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VTAS_BERENICE\Documents\Bere Oliva\COMERCIALIZACION\ARBOL\Admon Ventas\"/>
    </mc:Choice>
  </mc:AlternateContent>
  <bookViews>
    <workbookView xWindow="0" yWindow="0" windowWidth="20490" windowHeight="7530" tabRatio="958" activeTab="3"/>
  </bookViews>
  <sheets>
    <sheet name="apiTexc" sheetId="1" r:id="rId1"/>
    <sheet name="Maltex" sheetId="2" r:id="rId2"/>
    <sheet name="apiBaj" sheetId="3" r:id="rId3"/>
    <sheet name="MalBaj" sheetId="4" r:id="rId4"/>
    <sheet name="PecCul1" sheetId="6" r:id="rId5"/>
    <sheet name="PecCul" sheetId="7" r:id="rId6"/>
    <sheet name="Camarón" sheetId="8" r:id="rId7"/>
    <sheet name="Farma" sheetId="9" r:id="rId8"/>
    <sheet name="apiSanJul" sheetId="10" r:id="rId9"/>
    <sheet name="GanMty" sheetId="11" r:id="rId10"/>
    <sheet name="apiMer" sheetId="13" r:id="rId11"/>
    <sheet name="Hoja12" sheetId="12" r:id="rId12"/>
    <sheet name="apiComal" sheetId="14" r:id="rId13"/>
    <sheet name="Tlax" sheetId="15" r:id="rId14"/>
    <sheet name="Zorro" sheetId="16" r:id="rId15"/>
    <sheet name="Orden de compra Zorro" sheetId="17" r:id="rId16"/>
    <sheet name="Garis" sheetId="18" r:id="rId17"/>
  </sheets>
  <externalReferences>
    <externalReference r:id="rId18"/>
    <externalReference r:id="rId19"/>
  </externalReferences>
  <definedNames>
    <definedName name="_xlnm._FilterDatabase" localSheetId="8" hidden="1">apiSanJul!$C$11:$P$98</definedName>
    <definedName name="_xlnm._FilterDatabase" localSheetId="0" hidden="1">apiTexc!$B$9:$N$143</definedName>
    <definedName name="_xlnm._FilterDatabase" localSheetId="1" hidden="1">Maltex!$B$9:$N$139</definedName>
    <definedName name="_xlnm._FilterDatabase" localSheetId="13" hidden="1">Tlax!$A$10:$J$83</definedName>
    <definedName name="_xlnm.Print_Area" localSheetId="2">apiBaj!$A$1:$N$127</definedName>
    <definedName name="_xlnm.Print_Area" localSheetId="12">apiComal!$B$1:$L$92</definedName>
    <definedName name="_xlnm.Print_Area" localSheetId="10">apiMer!$B$1:$N$114</definedName>
    <definedName name="_xlnm.Print_Area" localSheetId="6">Camarón!$B$3:$K$46</definedName>
    <definedName name="_xlnm.Print_Area" localSheetId="16">Garis!$A$2:$I$67</definedName>
    <definedName name="_xlnm.Print_Area" localSheetId="3">MalBaj!$A$1:$N$123</definedName>
    <definedName name="_xlnm.Print_Area" localSheetId="15">'Orden de compra Zorro'!$A$1:$T$25</definedName>
    <definedName name="_xlnm.Print_Area" localSheetId="5">PecCul!$B$1:$M$68</definedName>
    <definedName name="_xlnm.Print_Area">#REF!</definedName>
    <definedName name="PRECIOS" localSheetId="10">'[1]Base de Datos'!$A$4:$I$11856</definedName>
    <definedName name="PRECIOS">'[2]Base de Datos'!$A$4:$I$11856</definedName>
    <definedName name="_xlnm.Print_Titles" localSheetId="2">apiBaj!$1:$9</definedName>
    <definedName name="_xlnm.Print_Titles" localSheetId="3">MalBaj!$1:$8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8" l="1"/>
  <c r="I64" i="18"/>
  <c r="H64" i="18"/>
  <c r="G64" i="18"/>
  <c r="E64" i="18"/>
  <c r="I63" i="18"/>
  <c r="H63" i="18"/>
  <c r="G63" i="18"/>
  <c r="E63" i="18"/>
  <c r="I62" i="18"/>
  <c r="H62" i="18"/>
  <c r="G62" i="18"/>
  <c r="E62" i="18"/>
  <c r="I61" i="18"/>
  <c r="H61" i="18"/>
  <c r="G61" i="18"/>
  <c r="E61" i="18"/>
  <c r="I60" i="18"/>
  <c r="H60" i="18"/>
  <c r="G60" i="18"/>
  <c r="E60" i="18"/>
  <c r="I59" i="18"/>
  <c r="H59" i="18"/>
  <c r="G59" i="18"/>
  <c r="I58" i="18"/>
  <c r="H58" i="18"/>
  <c r="G58" i="18"/>
  <c r="E58" i="18"/>
  <c r="I57" i="18"/>
  <c r="H57" i="18"/>
  <c r="G57" i="18"/>
  <c r="E57" i="18"/>
  <c r="I56" i="18"/>
  <c r="H56" i="18"/>
  <c r="G56" i="18"/>
  <c r="E56" i="18"/>
  <c r="I55" i="18"/>
  <c r="H55" i="18"/>
  <c r="G55" i="18"/>
  <c r="I54" i="18"/>
  <c r="H54" i="18"/>
  <c r="G54" i="18"/>
  <c r="E54" i="18"/>
  <c r="I53" i="18"/>
  <c r="H53" i="18"/>
  <c r="G53" i="18"/>
  <c r="E53" i="18"/>
  <c r="I52" i="18"/>
  <c r="H52" i="18"/>
  <c r="G52" i="18"/>
  <c r="I51" i="18"/>
  <c r="H51" i="18"/>
  <c r="G51" i="18"/>
  <c r="E51" i="18"/>
  <c r="I50" i="18"/>
  <c r="H50" i="18"/>
  <c r="G50" i="18"/>
  <c r="E50" i="18"/>
  <c r="E49" i="18"/>
  <c r="I48" i="18"/>
  <c r="H48" i="18"/>
  <c r="G48" i="18"/>
  <c r="E48" i="18"/>
  <c r="I47" i="18"/>
  <c r="H47" i="18"/>
  <c r="G47" i="18"/>
  <c r="E47" i="18"/>
  <c r="I46" i="18"/>
  <c r="H46" i="18"/>
  <c r="G46" i="18"/>
  <c r="E46" i="18"/>
  <c r="I44" i="18"/>
  <c r="H44" i="18"/>
  <c r="G44" i="18"/>
  <c r="E44" i="18"/>
  <c r="I43" i="18"/>
  <c r="H43" i="18"/>
  <c r="G43" i="18"/>
  <c r="E43" i="18"/>
  <c r="I42" i="18"/>
  <c r="H42" i="18"/>
  <c r="G42" i="18"/>
  <c r="I41" i="18"/>
  <c r="H41" i="18"/>
  <c r="G41" i="18"/>
  <c r="E41" i="18"/>
  <c r="I40" i="18"/>
  <c r="H40" i="18"/>
  <c r="G40" i="18"/>
  <c r="E40" i="18"/>
  <c r="I39" i="18"/>
  <c r="H39" i="18"/>
  <c r="G39" i="18"/>
  <c r="E39" i="18"/>
  <c r="I38" i="18"/>
  <c r="H38" i="18"/>
  <c r="G38" i="18"/>
  <c r="E38" i="18"/>
  <c r="I37" i="18"/>
  <c r="H37" i="18"/>
  <c r="G37" i="18"/>
  <c r="I36" i="18"/>
  <c r="H36" i="18"/>
  <c r="G36" i="18"/>
  <c r="E36" i="18"/>
  <c r="I35" i="18"/>
  <c r="H35" i="18"/>
  <c r="G35" i="18"/>
  <c r="E35" i="18"/>
  <c r="I34" i="18"/>
  <c r="H34" i="18"/>
  <c r="G34" i="18"/>
  <c r="E34" i="18"/>
  <c r="I33" i="18"/>
  <c r="H33" i="18"/>
  <c r="G33" i="18"/>
  <c r="I32" i="18"/>
  <c r="H32" i="18"/>
  <c r="G32" i="18"/>
  <c r="E32" i="18"/>
  <c r="I31" i="18"/>
  <c r="H31" i="18"/>
  <c r="G31" i="18"/>
  <c r="E31" i="18"/>
  <c r="E30" i="18"/>
  <c r="I29" i="18"/>
  <c r="H29" i="18"/>
  <c r="G29" i="18"/>
  <c r="E29" i="18"/>
  <c r="I28" i="18"/>
  <c r="H28" i="18"/>
  <c r="G28" i="18"/>
  <c r="E28" i="18"/>
  <c r="I27" i="18"/>
  <c r="H27" i="18"/>
  <c r="G27" i="18"/>
  <c r="I26" i="18"/>
  <c r="H26" i="18"/>
  <c r="G26" i="18"/>
  <c r="E26" i="18"/>
  <c r="I25" i="18"/>
  <c r="H25" i="18"/>
  <c r="G25" i="18"/>
  <c r="E25" i="18"/>
  <c r="I24" i="18"/>
  <c r="H24" i="18"/>
  <c r="G24" i="18"/>
  <c r="E24" i="18"/>
  <c r="I23" i="18"/>
  <c r="I65" i="18" s="1"/>
  <c r="I67" i="18" s="1"/>
  <c r="H23" i="18"/>
  <c r="H65" i="18" s="1"/>
  <c r="H67" i="18" s="1"/>
  <c r="G23" i="18"/>
  <c r="G65" i="18" s="1"/>
  <c r="G67" i="18" s="1"/>
  <c r="E23" i="18"/>
  <c r="C67" i="18" s="1"/>
  <c r="C34" i="16"/>
  <c r="C36" i="16" s="1"/>
  <c r="G33" i="16"/>
  <c r="H33" i="16" s="1"/>
  <c r="E33" i="16"/>
  <c r="G32" i="16"/>
  <c r="H32" i="16" s="1"/>
  <c r="E32" i="16"/>
  <c r="G31" i="16"/>
  <c r="H31" i="16" s="1"/>
  <c r="E31" i="16"/>
  <c r="H30" i="16"/>
  <c r="G30" i="16"/>
  <c r="E30" i="16"/>
  <c r="G29" i="16"/>
  <c r="H29" i="16" s="1"/>
  <c r="E29" i="16"/>
  <c r="G28" i="16"/>
  <c r="H28" i="16" s="1"/>
  <c r="D28" i="16"/>
  <c r="E28" i="16" s="1"/>
  <c r="I27" i="16"/>
  <c r="H27" i="16"/>
  <c r="G27" i="16"/>
  <c r="E27" i="16"/>
  <c r="I26" i="16"/>
  <c r="H26" i="16"/>
  <c r="G26" i="16"/>
  <c r="E26" i="16"/>
  <c r="I25" i="16"/>
  <c r="H25" i="16"/>
  <c r="G25" i="16"/>
  <c r="E25" i="16"/>
  <c r="I24" i="16"/>
  <c r="H24" i="16"/>
  <c r="G24" i="16"/>
  <c r="D24" i="16"/>
  <c r="E24" i="16" s="1"/>
  <c r="I23" i="16"/>
  <c r="G23" i="16"/>
  <c r="H23" i="16" s="1"/>
  <c r="E23" i="16"/>
  <c r="H22" i="16"/>
  <c r="G22" i="16"/>
  <c r="D22" i="16"/>
  <c r="E22" i="16" s="1"/>
  <c r="I21" i="16"/>
  <c r="G21" i="16"/>
  <c r="H21" i="16" s="1"/>
  <c r="E21" i="16"/>
  <c r="E34" i="16" s="1"/>
  <c r="C37" i="16" s="1"/>
  <c r="I20" i="16"/>
  <c r="I18" i="16"/>
  <c r="I28" i="16" s="1"/>
  <c r="C9" i="16"/>
  <c r="J10" i="15"/>
  <c r="E83" i="15"/>
  <c r="G8" i="15" s="1"/>
  <c r="J83" i="15"/>
  <c r="F11" i="14"/>
  <c r="L11" i="14"/>
  <c r="L12" i="14"/>
  <c r="F13" i="14"/>
  <c r="L13" i="14"/>
  <c r="F14" i="14"/>
  <c r="F92" i="14" s="1"/>
  <c r="K88" i="14" s="1"/>
  <c r="L14" i="14"/>
  <c r="F15" i="14"/>
  <c r="L15" i="14"/>
  <c r="F16" i="14"/>
  <c r="L16" i="14"/>
  <c r="F18" i="14"/>
  <c r="L18" i="14"/>
  <c r="F19" i="14"/>
  <c r="L19" i="14"/>
  <c r="F20" i="14"/>
  <c r="L20" i="14"/>
  <c r="F21" i="14"/>
  <c r="L21" i="14"/>
  <c r="F22" i="14"/>
  <c r="L22" i="14"/>
  <c r="F23" i="14"/>
  <c r="L23" i="14"/>
  <c r="F24" i="14"/>
  <c r="L24" i="14"/>
  <c r="F25" i="14"/>
  <c r="L25" i="14"/>
  <c r="F26" i="14"/>
  <c r="L26" i="14"/>
  <c r="L27" i="14"/>
  <c r="F28" i="14"/>
  <c r="L28" i="14"/>
  <c r="F29" i="14"/>
  <c r="L29" i="14"/>
  <c r="F30" i="14"/>
  <c r="L30" i="14"/>
  <c r="F31" i="14"/>
  <c r="L31" i="14"/>
  <c r="F32" i="14"/>
  <c r="L32" i="14"/>
  <c r="F33" i="14"/>
  <c r="L33" i="14"/>
  <c r="F34" i="14"/>
  <c r="L34" i="14"/>
  <c r="F35" i="14"/>
  <c r="L35" i="14"/>
  <c r="F36" i="14"/>
  <c r="L36" i="14"/>
  <c r="F37" i="14"/>
  <c r="L37" i="14"/>
  <c r="F38" i="14"/>
  <c r="F39" i="14"/>
  <c r="L39" i="14"/>
  <c r="F40" i="14"/>
  <c r="L40" i="14"/>
  <c r="F41" i="14"/>
  <c r="L41" i="14"/>
  <c r="F42" i="14"/>
  <c r="L42" i="14"/>
  <c r="F43" i="14"/>
  <c r="L43" i="14"/>
  <c r="F44" i="14"/>
  <c r="L44" i="14"/>
  <c r="L45" i="14"/>
  <c r="L46" i="14"/>
  <c r="F47" i="14"/>
  <c r="L47" i="14"/>
  <c r="L48" i="14"/>
  <c r="F49" i="14"/>
  <c r="L49" i="14"/>
  <c r="F50" i="14"/>
  <c r="L50" i="14"/>
  <c r="F51" i="14"/>
  <c r="L51" i="14"/>
  <c r="L52" i="14"/>
  <c r="F53" i="14"/>
  <c r="L53" i="14"/>
  <c r="L54" i="14"/>
  <c r="L55" i="14"/>
  <c r="F56" i="14"/>
  <c r="L56" i="14"/>
  <c r="F57" i="14"/>
  <c r="F58" i="14"/>
  <c r="F59" i="14"/>
  <c r="L59" i="14"/>
  <c r="F60" i="14"/>
  <c r="L60" i="14"/>
  <c r="F61" i="14"/>
  <c r="L61" i="14"/>
  <c r="F62" i="14"/>
  <c r="L62" i="14"/>
  <c r="F63" i="14"/>
  <c r="L63" i="14"/>
  <c r="F64" i="14"/>
  <c r="L64" i="14"/>
  <c r="F65" i="14"/>
  <c r="L65" i="14"/>
  <c r="L66" i="14"/>
  <c r="F67" i="14"/>
  <c r="L67" i="14"/>
  <c r="F68" i="14"/>
  <c r="L68" i="14"/>
  <c r="F69" i="14"/>
  <c r="L69" i="14"/>
  <c r="F70" i="14"/>
  <c r="L70" i="14"/>
  <c r="F71" i="14"/>
  <c r="L71" i="14"/>
  <c r="F72" i="14"/>
  <c r="L72" i="14"/>
  <c r="F73" i="14"/>
  <c r="L73" i="14"/>
  <c r="F74" i="14"/>
  <c r="F75" i="14"/>
  <c r="L75" i="14"/>
  <c r="F76" i="14"/>
  <c r="L76" i="14"/>
  <c r="F77" i="14"/>
  <c r="L77" i="14"/>
  <c r="F78" i="14"/>
  <c r="L78" i="14"/>
  <c r="F79" i="14"/>
  <c r="L79" i="14"/>
  <c r="F80" i="14"/>
  <c r="L80" i="14"/>
  <c r="F81" i="14"/>
  <c r="L81" i="14"/>
  <c r="F82" i="14"/>
  <c r="F83" i="14"/>
  <c r="L83" i="14"/>
  <c r="F84" i="14"/>
  <c r="L84" i="14"/>
  <c r="F85" i="14"/>
  <c r="L85" i="14"/>
  <c r="F86" i="14"/>
  <c r="L86" i="14"/>
  <c r="F87" i="14"/>
  <c r="L87" i="14"/>
  <c r="F88" i="14"/>
  <c r="F89" i="14"/>
  <c r="F90" i="14"/>
  <c r="E65" i="18" l="1"/>
  <c r="H34" i="16"/>
  <c r="G34" i="16"/>
  <c r="D6" i="13" l="1"/>
  <c r="F16" i="13"/>
  <c r="F11" i="13" s="1"/>
  <c r="M16" i="13"/>
  <c r="F17" i="13"/>
  <c r="M17" i="13"/>
  <c r="F18" i="13"/>
  <c r="M18" i="13"/>
  <c r="F19" i="13"/>
  <c r="M19" i="13"/>
  <c r="F21" i="13"/>
  <c r="F22" i="13"/>
  <c r="M22" i="13"/>
  <c r="F23" i="13"/>
  <c r="M23" i="13"/>
  <c r="F24" i="13"/>
  <c r="M24" i="13"/>
  <c r="F25" i="13"/>
  <c r="M25" i="13"/>
  <c r="F26" i="13"/>
  <c r="M26" i="13"/>
  <c r="F27" i="13"/>
  <c r="M27" i="13"/>
  <c r="F28" i="13"/>
  <c r="M28" i="13"/>
  <c r="F29" i="13"/>
  <c r="M30" i="13"/>
  <c r="F31" i="13"/>
  <c r="M31" i="13"/>
  <c r="F32" i="13"/>
  <c r="M32" i="13"/>
  <c r="F33" i="13"/>
  <c r="M33" i="13"/>
  <c r="F34" i="13"/>
  <c r="M34" i="13"/>
  <c r="F35" i="13"/>
  <c r="M35" i="13"/>
  <c r="F36" i="13"/>
  <c r="M36" i="13"/>
  <c r="F37" i="13"/>
  <c r="M37" i="13"/>
  <c r="F38" i="13"/>
  <c r="M38" i="13"/>
  <c r="F39" i="13"/>
  <c r="M39" i="13"/>
  <c r="F40" i="13"/>
  <c r="M40" i="13"/>
  <c r="F41" i="13"/>
  <c r="M41" i="13"/>
  <c r="F42" i="13"/>
  <c r="M42" i="13"/>
  <c r="F43" i="13"/>
  <c r="M43" i="13"/>
  <c r="F44" i="13"/>
  <c r="M44" i="13"/>
  <c r="F45" i="13"/>
  <c r="M45" i="13"/>
  <c r="F46" i="13"/>
  <c r="F47" i="13"/>
  <c r="M47" i="13"/>
  <c r="F48" i="13"/>
  <c r="M48" i="13"/>
  <c r="F49" i="13"/>
  <c r="M49" i="13"/>
  <c r="F50" i="13"/>
  <c r="M50" i="13"/>
  <c r="F51" i="13"/>
  <c r="M51" i="13"/>
  <c r="F52" i="13"/>
  <c r="M52" i="13"/>
  <c r="F53" i="13"/>
  <c r="M53" i="13"/>
  <c r="F54" i="13"/>
  <c r="M54" i="13"/>
  <c r="F55" i="13"/>
  <c r="F56" i="13"/>
  <c r="F57" i="13"/>
  <c r="M57" i="13"/>
  <c r="F58" i="13"/>
  <c r="M58" i="13"/>
  <c r="F59" i="13"/>
  <c r="M59" i="13"/>
  <c r="F60" i="13"/>
  <c r="M60" i="13"/>
  <c r="F61" i="13"/>
  <c r="M61" i="13"/>
  <c r="F62" i="13"/>
  <c r="M62" i="13"/>
  <c r="F63" i="13"/>
  <c r="F66" i="13"/>
  <c r="M66" i="13"/>
  <c r="F67" i="13"/>
  <c r="M67" i="13"/>
  <c r="F71" i="13"/>
  <c r="M71" i="13"/>
  <c r="F72" i="13"/>
  <c r="M72" i="13"/>
  <c r="F73" i="13"/>
  <c r="M73" i="13"/>
  <c r="F74" i="13"/>
  <c r="F75" i="13"/>
  <c r="M75" i="13"/>
  <c r="F76" i="13"/>
  <c r="M76" i="13"/>
  <c r="F77" i="13"/>
  <c r="M77" i="13"/>
  <c r="F78" i="13"/>
  <c r="F79" i="13"/>
  <c r="F80" i="13"/>
  <c r="M80" i="13"/>
  <c r="F81" i="13"/>
  <c r="M81" i="13"/>
  <c r="F82" i="13"/>
  <c r="M82" i="13"/>
  <c r="F83" i="13"/>
  <c r="F84" i="13"/>
  <c r="F85" i="13"/>
  <c r="M85" i="13"/>
  <c r="F86" i="13"/>
  <c r="M86" i="13"/>
  <c r="F87" i="13"/>
  <c r="M87" i="13"/>
  <c r="F88" i="13"/>
  <c r="M88" i="13"/>
  <c r="M89" i="13"/>
  <c r="M90" i="13"/>
  <c r="M91" i="13"/>
  <c r="G94" i="13"/>
  <c r="G95" i="13"/>
  <c r="M95" i="13"/>
  <c r="G97" i="13"/>
  <c r="M97" i="13"/>
  <c r="G98" i="13"/>
  <c r="G100" i="13"/>
  <c r="F12" i="13" s="1"/>
  <c r="G101" i="13"/>
  <c r="N101" i="13"/>
  <c r="G102" i="13"/>
  <c r="N102" i="13"/>
  <c r="N103" i="13"/>
  <c r="G104" i="13"/>
  <c r="N104" i="13"/>
  <c r="G105" i="13"/>
  <c r="G107" i="13"/>
  <c r="N107" i="13"/>
  <c r="G108" i="13"/>
  <c r="N108" i="13"/>
  <c r="N109" i="13"/>
  <c r="G110" i="13"/>
  <c r="G111" i="13"/>
  <c r="N111" i="13"/>
  <c r="G113" i="13"/>
  <c r="G114" i="13"/>
  <c r="N27" i="9" l="1"/>
  <c r="J13" i="8"/>
  <c r="J14" i="8"/>
  <c r="J15" i="8"/>
  <c r="J16" i="8"/>
  <c r="J17" i="8"/>
  <c r="J18" i="8"/>
  <c r="J19" i="8"/>
  <c r="J21" i="8"/>
  <c r="J22" i="8"/>
  <c r="J23" i="8"/>
  <c r="J24" i="8"/>
  <c r="J25" i="8"/>
  <c r="J26" i="8"/>
  <c r="J27" i="8"/>
  <c r="J29" i="8"/>
  <c r="J30" i="8"/>
  <c r="J31" i="8"/>
  <c r="J32" i="8"/>
  <c r="J33" i="8"/>
  <c r="F9" i="7"/>
  <c r="G9" i="7"/>
  <c r="L9" i="7"/>
  <c r="M9" i="7"/>
  <c r="F10" i="7"/>
  <c r="G10" i="7"/>
  <c r="L10" i="7"/>
  <c r="M10" i="7"/>
  <c r="F11" i="7"/>
  <c r="G11" i="7"/>
  <c r="L11" i="7"/>
  <c r="M11" i="7"/>
  <c r="F12" i="7"/>
  <c r="G12" i="7"/>
  <c r="L12" i="7"/>
  <c r="M12" i="7"/>
  <c r="F13" i="7"/>
  <c r="G13" i="7"/>
  <c r="L13" i="7"/>
  <c r="M13" i="7"/>
  <c r="F14" i="7"/>
  <c r="G14" i="7"/>
  <c r="L14" i="7"/>
  <c r="M14" i="7"/>
  <c r="F15" i="7"/>
  <c r="G15" i="7"/>
  <c r="L15" i="7"/>
  <c r="M15" i="7"/>
  <c r="F16" i="7"/>
  <c r="G16" i="7"/>
  <c r="L16" i="7"/>
  <c r="M16" i="7"/>
  <c r="F17" i="7"/>
  <c r="G17" i="7"/>
  <c r="L17" i="7"/>
  <c r="M17" i="7"/>
  <c r="F18" i="7"/>
  <c r="G18" i="7"/>
  <c r="L18" i="7"/>
  <c r="M18" i="7"/>
  <c r="F19" i="7"/>
  <c r="G19" i="7"/>
  <c r="L19" i="7"/>
  <c r="M19" i="7"/>
  <c r="M20" i="7"/>
  <c r="L21" i="7"/>
  <c r="M21" i="7"/>
  <c r="M53" i="7" s="1"/>
  <c r="F22" i="7"/>
  <c r="G22" i="7"/>
  <c r="F23" i="7"/>
  <c r="F57" i="7" s="1"/>
  <c r="E59" i="7" s="1"/>
  <c r="G23" i="7"/>
  <c r="G57" i="7" s="1"/>
  <c r="M55" i="7" s="1"/>
  <c r="L23" i="7"/>
  <c r="M23" i="7"/>
  <c r="F24" i="7"/>
  <c r="G24" i="7"/>
  <c r="L24" i="7"/>
  <c r="M24" i="7"/>
  <c r="F25" i="7"/>
  <c r="G25" i="7"/>
  <c r="L25" i="7"/>
  <c r="M25" i="7"/>
  <c r="F26" i="7"/>
  <c r="G26" i="7"/>
  <c r="F27" i="7"/>
  <c r="G27" i="7"/>
  <c r="F28" i="7"/>
  <c r="G28" i="7"/>
  <c r="L28" i="7"/>
  <c r="M28" i="7"/>
  <c r="F29" i="7"/>
  <c r="G29" i="7"/>
  <c r="F30" i="7"/>
  <c r="G30" i="7"/>
  <c r="L30" i="7"/>
  <c r="M30" i="7"/>
  <c r="F31" i="7"/>
  <c r="G31" i="7"/>
  <c r="L31" i="7"/>
  <c r="M31" i="7"/>
  <c r="F32" i="7"/>
  <c r="G32" i="7"/>
  <c r="L32" i="7"/>
  <c r="M32" i="7"/>
  <c r="L33" i="7"/>
  <c r="M33" i="7"/>
  <c r="L34" i="7"/>
  <c r="M34" i="7"/>
  <c r="L35" i="7"/>
  <c r="M35" i="7"/>
  <c r="F36" i="7"/>
  <c r="G36" i="7"/>
  <c r="L36" i="7"/>
  <c r="M36" i="7"/>
  <c r="F37" i="7"/>
  <c r="G37" i="7"/>
  <c r="L37" i="7"/>
  <c r="M37" i="7"/>
  <c r="F38" i="7"/>
  <c r="G38" i="7"/>
  <c r="L38" i="7"/>
  <c r="M38" i="7"/>
  <c r="F39" i="7"/>
  <c r="G39" i="7"/>
  <c r="L39" i="7"/>
  <c r="M39" i="7"/>
  <c r="F40" i="7"/>
  <c r="G40" i="7"/>
  <c r="L40" i="7"/>
  <c r="M40" i="7"/>
  <c r="F41" i="7"/>
  <c r="G41" i="7"/>
  <c r="F42" i="7"/>
  <c r="G42" i="7"/>
  <c r="F43" i="7"/>
  <c r="G43" i="7"/>
  <c r="F44" i="7"/>
  <c r="G44" i="7"/>
  <c r="F45" i="7"/>
  <c r="G45" i="7"/>
  <c r="G46" i="7"/>
  <c r="F47" i="7"/>
  <c r="G47" i="7"/>
  <c r="F49" i="7"/>
  <c r="G49" i="7"/>
  <c r="F50" i="7"/>
  <c r="G50" i="7"/>
  <c r="F51" i="7"/>
  <c r="G51" i="7"/>
  <c r="F53" i="7"/>
  <c r="G53" i="7"/>
  <c r="L53" i="7"/>
  <c r="F54" i="7"/>
  <c r="G54" i="7"/>
  <c r="F55" i="7"/>
  <c r="G55" i="7"/>
  <c r="F56" i="7"/>
  <c r="G56" i="7"/>
  <c r="E7" i="6"/>
  <c r="I7" i="6"/>
  <c r="I60" i="6" s="1"/>
  <c r="E8" i="6"/>
  <c r="E58" i="6" s="1"/>
  <c r="E59" i="6" s="1"/>
  <c r="I8" i="6"/>
  <c r="E9" i="6"/>
  <c r="I9" i="6"/>
  <c r="E10" i="6"/>
  <c r="I10" i="6"/>
  <c r="E11" i="6"/>
  <c r="I11" i="6"/>
  <c r="E12" i="6"/>
  <c r="I12" i="6"/>
  <c r="E13" i="6"/>
  <c r="I13" i="6"/>
  <c r="E14" i="6"/>
  <c r="I14" i="6"/>
  <c r="E15" i="6"/>
  <c r="I15" i="6"/>
  <c r="E16" i="6"/>
  <c r="I16" i="6"/>
  <c r="I17" i="6"/>
  <c r="E18" i="6"/>
  <c r="I18" i="6"/>
  <c r="E19" i="6"/>
  <c r="I19" i="6"/>
  <c r="E20" i="6"/>
  <c r="I20" i="6"/>
  <c r="E21" i="6"/>
  <c r="I21" i="6"/>
  <c r="E22" i="6"/>
  <c r="I22" i="6"/>
  <c r="E23" i="6"/>
  <c r="E24" i="6"/>
  <c r="I24" i="6"/>
  <c r="E25" i="6"/>
  <c r="I25" i="6"/>
  <c r="E26" i="6"/>
  <c r="I26" i="6"/>
  <c r="E27" i="6"/>
  <c r="I27" i="6"/>
  <c r="E28" i="6"/>
  <c r="I28" i="6"/>
  <c r="I29" i="6"/>
  <c r="E30" i="6"/>
  <c r="I30" i="6"/>
  <c r="E31" i="6"/>
  <c r="I31" i="6"/>
  <c r="E32" i="6"/>
  <c r="I32" i="6"/>
  <c r="E33" i="6"/>
  <c r="I33" i="6"/>
  <c r="E34" i="6"/>
  <c r="I34" i="6"/>
  <c r="E35" i="6"/>
  <c r="I35" i="6"/>
  <c r="E36" i="6"/>
  <c r="I36" i="6"/>
  <c r="E37" i="6"/>
  <c r="I37" i="6"/>
  <c r="E38" i="6"/>
  <c r="E39" i="6"/>
  <c r="I39" i="6"/>
  <c r="E40" i="6"/>
  <c r="E41" i="6"/>
  <c r="I41" i="6"/>
  <c r="I42" i="6"/>
  <c r="E43" i="6"/>
  <c r="I43" i="6"/>
  <c r="E44" i="6"/>
  <c r="I44" i="6"/>
  <c r="E46" i="6"/>
  <c r="I46" i="6"/>
  <c r="E47" i="6"/>
  <c r="E48" i="6"/>
  <c r="I48" i="6"/>
  <c r="I49" i="6"/>
  <c r="E50" i="6"/>
  <c r="E51" i="6"/>
  <c r="I51" i="6"/>
  <c r="E52" i="6"/>
  <c r="I52" i="6"/>
  <c r="E53" i="6"/>
  <c r="E54" i="6"/>
  <c r="I54" i="6"/>
  <c r="E55" i="6"/>
  <c r="I55" i="6"/>
  <c r="E56" i="6"/>
  <c r="I56" i="6"/>
  <c r="I58" i="6"/>
  <c r="F10" i="4"/>
  <c r="G10" i="4"/>
  <c r="M10" i="4"/>
  <c r="N10" i="4"/>
  <c r="F11" i="4"/>
  <c r="G11" i="4"/>
  <c r="M11" i="4"/>
  <c r="N11" i="4"/>
  <c r="F12" i="4"/>
  <c r="G12" i="4"/>
  <c r="M12" i="4"/>
  <c r="N12" i="4"/>
  <c r="M13" i="4"/>
  <c r="N13" i="4"/>
  <c r="N44" i="4" s="1"/>
  <c r="F14" i="4"/>
  <c r="G14" i="4"/>
  <c r="M14" i="4"/>
  <c r="N14" i="4"/>
  <c r="F15" i="4"/>
  <c r="G15" i="4"/>
  <c r="M15" i="4"/>
  <c r="N15" i="4"/>
  <c r="F16" i="4"/>
  <c r="G16" i="4"/>
  <c r="M16" i="4"/>
  <c r="N16" i="4"/>
  <c r="F17" i="4"/>
  <c r="G17" i="4"/>
  <c r="F18" i="4"/>
  <c r="G18" i="4"/>
  <c r="M18" i="4"/>
  <c r="N18" i="4"/>
  <c r="M19" i="4"/>
  <c r="N19" i="4"/>
  <c r="F20" i="4"/>
  <c r="G20" i="4"/>
  <c r="M20" i="4"/>
  <c r="N20" i="4"/>
  <c r="F21" i="4"/>
  <c r="G21" i="4"/>
  <c r="M21" i="4"/>
  <c r="N21" i="4"/>
  <c r="F22" i="4"/>
  <c r="G22" i="4"/>
  <c r="F23" i="4"/>
  <c r="G23" i="4"/>
  <c r="M23" i="4"/>
  <c r="N23" i="4"/>
  <c r="F24" i="4"/>
  <c r="G24" i="4"/>
  <c r="M24" i="4"/>
  <c r="N24" i="4"/>
  <c r="F25" i="4"/>
  <c r="G25" i="4"/>
  <c r="M25" i="4"/>
  <c r="N25" i="4"/>
  <c r="F26" i="4"/>
  <c r="G26" i="4"/>
  <c r="F27" i="4"/>
  <c r="G27" i="4"/>
  <c r="M27" i="4"/>
  <c r="N27" i="4"/>
  <c r="F28" i="4"/>
  <c r="G28" i="4"/>
  <c r="M28" i="4"/>
  <c r="N28" i="4"/>
  <c r="F29" i="4"/>
  <c r="G29" i="4"/>
  <c r="M29" i="4"/>
  <c r="N29" i="4"/>
  <c r="F30" i="4"/>
  <c r="G30" i="4"/>
  <c r="M30" i="4"/>
  <c r="N30" i="4"/>
  <c r="F31" i="4"/>
  <c r="G31" i="4"/>
  <c r="M31" i="4"/>
  <c r="N31" i="4"/>
  <c r="F33" i="4"/>
  <c r="G33" i="4"/>
  <c r="M33" i="4"/>
  <c r="N33" i="4"/>
  <c r="F34" i="4"/>
  <c r="G34" i="4"/>
  <c r="M34" i="4"/>
  <c r="N34" i="4"/>
  <c r="F35" i="4"/>
  <c r="G35" i="4"/>
  <c r="M35" i="4"/>
  <c r="N35" i="4"/>
  <c r="F36" i="4"/>
  <c r="G36" i="4"/>
  <c r="M36" i="4"/>
  <c r="N36" i="4"/>
  <c r="F37" i="4"/>
  <c r="G37" i="4"/>
  <c r="F38" i="4"/>
  <c r="G38" i="4"/>
  <c r="M38" i="4"/>
  <c r="N38" i="4"/>
  <c r="F39" i="4"/>
  <c r="G39" i="4"/>
  <c r="M39" i="4"/>
  <c r="N39" i="4"/>
  <c r="F40" i="4"/>
  <c r="G40" i="4"/>
  <c r="F41" i="4"/>
  <c r="G41" i="4"/>
  <c r="M41" i="4"/>
  <c r="N41" i="4"/>
  <c r="F42" i="4"/>
  <c r="G42" i="4"/>
  <c r="M42" i="4"/>
  <c r="N42" i="4"/>
  <c r="F43" i="4"/>
  <c r="G43" i="4"/>
  <c r="M43" i="4"/>
  <c r="N43" i="4"/>
  <c r="F45" i="4"/>
  <c r="G45" i="4"/>
  <c r="F46" i="4"/>
  <c r="G46" i="4"/>
  <c r="F47" i="4"/>
  <c r="G47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4" i="4"/>
  <c r="F119" i="4" s="1"/>
  <c r="G64" i="4"/>
  <c r="M64" i="4"/>
  <c r="N64" i="4"/>
  <c r="F65" i="4"/>
  <c r="G65" i="4"/>
  <c r="M65" i="4"/>
  <c r="N65" i="4"/>
  <c r="F66" i="4"/>
  <c r="G66" i="4"/>
  <c r="M66" i="4"/>
  <c r="N66" i="4"/>
  <c r="M67" i="4"/>
  <c r="N67" i="4"/>
  <c r="F68" i="4"/>
  <c r="G68" i="4"/>
  <c r="M68" i="4"/>
  <c r="N68" i="4"/>
  <c r="F69" i="4"/>
  <c r="G69" i="4"/>
  <c r="M69" i="4"/>
  <c r="N69" i="4"/>
  <c r="F70" i="4"/>
  <c r="G70" i="4"/>
  <c r="M70" i="4"/>
  <c r="N70" i="4"/>
  <c r="F71" i="4"/>
  <c r="G71" i="4"/>
  <c r="M71" i="4"/>
  <c r="N71" i="4"/>
  <c r="M72" i="4"/>
  <c r="N72" i="4"/>
  <c r="F73" i="4"/>
  <c r="G73" i="4"/>
  <c r="M73" i="4"/>
  <c r="N73" i="4"/>
  <c r="F74" i="4"/>
  <c r="G74" i="4"/>
  <c r="M74" i="4"/>
  <c r="N74" i="4"/>
  <c r="M75" i="4"/>
  <c r="N75" i="4"/>
  <c r="F76" i="4"/>
  <c r="G76" i="4"/>
  <c r="M76" i="4"/>
  <c r="N76" i="4"/>
  <c r="F77" i="4"/>
  <c r="G77" i="4"/>
  <c r="M77" i="4"/>
  <c r="N77" i="4"/>
  <c r="F78" i="4"/>
  <c r="G78" i="4"/>
  <c r="M78" i="4"/>
  <c r="N78" i="4"/>
  <c r="F79" i="4"/>
  <c r="G79" i="4"/>
  <c r="M79" i="4"/>
  <c r="N79" i="4"/>
  <c r="F80" i="4"/>
  <c r="G80" i="4"/>
  <c r="M80" i="4"/>
  <c r="N80" i="4"/>
  <c r="F81" i="4"/>
  <c r="G81" i="4"/>
  <c r="F82" i="4"/>
  <c r="G82" i="4"/>
  <c r="M83" i="4"/>
  <c r="N83" i="4"/>
  <c r="F84" i="4"/>
  <c r="G84" i="4"/>
  <c r="M84" i="4"/>
  <c r="N84" i="4"/>
  <c r="F85" i="4"/>
  <c r="G85" i="4"/>
  <c r="M85" i="4"/>
  <c r="N85" i="4"/>
  <c r="F86" i="4"/>
  <c r="G86" i="4"/>
  <c r="M86" i="4"/>
  <c r="N86" i="4"/>
  <c r="F87" i="4"/>
  <c r="G87" i="4"/>
  <c r="M87" i="4"/>
  <c r="N87" i="4"/>
  <c r="F88" i="4"/>
  <c r="G88" i="4"/>
  <c r="F89" i="4"/>
  <c r="G89" i="4"/>
  <c r="M89" i="4"/>
  <c r="N89" i="4"/>
  <c r="F90" i="4"/>
  <c r="G90" i="4"/>
  <c r="M90" i="4"/>
  <c r="N90" i="4"/>
  <c r="F91" i="4"/>
  <c r="G91" i="4"/>
  <c r="M91" i="4"/>
  <c r="N91" i="4"/>
  <c r="F92" i="4"/>
  <c r="G92" i="4"/>
  <c r="M92" i="4"/>
  <c r="N92" i="4"/>
  <c r="F93" i="4"/>
  <c r="G93" i="4"/>
  <c r="M93" i="4"/>
  <c r="N93" i="4"/>
  <c r="F94" i="4"/>
  <c r="G94" i="4"/>
  <c r="G95" i="4"/>
  <c r="M95" i="4"/>
  <c r="N95" i="4"/>
  <c r="F96" i="4"/>
  <c r="G96" i="4"/>
  <c r="M96" i="4"/>
  <c r="N96" i="4"/>
  <c r="F97" i="4"/>
  <c r="G97" i="4"/>
  <c r="M97" i="4"/>
  <c r="F98" i="4"/>
  <c r="G98" i="4"/>
  <c r="M98" i="4"/>
  <c r="N98" i="4"/>
  <c r="F99" i="4"/>
  <c r="G99" i="4"/>
  <c r="M99" i="4"/>
  <c r="F100" i="4"/>
  <c r="G100" i="4"/>
  <c r="M100" i="4"/>
  <c r="N100" i="4"/>
  <c r="N118" i="4" s="1"/>
  <c r="F101" i="4"/>
  <c r="G101" i="4"/>
  <c r="F102" i="4"/>
  <c r="G102" i="4"/>
  <c r="M102" i="4"/>
  <c r="N102" i="4"/>
  <c r="F103" i="4"/>
  <c r="G103" i="4"/>
  <c r="M103" i="4"/>
  <c r="F104" i="4"/>
  <c r="G104" i="4"/>
  <c r="F105" i="4"/>
  <c r="G105" i="4"/>
  <c r="M105" i="4"/>
  <c r="N105" i="4"/>
  <c r="M106" i="4"/>
  <c r="N106" i="4"/>
  <c r="F107" i="4"/>
  <c r="G107" i="4"/>
  <c r="M107" i="4"/>
  <c r="N107" i="4"/>
  <c r="F108" i="4"/>
  <c r="G108" i="4"/>
  <c r="M108" i="4"/>
  <c r="F109" i="4"/>
  <c r="G109" i="4"/>
  <c r="M109" i="4"/>
  <c r="N109" i="4"/>
  <c r="F110" i="4"/>
  <c r="G110" i="4"/>
  <c r="M110" i="4"/>
  <c r="N110" i="4"/>
  <c r="F111" i="4"/>
  <c r="G111" i="4"/>
  <c r="F112" i="4"/>
  <c r="G112" i="4"/>
  <c r="M112" i="4"/>
  <c r="N112" i="4"/>
  <c r="F113" i="4"/>
  <c r="G113" i="4"/>
  <c r="M113" i="4"/>
  <c r="N113" i="4"/>
  <c r="F114" i="4"/>
  <c r="G114" i="4"/>
  <c r="F115" i="4"/>
  <c r="G115" i="4"/>
  <c r="F116" i="4"/>
  <c r="G116" i="4"/>
  <c r="M116" i="4"/>
  <c r="N116" i="4"/>
  <c r="F117" i="4"/>
  <c r="G117" i="4"/>
  <c r="M117" i="4"/>
  <c r="N117" i="4"/>
  <c r="F118" i="4"/>
  <c r="G118" i="4"/>
  <c r="F11" i="3"/>
  <c r="G11" i="3"/>
  <c r="M11" i="3"/>
  <c r="N11" i="3"/>
  <c r="F12" i="3"/>
  <c r="G12" i="3"/>
  <c r="M12" i="3"/>
  <c r="N12" i="3"/>
  <c r="F13" i="3"/>
  <c r="G13" i="3"/>
  <c r="M13" i="3"/>
  <c r="N13" i="3"/>
  <c r="M14" i="3"/>
  <c r="N14" i="3"/>
  <c r="N45" i="3" s="1"/>
  <c r="K49" i="3" s="1"/>
  <c r="F15" i="3"/>
  <c r="G15" i="3"/>
  <c r="M15" i="3"/>
  <c r="N15" i="3"/>
  <c r="F16" i="3"/>
  <c r="G16" i="3"/>
  <c r="M16" i="3"/>
  <c r="N16" i="3"/>
  <c r="F17" i="3"/>
  <c r="G17" i="3"/>
  <c r="M17" i="3"/>
  <c r="N17" i="3"/>
  <c r="F18" i="3"/>
  <c r="G18" i="3"/>
  <c r="F19" i="3"/>
  <c r="G19" i="3"/>
  <c r="M19" i="3"/>
  <c r="N19" i="3"/>
  <c r="M20" i="3"/>
  <c r="N20" i="3"/>
  <c r="F21" i="3"/>
  <c r="G21" i="3"/>
  <c r="M21" i="3"/>
  <c r="N21" i="3"/>
  <c r="F22" i="3"/>
  <c r="G22" i="3"/>
  <c r="M22" i="3"/>
  <c r="N22" i="3"/>
  <c r="F23" i="3"/>
  <c r="G23" i="3"/>
  <c r="F24" i="3"/>
  <c r="G24" i="3"/>
  <c r="M24" i="3"/>
  <c r="N24" i="3"/>
  <c r="F25" i="3"/>
  <c r="G25" i="3"/>
  <c r="M25" i="3"/>
  <c r="N25" i="3"/>
  <c r="F26" i="3"/>
  <c r="G26" i="3"/>
  <c r="M26" i="3"/>
  <c r="N26" i="3"/>
  <c r="F27" i="3"/>
  <c r="G27" i="3"/>
  <c r="F28" i="3"/>
  <c r="G28" i="3"/>
  <c r="M28" i="3"/>
  <c r="N28" i="3"/>
  <c r="F29" i="3"/>
  <c r="G29" i="3"/>
  <c r="M29" i="3"/>
  <c r="N29" i="3"/>
  <c r="F30" i="3"/>
  <c r="G30" i="3"/>
  <c r="M30" i="3"/>
  <c r="N30" i="3"/>
  <c r="F31" i="3"/>
  <c r="G31" i="3"/>
  <c r="M31" i="3"/>
  <c r="N31" i="3"/>
  <c r="F32" i="3"/>
  <c r="G32" i="3"/>
  <c r="M32" i="3"/>
  <c r="N32" i="3"/>
  <c r="F34" i="3"/>
  <c r="G34" i="3"/>
  <c r="M34" i="3"/>
  <c r="N34" i="3"/>
  <c r="F35" i="3"/>
  <c r="G35" i="3"/>
  <c r="M35" i="3"/>
  <c r="N35" i="3"/>
  <c r="F36" i="3"/>
  <c r="G36" i="3"/>
  <c r="M36" i="3"/>
  <c r="N36" i="3"/>
  <c r="F37" i="3"/>
  <c r="G37" i="3"/>
  <c r="M37" i="3"/>
  <c r="N37" i="3"/>
  <c r="F38" i="3"/>
  <c r="G38" i="3"/>
  <c r="F39" i="3"/>
  <c r="G39" i="3"/>
  <c r="M39" i="3"/>
  <c r="N39" i="3"/>
  <c r="F40" i="3"/>
  <c r="G40" i="3"/>
  <c r="M40" i="3"/>
  <c r="N40" i="3"/>
  <c r="F41" i="3"/>
  <c r="G41" i="3"/>
  <c r="F42" i="3"/>
  <c r="G42" i="3"/>
  <c r="M42" i="3"/>
  <c r="N42" i="3"/>
  <c r="F43" i="3"/>
  <c r="G43" i="3"/>
  <c r="M43" i="3"/>
  <c r="N43" i="3"/>
  <c r="F44" i="3"/>
  <c r="G44" i="3"/>
  <c r="M44" i="3"/>
  <c r="N44" i="3"/>
  <c r="M45" i="3"/>
  <c r="F46" i="3"/>
  <c r="G46" i="3"/>
  <c r="F47" i="3"/>
  <c r="G47" i="3"/>
  <c r="F48" i="3"/>
  <c r="F62" i="3" s="1"/>
  <c r="M47" i="3" s="1"/>
  <c r="G48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G62" i="3"/>
  <c r="F65" i="3"/>
  <c r="G65" i="3"/>
  <c r="M65" i="3"/>
  <c r="N65" i="3"/>
  <c r="N120" i="3" s="1"/>
  <c r="F66" i="3"/>
  <c r="G66" i="3"/>
  <c r="M66" i="3"/>
  <c r="N66" i="3"/>
  <c r="F67" i="3"/>
  <c r="G67" i="3"/>
  <c r="M67" i="3"/>
  <c r="N67" i="3"/>
  <c r="M68" i="3"/>
  <c r="N68" i="3"/>
  <c r="F69" i="3"/>
  <c r="G69" i="3"/>
  <c r="G120" i="3" s="1"/>
  <c r="K122" i="3" s="1"/>
  <c r="M69" i="3"/>
  <c r="N69" i="3"/>
  <c r="F70" i="3"/>
  <c r="G70" i="3"/>
  <c r="M70" i="3"/>
  <c r="N70" i="3"/>
  <c r="F71" i="3"/>
  <c r="G71" i="3"/>
  <c r="M71" i="3"/>
  <c r="N71" i="3"/>
  <c r="F72" i="3"/>
  <c r="G72" i="3"/>
  <c r="M72" i="3"/>
  <c r="N72" i="3"/>
  <c r="M73" i="3"/>
  <c r="N73" i="3"/>
  <c r="F74" i="3"/>
  <c r="G74" i="3"/>
  <c r="M74" i="3"/>
  <c r="N74" i="3"/>
  <c r="F75" i="3"/>
  <c r="G75" i="3"/>
  <c r="M75" i="3"/>
  <c r="N75" i="3"/>
  <c r="M76" i="3"/>
  <c r="N76" i="3"/>
  <c r="F77" i="3"/>
  <c r="G77" i="3"/>
  <c r="M77" i="3"/>
  <c r="N77" i="3"/>
  <c r="F78" i="3"/>
  <c r="G78" i="3"/>
  <c r="M78" i="3"/>
  <c r="N78" i="3"/>
  <c r="F79" i="3"/>
  <c r="G79" i="3"/>
  <c r="M79" i="3"/>
  <c r="N79" i="3"/>
  <c r="F80" i="3"/>
  <c r="G80" i="3"/>
  <c r="M80" i="3"/>
  <c r="N80" i="3"/>
  <c r="F81" i="3"/>
  <c r="G81" i="3"/>
  <c r="M81" i="3"/>
  <c r="N81" i="3"/>
  <c r="F82" i="3"/>
  <c r="G82" i="3"/>
  <c r="M82" i="3"/>
  <c r="N82" i="3"/>
  <c r="F83" i="3"/>
  <c r="G83" i="3"/>
  <c r="F85" i="3"/>
  <c r="G85" i="3"/>
  <c r="M85" i="3"/>
  <c r="N85" i="3"/>
  <c r="F86" i="3"/>
  <c r="G86" i="3"/>
  <c r="M86" i="3"/>
  <c r="N86" i="3"/>
  <c r="F87" i="3"/>
  <c r="G87" i="3"/>
  <c r="M87" i="3"/>
  <c r="N87" i="3"/>
  <c r="F88" i="3"/>
  <c r="G88" i="3"/>
  <c r="M88" i="3"/>
  <c r="N88" i="3"/>
  <c r="F89" i="3"/>
  <c r="G89" i="3"/>
  <c r="M89" i="3"/>
  <c r="N89" i="3"/>
  <c r="F90" i="3"/>
  <c r="G90" i="3"/>
  <c r="F91" i="3"/>
  <c r="G91" i="3"/>
  <c r="M91" i="3"/>
  <c r="N91" i="3"/>
  <c r="F92" i="3"/>
  <c r="G92" i="3"/>
  <c r="M92" i="3"/>
  <c r="N92" i="3"/>
  <c r="F93" i="3"/>
  <c r="G93" i="3"/>
  <c r="M93" i="3"/>
  <c r="N93" i="3"/>
  <c r="F94" i="3"/>
  <c r="G94" i="3"/>
  <c r="M94" i="3"/>
  <c r="N94" i="3"/>
  <c r="F95" i="3"/>
  <c r="G95" i="3"/>
  <c r="M95" i="3"/>
  <c r="N95" i="3"/>
  <c r="F97" i="3"/>
  <c r="G97" i="3"/>
  <c r="M97" i="3"/>
  <c r="N97" i="3"/>
  <c r="F98" i="3"/>
  <c r="G98" i="3"/>
  <c r="M98" i="3"/>
  <c r="N98" i="3"/>
  <c r="F99" i="3"/>
  <c r="G99" i="3"/>
  <c r="F100" i="3"/>
  <c r="G100" i="3"/>
  <c r="M100" i="3"/>
  <c r="N100" i="3"/>
  <c r="F101" i="3"/>
  <c r="G101" i="3"/>
  <c r="F102" i="3"/>
  <c r="G102" i="3"/>
  <c r="M102" i="3"/>
  <c r="N102" i="3"/>
  <c r="F103" i="3"/>
  <c r="G103" i="3"/>
  <c r="F104" i="3"/>
  <c r="G104" i="3"/>
  <c r="M104" i="3"/>
  <c r="N104" i="3"/>
  <c r="F105" i="3"/>
  <c r="G105" i="3"/>
  <c r="M105" i="3"/>
  <c r="F106" i="3"/>
  <c r="G106" i="3"/>
  <c r="M106" i="3"/>
  <c r="M107" i="3"/>
  <c r="N107" i="3"/>
  <c r="F108" i="3"/>
  <c r="G108" i="3"/>
  <c r="M108" i="3"/>
  <c r="N108" i="3"/>
  <c r="F109" i="3"/>
  <c r="G109" i="3"/>
  <c r="M109" i="3"/>
  <c r="N109" i="3"/>
  <c r="F110" i="3"/>
  <c r="G110" i="3"/>
  <c r="F111" i="3"/>
  <c r="G111" i="3"/>
  <c r="M111" i="3"/>
  <c r="N111" i="3"/>
  <c r="F112" i="3"/>
  <c r="G112" i="3"/>
  <c r="M112" i="3"/>
  <c r="N112" i="3"/>
  <c r="F113" i="3"/>
  <c r="G113" i="3"/>
  <c r="M113" i="3"/>
  <c r="F114" i="3"/>
  <c r="G114" i="3"/>
  <c r="M114" i="3"/>
  <c r="N114" i="3"/>
  <c r="F115" i="3"/>
  <c r="G115" i="3"/>
  <c r="M115" i="3"/>
  <c r="N115" i="3"/>
  <c r="F116" i="3"/>
  <c r="G116" i="3"/>
  <c r="M116" i="3"/>
  <c r="F117" i="3"/>
  <c r="G117" i="3"/>
  <c r="M117" i="3"/>
  <c r="F118" i="3"/>
  <c r="G118" i="3"/>
  <c r="M118" i="3"/>
  <c r="N118" i="3"/>
  <c r="F119" i="3"/>
  <c r="G119" i="3"/>
  <c r="M119" i="3"/>
  <c r="N119" i="3"/>
  <c r="F120" i="3"/>
  <c r="M120" i="3"/>
  <c r="G10" i="2"/>
  <c r="N10" i="2"/>
  <c r="G11" i="2"/>
  <c r="N11" i="2"/>
  <c r="G12" i="2"/>
  <c r="N12" i="2"/>
  <c r="G13" i="2"/>
  <c r="N13" i="2"/>
  <c r="G14" i="2"/>
  <c r="N14" i="2"/>
  <c r="G15" i="2"/>
  <c r="N15" i="2"/>
  <c r="G16" i="2"/>
  <c r="N16" i="2"/>
  <c r="G17" i="2"/>
  <c r="N17" i="2"/>
  <c r="G18" i="2"/>
  <c r="N18" i="2"/>
  <c r="G19" i="2"/>
  <c r="N19" i="2"/>
  <c r="G20" i="2"/>
  <c r="N20" i="2"/>
  <c r="G21" i="2"/>
  <c r="N21" i="2"/>
  <c r="G22" i="2"/>
  <c r="N22" i="2"/>
  <c r="G23" i="2"/>
  <c r="N23" i="2"/>
  <c r="G24" i="2"/>
  <c r="N24" i="2"/>
  <c r="G25" i="2"/>
  <c r="N25" i="2"/>
  <c r="G26" i="2"/>
  <c r="N26" i="2"/>
  <c r="G27" i="2"/>
  <c r="N27" i="2"/>
  <c r="G28" i="2"/>
  <c r="N28" i="2"/>
  <c r="G29" i="2"/>
  <c r="N29" i="2"/>
  <c r="G30" i="2"/>
  <c r="N30" i="2"/>
  <c r="N31" i="2"/>
  <c r="G32" i="2"/>
  <c r="G91" i="2" s="1"/>
  <c r="F6" i="2" s="1"/>
  <c r="N32" i="2"/>
  <c r="G33" i="2"/>
  <c r="N33" i="2"/>
  <c r="G34" i="2"/>
  <c r="N34" i="2"/>
  <c r="G35" i="2"/>
  <c r="N35" i="2"/>
  <c r="G36" i="2"/>
  <c r="N36" i="2"/>
  <c r="G37" i="2"/>
  <c r="N37" i="2"/>
  <c r="G38" i="2"/>
  <c r="N38" i="2"/>
  <c r="G39" i="2"/>
  <c r="N39" i="2"/>
  <c r="G40" i="2"/>
  <c r="N40" i="2"/>
  <c r="G41" i="2"/>
  <c r="N41" i="2"/>
  <c r="G42" i="2"/>
  <c r="N42" i="2"/>
  <c r="G43" i="2"/>
  <c r="N43" i="2"/>
  <c r="G44" i="2"/>
  <c r="N44" i="2"/>
  <c r="G45" i="2"/>
  <c r="N45" i="2"/>
  <c r="G46" i="2"/>
  <c r="N46" i="2"/>
  <c r="G47" i="2"/>
  <c r="N47" i="2"/>
  <c r="G48" i="2"/>
  <c r="N48" i="2"/>
  <c r="G49" i="2"/>
  <c r="N49" i="2"/>
  <c r="G50" i="2"/>
  <c r="N50" i="2"/>
  <c r="G51" i="2"/>
  <c r="N51" i="2"/>
  <c r="G52" i="2"/>
  <c r="N52" i="2"/>
  <c r="G53" i="2"/>
  <c r="N53" i="2"/>
  <c r="G54" i="2"/>
  <c r="G55" i="2"/>
  <c r="N55" i="2"/>
  <c r="G56" i="2"/>
  <c r="N56" i="2"/>
  <c r="G57" i="2"/>
  <c r="N57" i="2"/>
  <c r="G58" i="2"/>
  <c r="N58" i="2"/>
  <c r="G59" i="2"/>
  <c r="N59" i="2"/>
  <c r="G60" i="2"/>
  <c r="N60" i="2"/>
  <c r="G61" i="2"/>
  <c r="N61" i="2"/>
  <c r="G62" i="2"/>
  <c r="N62" i="2"/>
  <c r="G63" i="2"/>
  <c r="N63" i="2"/>
  <c r="G64" i="2"/>
  <c r="N64" i="2"/>
  <c r="G65" i="2"/>
  <c r="N65" i="2"/>
  <c r="G66" i="2"/>
  <c r="N66" i="2"/>
  <c r="G67" i="2"/>
  <c r="N67" i="2"/>
  <c r="G68" i="2"/>
  <c r="N68" i="2"/>
  <c r="G69" i="2"/>
  <c r="N69" i="2"/>
  <c r="G70" i="2"/>
  <c r="N70" i="2"/>
  <c r="G71" i="2"/>
  <c r="N71" i="2"/>
  <c r="G72" i="2"/>
  <c r="N72" i="2"/>
  <c r="G73" i="2"/>
  <c r="N73" i="2"/>
  <c r="G74" i="2"/>
  <c r="N74" i="2"/>
  <c r="G75" i="2"/>
  <c r="N75" i="2"/>
  <c r="G76" i="2"/>
  <c r="N76" i="2"/>
  <c r="G77" i="2"/>
  <c r="N77" i="2"/>
  <c r="G78" i="2"/>
  <c r="N78" i="2"/>
  <c r="G79" i="2"/>
  <c r="N79" i="2"/>
  <c r="G80" i="2"/>
  <c r="N80" i="2"/>
  <c r="G81" i="2"/>
  <c r="N81" i="2"/>
  <c r="G82" i="2"/>
  <c r="N82" i="2"/>
  <c r="G83" i="2"/>
  <c r="N83" i="2"/>
  <c r="G84" i="2"/>
  <c r="N84" i="2"/>
  <c r="G85" i="2"/>
  <c r="N85" i="2"/>
  <c r="G86" i="2"/>
  <c r="N86" i="2"/>
  <c r="G87" i="2"/>
  <c r="N87" i="2"/>
  <c r="G88" i="2"/>
  <c r="N88" i="2"/>
  <c r="G89" i="2"/>
  <c r="G90" i="2"/>
  <c r="N91" i="2"/>
  <c r="N100" i="2"/>
  <c r="G101" i="2"/>
  <c r="F97" i="2" s="1"/>
  <c r="N101" i="2"/>
  <c r="G102" i="2"/>
  <c r="N102" i="2"/>
  <c r="G103" i="2"/>
  <c r="N103" i="2"/>
  <c r="N104" i="2"/>
  <c r="G105" i="2"/>
  <c r="F7" i="2" s="1"/>
  <c r="N105" i="2"/>
  <c r="G106" i="2"/>
  <c r="N107" i="2"/>
  <c r="G108" i="2"/>
  <c r="N108" i="2"/>
  <c r="G109" i="2"/>
  <c r="N109" i="2"/>
  <c r="G110" i="2"/>
  <c r="N110" i="2"/>
  <c r="G112" i="2"/>
  <c r="N112" i="2"/>
  <c r="G113" i="2"/>
  <c r="N113" i="2"/>
  <c r="N114" i="2"/>
  <c r="G115" i="2"/>
  <c r="N115" i="2"/>
  <c r="G116" i="2"/>
  <c r="N117" i="2"/>
  <c r="G118" i="2"/>
  <c r="N118" i="2"/>
  <c r="G119" i="2"/>
  <c r="N119" i="2"/>
  <c r="N120" i="2"/>
  <c r="G121" i="2"/>
  <c r="N121" i="2"/>
  <c r="G122" i="2"/>
  <c r="N122" i="2"/>
  <c r="N123" i="2"/>
  <c r="G124" i="2"/>
  <c r="N124" i="2"/>
  <c r="G125" i="2"/>
  <c r="N125" i="2"/>
  <c r="G126" i="2"/>
  <c r="N126" i="2"/>
  <c r="N127" i="2"/>
  <c r="G128" i="2"/>
  <c r="N128" i="2"/>
  <c r="N129" i="2"/>
  <c r="G130" i="2"/>
  <c r="N130" i="2"/>
  <c r="G131" i="2"/>
  <c r="N131" i="2"/>
  <c r="G132" i="2"/>
  <c r="G133" i="2"/>
  <c r="N133" i="2"/>
  <c r="J6" i="2" s="1"/>
  <c r="G134" i="2"/>
  <c r="N134" i="2"/>
  <c r="G135" i="2"/>
  <c r="N135" i="2"/>
  <c r="N136" i="2"/>
  <c r="G137" i="2"/>
  <c r="N137" i="2"/>
  <c r="G138" i="2"/>
  <c r="N138" i="2"/>
  <c r="G139" i="2"/>
  <c r="G10" i="1"/>
  <c r="N10" i="1"/>
  <c r="G11" i="1"/>
  <c r="N11" i="1"/>
  <c r="N94" i="1" s="1"/>
  <c r="G12" i="1"/>
  <c r="N12" i="1"/>
  <c r="G13" i="1"/>
  <c r="N13" i="1"/>
  <c r="G14" i="1"/>
  <c r="N14" i="1"/>
  <c r="G15" i="1"/>
  <c r="N15" i="1"/>
  <c r="G16" i="1"/>
  <c r="N16" i="1"/>
  <c r="G17" i="1"/>
  <c r="N17" i="1"/>
  <c r="G18" i="1"/>
  <c r="N18" i="1"/>
  <c r="G19" i="1"/>
  <c r="N19" i="1"/>
  <c r="G20" i="1"/>
  <c r="N20" i="1"/>
  <c r="G21" i="1"/>
  <c r="N21" i="1"/>
  <c r="G22" i="1"/>
  <c r="N22" i="1"/>
  <c r="G23" i="1"/>
  <c r="N23" i="1"/>
  <c r="G24" i="1"/>
  <c r="N24" i="1"/>
  <c r="G25" i="1"/>
  <c r="N25" i="1"/>
  <c r="G26" i="1"/>
  <c r="N26" i="1"/>
  <c r="G27" i="1"/>
  <c r="N27" i="1"/>
  <c r="G28" i="1"/>
  <c r="N28" i="1"/>
  <c r="G29" i="1"/>
  <c r="N29" i="1"/>
  <c r="G30" i="1"/>
  <c r="N30" i="1"/>
  <c r="G31" i="1"/>
  <c r="N31" i="1"/>
  <c r="G32" i="1"/>
  <c r="N32" i="1"/>
  <c r="G33" i="1"/>
  <c r="N33" i="1"/>
  <c r="G34" i="1"/>
  <c r="N34" i="1"/>
  <c r="G35" i="1"/>
  <c r="N35" i="1"/>
  <c r="G36" i="1"/>
  <c r="N36" i="1"/>
  <c r="G37" i="1"/>
  <c r="N37" i="1"/>
  <c r="G38" i="1"/>
  <c r="N38" i="1"/>
  <c r="G39" i="1"/>
  <c r="N39" i="1"/>
  <c r="G40" i="1"/>
  <c r="N40" i="1"/>
  <c r="G41" i="1"/>
  <c r="N41" i="1"/>
  <c r="G42" i="1"/>
  <c r="N42" i="1"/>
  <c r="G43" i="1"/>
  <c r="N43" i="1"/>
  <c r="G44" i="1"/>
  <c r="G45" i="1"/>
  <c r="G46" i="1"/>
  <c r="N46" i="1"/>
  <c r="G47" i="1"/>
  <c r="N47" i="1"/>
  <c r="G48" i="1"/>
  <c r="N48" i="1"/>
  <c r="G49" i="1"/>
  <c r="N49" i="1"/>
  <c r="G50" i="1"/>
  <c r="N50" i="1"/>
  <c r="G51" i="1"/>
  <c r="N51" i="1"/>
  <c r="G52" i="1"/>
  <c r="N52" i="1"/>
  <c r="G53" i="1"/>
  <c r="N53" i="1"/>
  <c r="G54" i="1"/>
  <c r="G55" i="1"/>
  <c r="G94" i="1" s="1"/>
  <c r="F6" i="1" s="1"/>
  <c r="N55" i="1"/>
  <c r="G56" i="1"/>
  <c r="N56" i="1"/>
  <c r="G57" i="1"/>
  <c r="N57" i="1"/>
  <c r="G58" i="1"/>
  <c r="N58" i="1"/>
  <c r="G59" i="1"/>
  <c r="N59" i="1"/>
  <c r="G60" i="1"/>
  <c r="N60" i="1"/>
  <c r="G61" i="1"/>
  <c r="N61" i="1"/>
  <c r="G62" i="1"/>
  <c r="N62" i="1"/>
  <c r="G63" i="1"/>
  <c r="N63" i="1"/>
  <c r="G64" i="1"/>
  <c r="N64" i="1"/>
  <c r="G65" i="1"/>
  <c r="N65" i="1"/>
  <c r="G66" i="1"/>
  <c r="N66" i="1"/>
  <c r="G67" i="1"/>
  <c r="N67" i="1"/>
  <c r="G68" i="1"/>
  <c r="N68" i="1"/>
  <c r="G69" i="1"/>
  <c r="N69" i="1"/>
  <c r="G70" i="1"/>
  <c r="N70" i="1"/>
  <c r="G71" i="1"/>
  <c r="N71" i="1"/>
  <c r="G72" i="1"/>
  <c r="N72" i="1"/>
  <c r="G73" i="1"/>
  <c r="N73" i="1"/>
  <c r="G74" i="1"/>
  <c r="N74" i="1"/>
  <c r="G75" i="1"/>
  <c r="N75" i="1"/>
  <c r="G76" i="1"/>
  <c r="G77" i="1"/>
  <c r="N77" i="1"/>
  <c r="G78" i="1"/>
  <c r="N78" i="1"/>
  <c r="G79" i="1"/>
  <c r="N79" i="1"/>
  <c r="G80" i="1"/>
  <c r="N80" i="1"/>
  <c r="G81" i="1"/>
  <c r="N81" i="1"/>
  <c r="G82" i="1"/>
  <c r="N82" i="1"/>
  <c r="G83" i="1"/>
  <c r="N83" i="1"/>
  <c r="G84" i="1"/>
  <c r="N84" i="1"/>
  <c r="G85" i="1"/>
  <c r="G86" i="1"/>
  <c r="N86" i="1"/>
  <c r="G87" i="1"/>
  <c r="N87" i="1"/>
  <c r="G88" i="1"/>
  <c r="N88" i="1"/>
  <c r="G89" i="1"/>
  <c r="N89" i="1"/>
  <c r="G90" i="1"/>
  <c r="N90" i="1"/>
  <c r="G91" i="1"/>
  <c r="G92" i="1"/>
  <c r="G93" i="1"/>
  <c r="N103" i="1"/>
  <c r="G104" i="1"/>
  <c r="F100" i="1" s="1"/>
  <c r="N104" i="1"/>
  <c r="G105" i="1"/>
  <c r="N105" i="1"/>
  <c r="N134" i="1" s="1"/>
  <c r="G106" i="1"/>
  <c r="N106" i="1"/>
  <c r="N107" i="1"/>
  <c r="G108" i="1"/>
  <c r="F7" i="1" s="1"/>
  <c r="N108" i="1"/>
  <c r="G109" i="1"/>
  <c r="N110" i="1"/>
  <c r="G111" i="1"/>
  <c r="N111" i="1"/>
  <c r="G112" i="1"/>
  <c r="N112" i="1"/>
  <c r="G113" i="1"/>
  <c r="N113" i="1"/>
  <c r="G115" i="1"/>
  <c r="N115" i="1"/>
  <c r="G116" i="1"/>
  <c r="N116" i="1"/>
  <c r="N117" i="1"/>
  <c r="G118" i="1"/>
  <c r="N118" i="1"/>
  <c r="G119" i="1"/>
  <c r="N120" i="1"/>
  <c r="G121" i="1"/>
  <c r="N121" i="1"/>
  <c r="G122" i="1"/>
  <c r="N122" i="1"/>
  <c r="N123" i="1"/>
  <c r="G124" i="1"/>
  <c r="N124" i="1"/>
  <c r="G125" i="1"/>
  <c r="N125" i="1"/>
  <c r="N126" i="1"/>
  <c r="G127" i="1"/>
  <c r="N127" i="1"/>
  <c r="G128" i="1"/>
  <c r="N128" i="1"/>
  <c r="G129" i="1"/>
  <c r="N129" i="1"/>
  <c r="N130" i="1"/>
  <c r="G131" i="1"/>
  <c r="N131" i="1"/>
  <c r="N132" i="1"/>
  <c r="G133" i="1"/>
  <c r="N133" i="1"/>
  <c r="G134" i="1"/>
  <c r="G136" i="1"/>
  <c r="N136" i="1"/>
  <c r="J6" i="1" s="1"/>
  <c r="G137" i="1"/>
  <c r="N137" i="1"/>
  <c r="G138" i="1"/>
  <c r="N138" i="1"/>
  <c r="G139" i="1"/>
  <c r="N139" i="1"/>
  <c r="G141" i="1"/>
  <c r="N141" i="1"/>
  <c r="G142" i="1"/>
  <c r="G143" i="1"/>
  <c r="M56" i="7" l="1"/>
  <c r="M59" i="7" s="1"/>
  <c r="M44" i="4"/>
  <c r="F61" i="4"/>
  <c r="M46" i="4" s="1"/>
  <c r="G119" i="4"/>
  <c r="M118" i="4"/>
  <c r="G61" i="4"/>
  <c r="K48" i="4" s="1"/>
  <c r="K50" i="4" s="1"/>
  <c r="K52" i="4" s="1"/>
  <c r="J118" i="4"/>
  <c r="K124" i="3"/>
  <c r="M124" i="3"/>
  <c r="K54" i="3" s="1"/>
  <c r="K51" i="3"/>
  <c r="K53" i="3"/>
  <c r="K55" i="3" s="1"/>
  <c r="J121" i="4" l="1"/>
  <c r="J123" i="4"/>
  <c r="K53" i="4" s="1"/>
  <c r="K54" i="4" s="1"/>
</calcChain>
</file>

<file path=xl/comments1.xml><?xml version="1.0" encoding="utf-8"?>
<comments xmlns="http://schemas.openxmlformats.org/spreadsheetml/2006/main">
  <authors>
    <author>CUFAC_CECILIA</author>
  </authors>
  <commentList>
    <comment ref="D36" authorId="0" shapeId="0">
      <text>
        <r>
          <rPr>
            <b/>
            <sz val="9"/>
            <color indexed="81"/>
            <rFont val="Tahoma"/>
            <family val="2"/>
          </rPr>
          <t xml:space="preserve">NO TIENEN DESCUENTO
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TIENEN EL 4% DCTO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msalazar</author>
  </authors>
  <commentList>
    <comment ref="R3" authorId="0" shapeId="0">
      <text>
        <r>
          <rPr>
            <b/>
            <sz val="8"/>
            <color indexed="81"/>
            <rFont val="Tahoma"/>
            <family val="2"/>
          </rPr>
          <t>msalazar:</t>
        </r>
        <r>
          <rPr>
            <sz val="8"/>
            <color indexed="81"/>
            <rFont val="Tahoma"/>
            <family val="2"/>
          </rPr>
          <t xml:space="preserve">
AQUÍ VA ESTE VALOR</t>
        </r>
      </text>
    </comment>
  </commentList>
</comments>
</file>

<file path=xl/sharedStrings.xml><?xml version="1.0" encoding="utf-8"?>
<sst xmlns="http://schemas.openxmlformats.org/spreadsheetml/2006/main" count="2567" uniqueCount="1632">
  <si>
    <t>GALLETA HUESITO ANTISARRO 5 kg</t>
  </si>
  <si>
    <t>GALLETA HUESITO ANTISARRO 1.5 kg</t>
  </si>
  <si>
    <t>*Precios por unidad IVA incluido</t>
  </si>
  <si>
    <t xml:space="preserve">MININO DUO 1.600KG X 8PZAS </t>
  </si>
  <si>
    <t>57879A</t>
  </si>
  <si>
    <t>*CAJAS CORTADOR     $</t>
  </si>
  <si>
    <t>MININO YUM 20KG</t>
  </si>
  <si>
    <t>*CAJAS DESCANSO      $92.80</t>
  </si>
  <si>
    <t>MININO PLUS 1.3 Kg</t>
  </si>
  <si>
    <t>*CAJAS PARA GALLO   $69.60</t>
  </si>
  <si>
    <t>MININO PLUS 10 Kg</t>
  </si>
  <si>
    <t>piezas</t>
  </si>
  <si>
    <t xml:space="preserve">CAJAS PARA GALLO </t>
  </si>
  <si>
    <t>MININO 15 Kg</t>
  </si>
  <si>
    <t>MININO 0.5 Kg</t>
  </si>
  <si>
    <t>MULTI BRICK DESPARASITANTE  15 Kg.</t>
  </si>
  <si>
    <t>MULTI BRICK TRIPLE   15 Kg.</t>
  </si>
  <si>
    <t>PODER CANINO 25 Kg</t>
  </si>
  <si>
    <t>Prim Engorda Bovino</t>
  </si>
  <si>
    <t xml:space="preserve">Prim Finalizador             </t>
  </si>
  <si>
    <t>TOP CHOICE 25 Kg.</t>
  </si>
  <si>
    <t xml:space="preserve">Prim Engorda BorregoNSIVOS   </t>
  </si>
  <si>
    <t>TOP CHOICE 3.75 Kg.</t>
  </si>
  <si>
    <t xml:space="preserve">Prim Creci Engorda           </t>
  </si>
  <si>
    <t>TOP CHOICE 1 Kg.</t>
  </si>
  <si>
    <t>Prim Finalizador/Ractopamina4</t>
  </si>
  <si>
    <t xml:space="preserve">Prim OSVIOR BUFFERHERO       </t>
  </si>
  <si>
    <t>PREMIUM RAZAS PEQUEÑAS 20 kg.</t>
  </si>
  <si>
    <t xml:space="preserve">Prim OSVIOR OVINOGOS         </t>
  </si>
  <si>
    <t>PREMIUM RAZAS PEQUEÑAS 2 kg.</t>
  </si>
  <si>
    <t xml:space="preserve">Prim OSVIOR INTENSIVOAN.     </t>
  </si>
  <si>
    <t xml:space="preserve">Prim OSVIOR CARNEG. GAN.     </t>
  </si>
  <si>
    <t>PREMIUM ADULTO 20 Kg</t>
  </si>
  <si>
    <t xml:space="preserve">Prim OSVIOR MULTIRAL VIT.    </t>
  </si>
  <si>
    <t xml:space="preserve">GAN PREMI ADULTO 4KG </t>
  </si>
  <si>
    <t xml:space="preserve">Prim OSVIOR MULTIC           </t>
  </si>
  <si>
    <t>Sales Minerales    OSVIOR</t>
  </si>
  <si>
    <t>PREMIUM CACHORRO 20 Kg</t>
  </si>
  <si>
    <t>API CAMARON 4  20 KG. CE</t>
  </si>
  <si>
    <t>GANADOR PREMIUM CACHORRO 4KG</t>
  </si>
  <si>
    <t>API CAMARON 3  20 KG. CE</t>
  </si>
  <si>
    <t>API CAMARON 2  20 KG. CE</t>
  </si>
  <si>
    <t>ORIGINAL RAZAS PEQUEÑAS 20 kg.</t>
  </si>
  <si>
    <t>API CAMARON 1  20 KG. CE</t>
  </si>
  <si>
    <t>ORIGINAL RAZAS PEQUEÑAS 2 kg.</t>
  </si>
  <si>
    <t>Camaron</t>
  </si>
  <si>
    <t>API TRUCHA SALM. 20 KG. CE</t>
  </si>
  <si>
    <t>GANADOR DUO CACHORRO 4 Kg.</t>
  </si>
  <si>
    <t>API TRUCHA 3 20 KG. CE</t>
  </si>
  <si>
    <t>GANADOR DUO ADULTO 12 Kg.</t>
  </si>
  <si>
    <t>API TRUCHA 2 20 KG. CE</t>
  </si>
  <si>
    <t>GANADOR DUO ADULTO 4 Kg.</t>
  </si>
  <si>
    <t>API TRUCHA 2 20 KG. HE</t>
  </si>
  <si>
    <t>Trucha</t>
  </si>
  <si>
    <t>ORIGINAL ADULTO 25 kg</t>
  </si>
  <si>
    <t>API TILAPIA 4 20 KG.</t>
  </si>
  <si>
    <t>ORIGINAL ADULTO 4 Kg.</t>
  </si>
  <si>
    <t>API TILAPIA 3 20 KG.</t>
  </si>
  <si>
    <t>API TILAPIA 2 20 KG.</t>
  </si>
  <si>
    <t>ORIGINAL CACHORRO 20 Kg.</t>
  </si>
  <si>
    <t>BIOFINGERLING 2.5 MM 10 kg</t>
  </si>
  <si>
    <t>ORIGINAL CACHORRO 4 Kg.</t>
  </si>
  <si>
    <t>BIOFINGERLING 1.5 MM 10 kg</t>
  </si>
  <si>
    <t>ORIGINAL CACHORRO 2 Kg.</t>
  </si>
  <si>
    <t>Tilapia</t>
  </si>
  <si>
    <t>KG</t>
  </si>
  <si>
    <t xml:space="preserve">SACOS </t>
  </si>
  <si>
    <t>ATADO</t>
  </si>
  <si>
    <t>PRODUCTO</t>
  </si>
  <si>
    <t>CODIGO</t>
  </si>
  <si>
    <t>IMPORTE</t>
  </si>
  <si>
    <t>PESO</t>
  </si>
  <si>
    <t>ORDEN</t>
  </si>
  <si>
    <t>DISTRIBUIDOR</t>
  </si>
  <si>
    <t>NUTRICONEJO</t>
  </si>
  <si>
    <t>CONEJOS GANADOR 5 Kg.</t>
  </si>
  <si>
    <t>CONEJO GANADOR 40 Kg.</t>
  </si>
  <si>
    <t>OVINOS GANADOR RE  40 Kg.</t>
  </si>
  <si>
    <t>STARLAP CONEJO  DESTETE</t>
  </si>
  <si>
    <t>BORREGOS FORTE CE</t>
  </si>
  <si>
    <t>STARLAP CONEJO  REPRODUCTOR</t>
  </si>
  <si>
    <t>BORREGAS REPRODUCTORAS  RE</t>
  </si>
  <si>
    <t>STARLAP CONEJOS  ENGORDA CE</t>
  </si>
  <si>
    <t>ENGORDA BORREGOS  CE  40 Kg.</t>
  </si>
  <si>
    <t>GALLO ROSTER MIX</t>
  </si>
  <si>
    <t>INICIA CORDEROS HE  40 Kg.</t>
  </si>
  <si>
    <t>GALLO DE ORO PREPARACIÓN  5 Kg.  CE</t>
  </si>
  <si>
    <t>OVICAPRINOS</t>
  </si>
  <si>
    <t>GALLO DE ORO PREPARACIÓN  40 Kg.  CE</t>
  </si>
  <si>
    <t>CODORNIZ POSTURA   TE</t>
  </si>
  <si>
    <t>GALLO DE ORO MANTENIMIENTO 6 G, 3 P  5 Kg.</t>
  </si>
  <si>
    <t>CODORNIZ  INICIO  CE</t>
  </si>
  <si>
    <t>GALLO DE ORO MANTENIMIENTO 6 G, 3 P  40 Kg.</t>
  </si>
  <si>
    <t xml:space="preserve">PAVO GANADOR DESARROLLO </t>
  </si>
  <si>
    <t xml:space="preserve">GALLO DE ORO CORTADOR   5 Kg.  </t>
  </si>
  <si>
    <t>PAVO MAX PREMIUM 1</t>
  </si>
  <si>
    <t>GALLO DE ORO CORTADOR S.PREM5K</t>
  </si>
  <si>
    <t>PAVO GANADOR ENGORDA 5KG</t>
  </si>
  <si>
    <t xml:space="preserve">GALLO DE ORO CORTADOR S.PRE25K </t>
  </si>
  <si>
    <t xml:space="preserve">PAVOS GANADOR ENGORDA 40KG </t>
  </si>
  <si>
    <t xml:space="preserve">GALLO DE ORO ATHLETIC   5 Kg.     </t>
  </si>
  <si>
    <t xml:space="preserve">PAVO GANADOR INICIACION 5KG </t>
  </si>
  <si>
    <t xml:space="preserve">GALLO DE ORO ATHLETIC   40 Kg.  </t>
  </si>
  <si>
    <t xml:space="preserve">PAVO GANADOR INICIA 40KG </t>
  </si>
  <si>
    <t xml:space="preserve">GALLO DE ORO REPRODUCTOR   5 Kg.     </t>
  </si>
  <si>
    <t>PAVOS - CODORNIZ</t>
  </si>
  <si>
    <t xml:space="preserve">GALLO DE ORO REPRODUCTOR   40 Kg.  </t>
  </si>
  <si>
    <t xml:space="preserve">CABALLO GANAD MAX MZNA 40KG RE </t>
  </si>
  <si>
    <t xml:space="preserve">GALLO DE ORO ENTRENAM.   5 Kg.   </t>
  </si>
  <si>
    <t>CABALLO GANADOR 13% CE</t>
  </si>
  <si>
    <t xml:space="preserve">GALLO DE ORO ENTRENAM.   40 Kg.  </t>
  </si>
  <si>
    <t>GRANO DE ORO RE 40 kg</t>
  </si>
  <si>
    <t xml:space="preserve">GALLO DE ORO DESARROLLO   5 Kg.    </t>
  </si>
  <si>
    <t>PELL - ROL ALFALFA</t>
  </si>
  <si>
    <t xml:space="preserve">GALLO DE ORO DESARROLLO   40 Kg.   </t>
  </si>
  <si>
    <t xml:space="preserve">PELL ROL SNACKS DUO  </t>
  </si>
  <si>
    <t>GALLO DE ORO SUPER BABY  5 Kg.</t>
  </si>
  <si>
    <t>ROYAL HORSE H-480 CE 15 kg</t>
  </si>
  <si>
    <t xml:space="preserve">GALLO DE ORO SUPER BABY  40 Kg.  </t>
  </si>
  <si>
    <t>ROYAL HORSE H-400 CE 25 kg</t>
  </si>
  <si>
    <t>GALLO DE ORO INICIO TE   5 Kg.</t>
  </si>
  <si>
    <t>ROYAL HORSE H-380 CE 25 kg</t>
  </si>
  <si>
    <t xml:space="preserve">GALLO DE ORO INICIO TE  40 Kg.   </t>
  </si>
  <si>
    <t>ROYAL HORSE H-350 RE 25 kg</t>
  </si>
  <si>
    <t>GALLO DE ORO PROPLUMA 5 Kg.</t>
  </si>
  <si>
    <t>ROYAL HORSE H-250 RE 25 kg</t>
  </si>
  <si>
    <t>GALLO DE ORO PROPLUMA 40 Kg.</t>
  </si>
  <si>
    <t>ROYAL HORSE B-300 CE 25 kg</t>
  </si>
  <si>
    <t xml:space="preserve">GROWPIG! CONCENT FINALIZ </t>
  </si>
  <si>
    <t>ROYAL HORSE B-150 RE 25 kg</t>
  </si>
  <si>
    <t>GROWPIG! CONC CRE-LAC GEST</t>
  </si>
  <si>
    <t>ROYAL HORSE S-250 25KG RE</t>
  </si>
  <si>
    <t>GROWPIG! CONCEN INICIADOR</t>
  </si>
  <si>
    <t>CABALLO GANADOR 12% RE</t>
  </si>
  <si>
    <t>GROWPIG! LACTANCIA CE SP 25</t>
  </si>
  <si>
    <t>PELL - ROL  1/4 DE MILLA  RE</t>
  </si>
  <si>
    <t xml:space="preserve">GROWPIG! GESTACION CE SP 25 </t>
  </si>
  <si>
    <t>PELL- ROL VITAL RE 40 kg</t>
  </si>
  <si>
    <t>GROWPIG! PODER CE SP 25</t>
  </si>
  <si>
    <t>PELL- ROL CLASICO RE 40 kg</t>
  </si>
  <si>
    <t xml:space="preserve">GROWPIG! DESARROLLO CE SP 25 </t>
  </si>
  <si>
    <t>PELL-ROL SPRINTER RE 40 kg</t>
  </si>
  <si>
    <t xml:space="preserve">GROWPIG! CRECIMIENTO CE SP 25 </t>
  </si>
  <si>
    <t>PELL ROL AVENA PLUS RE 40Kg</t>
  </si>
  <si>
    <t xml:space="preserve">YOUPIG! 4 INICIO B SP sulfametazina y tilosina </t>
  </si>
  <si>
    <t>PELL-ROL TURBO 40 Kg</t>
  </si>
  <si>
    <t xml:space="preserve">YOUPIG! 3 ST SP sulfametazina y tilosina </t>
  </si>
  <si>
    <t>CALF MANNA CE  22.68 Kg.</t>
  </si>
  <si>
    <t>YOUPIG! 3 A amoxicilina</t>
  </si>
  <si>
    <t>CABALLO</t>
  </si>
  <si>
    <t xml:space="preserve">YOUPIG! 2 ST SP  sulfametazina y tilosina </t>
  </si>
  <si>
    <t>MEZCLA GANADERA RE  35 K</t>
  </si>
  <si>
    <t>YOUPIG! 2 A amoxicilina</t>
  </si>
  <si>
    <t>MEZCLA GANADERA RE  40 Kg.</t>
  </si>
  <si>
    <t xml:space="preserve">YOUPIG! 1 ST SP  sulfametazina y tilosina </t>
  </si>
  <si>
    <t>MEZCLA GANADERA CE 40 K</t>
  </si>
  <si>
    <t>YOUPIG! 1 A amoxicilina</t>
  </si>
  <si>
    <t xml:space="preserve">BECERRO ENGORDA 16% MT RE </t>
  </si>
  <si>
    <t xml:space="preserve">YOUPIG! BABY ST SP  sulfametazina y tilosina </t>
  </si>
  <si>
    <t>ENGORDA  GANADO V. RE</t>
  </si>
  <si>
    <t>YOUPIG! BABY A amoxicilina</t>
  </si>
  <si>
    <t>ABAMEL 40% PC HE (CONCENTRADO)</t>
  </si>
  <si>
    <t>GANACERDOS MULTIUSOS  CE</t>
  </si>
  <si>
    <t>BEEF ROL EXPO RE</t>
  </si>
  <si>
    <t>CONCENTRAPORK MEJORADO HE</t>
  </si>
  <si>
    <t>API-CARNE RE</t>
  </si>
  <si>
    <t>REPRODUPORK  MEJORADO  CE</t>
  </si>
  <si>
    <t>GANADO DE CARNE</t>
  </si>
  <si>
    <t>ENGORDAPORK   MEJORADO CE</t>
  </si>
  <si>
    <t xml:space="preserve">CRECIPORK   MEJORADO  CE </t>
  </si>
  <si>
    <t>JOVIS MIX P                              Peletizado</t>
  </si>
  <si>
    <t>ENGORDAPORK   MEJORADO 5 KG</t>
  </si>
  <si>
    <t>JOVIS CRECIMIENTO P             Peletizado</t>
  </si>
  <si>
    <t>INICIAPORK MEJORADO 5 KG</t>
  </si>
  <si>
    <t>JOVIS RICO P                            Peletizado</t>
  </si>
  <si>
    <t>APICONCENTRADO CREC-ENGORDA  HE</t>
  </si>
  <si>
    <t>JOVIS TEMPRANO PR               Pel - Rol</t>
  </si>
  <si>
    <t>FINALIZADOR ENG. CERDOS HL CE</t>
  </si>
  <si>
    <t>NUTRIS ALTO P                         Peletizado</t>
  </si>
  <si>
    <t>CARNERINA No.5 GESTACION CE</t>
  </si>
  <si>
    <t>NUTRIS SECA P                         Peletizado</t>
  </si>
  <si>
    <t>CARNERINA No. 4 LACTANCIA CE</t>
  </si>
  <si>
    <t>NUTRIS REPROLACT                 Peletizado</t>
  </si>
  <si>
    <t>CARNERINA No.3  CE</t>
  </si>
  <si>
    <t>AZOLIS NÚCLEO H                    Peletizado</t>
  </si>
  <si>
    <t>CARNERINA No.2  CE</t>
  </si>
  <si>
    <t>AZOLIS NÚCLEO P                     Peletizado</t>
  </si>
  <si>
    <t>CARNERINA No.1 REFORZADA CE</t>
  </si>
  <si>
    <t>AZOLIS BYPASS P                      Peletizado</t>
  </si>
  <si>
    <t>SUPER APILAC ULTRA 3 MED-1</t>
  </si>
  <si>
    <t>ENERLIS CLÁSICO R                  Rolado</t>
  </si>
  <si>
    <t>SUPER APILAC ULTRA 2 MED-1</t>
  </si>
  <si>
    <t>ENERLIS CLÁSICO P                   Peletizado</t>
  </si>
  <si>
    <t>SUPER APILAC ULTRA 1 MED-1</t>
  </si>
  <si>
    <t>ENERLIS ÓPTIMO R                   Rolado</t>
  </si>
  <si>
    <t xml:space="preserve">GOLDEN EGG PELECHA 40KG  </t>
  </si>
  <si>
    <t>ENERLIS ÓPTIMO P                   Peletizado</t>
  </si>
  <si>
    <t xml:space="preserve">GOLDEN EGG FASE 3 40KG   </t>
  </si>
  <si>
    <t>ENERLIS ROYAL P                      Peletizado</t>
  </si>
  <si>
    <t xml:space="preserve">GOLDEN EGG FASE 2 40KG   </t>
  </si>
  <si>
    <t>ENERLIS SUPER P                      Peletizado</t>
  </si>
  <si>
    <t xml:space="preserve">GOLDEN EGG FASE 1 40KG   </t>
  </si>
  <si>
    <t>ENERLIS DESEMPEÑO R            Rolado</t>
  </si>
  <si>
    <t>POLLO DEPOSITO</t>
  </si>
  <si>
    <t>ENERLIS DESEMPEÑO P            Peletizado</t>
  </si>
  <si>
    <t>POLLO ESPECIAL TE 40 kg</t>
  </si>
  <si>
    <t>ENERLIS SEGURO P                   Peletizado</t>
  </si>
  <si>
    <t>POLLITO ESPECIAL TE 40 kg</t>
  </si>
  <si>
    <t>ENERLIS LECHE R                       Rolado</t>
  </si>
  <si>
    <t>ENGORDA POLLO 5  Kg.</t>
  </si>
  <si>
    <t>ENERLIS LECHE P                       Peletizado</t>
  </si>
  <si>
    <t xml:space="preserve">POLLITO ORO 5KG </t>
  </si>
  <si>
    <t>SUPLEMENTO ENERGETICO RE</t>
  </si>
  <si>
    <t>POLLO ORO  ME  40 Kg.</t>
  </si>
  <si>
    <t>MEZCLA GAN CON ZILMAX</t>
  </si>
  <si>
    <t>POLLITO ORO  TE</t>
  </si>
  <si>
    <t>MEZCLA GANADERA LECHERO 40 Kg. HE</t>
  </si>
  <si>
    <t>CAPORINA 3 FINALIZADOR   TE  40 KG</t>
  </si>
  <si>
    <t>MEZCLA GANADERA LECHERO CE 40 Kg. 16% PC</t>
  </si>
  <si>
    <t>CAPORINA 2 CRECIMIENTO TE</t>
  </si>
  <si>
    <t>ESTABLERO 18%   RE</t>
  </si>
  <si>
    <t>CAPORINA 1 INICIADOR   TE   40 KG</t>
  </si>
  <si>
    <t xml:space="preserve"> GANALECHE 21% ESPECIAL 40KG</t>
  </si>
  <si>
    <t xml:space="preserve">GENESA 40K  </t>
  </si>
  <si>
    <t>LECHERO 20% CE</t>
  </si>
  <si>
    <t xml:space="preserve">GENESA 20KG </t>
  </si>
  <si>
    <t>LECHERO 20%  C/SEMILLA DE ALGODÓN   HE</t>
  </si>
  <si>
    <t xml:space="preserve">GENESA 5KG  </t>
  </si>
  <si>
    <t>GANALECHE 17% ESPECIAL RE</t>
  </si>
  <si>
    <t xml:space="preserve">GANA-AVES 2 MULT.  TE </t>
  </si>
  <si>
    <t>APILECHE  18% CE</t>
  </si>
  <si>
    <t>PONE ORO 16% 5 KG</t>
  </si>
  <si>
    <t>ABABE PLUS CE</t>
  </si>
  <si>
    <t>PONE ORO 16% 40 KG</t>
  </si>
  <si>
    <t>BECERRAS 18%  ULTRA RE</t>
  </si>
  <si>
    <t>POLLORINA CRECIMIENTO</t>
  </si>
  <si>
    <t>LACTOCRIA PLUS  10Kg,  HE</t>
  </si>
  <si>
    <t>SUPER BABI PLUS TE</t>
  </si>
  <si>
    <t>Kilos</t>
  </si>
  <si>
    <t xml:space="preserve">Sacos </t>
  </si>
  <si>
    <t>Minimo</t>
  </si>
  <si>
    <t>kg</t>
  </si>
  <si>
    <t>Kg</t>
  </si>
  <si>
    <t>CAJAS</t>
  </si>
  <si>
    <t>CLIENTE</t>
  </si>
  <si>
    <r>
      <t xml:space="preserve">                                 Carretera Los Reyes-Texcoco Km 16.3, col.San Bernardino, Texcoco, Edo de México    Tel </t>
    </r>
    <r>
      <rPr>
        <b/>
        <sz val="11"/>
        <rFont val="Calibri"/>
        <family val="2"/>
        <scheme val="minor"/>
      </rPr>
      <t>01 800 036 25 82</t>
    </r>
  </si>
  <si>
    <t>MALTA TEXO DE MEXICO, S.A DE C.V.</t>
  </si>
  <si>
    <t>*CAJAS DESCANSO      $ 63.80</t>
  </si>
  <si>
    <t>*CAJAS PARA GALLO   $ 40.60</t>
  </si>
  <si>
    <t xml:space="preserve">ROOSTER MIX 40 KGS  </t>
  </si>
  <si>
    <t>CABALLO GANAD MAX MZNA 40KG RE</t>
  </si>
  <si>
    <t>CABALLO  GANADOR 12% RE</t>
  </si>
  <si>
    <r>
      <t xml:space="preserve">YOUPIG! 4 INICIO B SP </t>
    </r>
    <r>
      <rPr>
        <b/>
        <sz val="8"/>
        <rFont val="Calibri"/>
        <family val="2"/>
      </rPr>
      <t xml:space="preserve">sulfametazina y tilosina </t>
    </r>
  </si>
  <si>
    <r>
      <t xml:space="preserve">YOUPIG! 3 ST SP </t>
    </r>
    <r>
      <rPr>
        <b/>
        <sz val="8"/>
        <rFont val="Calibri"/>
        <family val="2"/>
      </rPr>
      <t xml:space="preserve">sulfametazina y tilosina </t>
    </r>
  </si>
  <si>
    <t>MEZCLA  GANADERA  RE  35 K</t>
  </si>
  <si>
    <r>
      <t xml:space="preserve">YOUPIG! 3 A </t>
    </r>
    <r>
      <rPr>
        <b/>
        <sz val="8"/>
        <rFont val="Calibri"/>
        <family val="2"/>
      </rPr>
      <t>amoxicilina</t>
    </r>
  </si>
  <si>
    <t>MEZCLA GANADERA  RE  40 Kg.</t>
  </si>
  <si>
    <r>
      <t xml:space="preserve">YOUPIG! 2 ST SP  </t>
    </r>
    <r>
      <rPr>
        <b/>
        <sz val="8"/>
        <rFont val="Calibri"/>
        <family val="2"/>
      </rPr>
      <t xml:space="preserve">sulfametazina y tilosina </t>
    </r>
  </si>
  <si>
    <t>MEZCLA  GANADERA  CE  40 Kg.</t>
  </si>
  <si>
    <r>
      <t xml:space="preserve">YOUPIG! 2 A </t>
    </r>
    <r>
      <rPr>
        <b/>
        <sz val="8"/>
        <rFont val="Calibri"/>
        <family val="2"/>
      </rPr>
      <t>amoxicilina</t>
    </r>
  </si>
  <si>
    <r>
      <t xml:space="preserve">YOUPIG! 1 ST SP  </t>
    </r>
    <r>
      <rPr>
        <b/>
        <sz val="8"/>
        <rFont val="Calibri"/>
        <family val="2"/>
      </rPr>
      <t xml:space="preserve">sulfametazina y tilosina </t>
    </r>
  </si>
  <si>
    <t>ENGORDA GANADO V.  RE</t>
  </si>
  <si>
    <r>
      <t>YOUPIG! 1 A</t>
    </r>
    <r>
      <rPr>
        <b/>
        <sz val="8"/>
        <rFont val="Calibri"/>
        <family val="2"/>
      </rPr>
      <t xml:space="preserve"> amoxicilina</t>
    </r>
  </si>
  <si>
    <r>
      <t xml:space="preserve">YOUPIG! BABY ST SP  </t>
    </r>
    <r>
      <rPr>
        <b/>
        <sz val="8"/>
        <rFont val="Calibri"/>
        <family val="2"/>
      </rPr>
      <t xml:space="preserve">sulfametazina y tilosina </t>
    </r>
  </si>
  <si>
    <t>CONCENTRADO ENGORDA GANADO 40% PC HE</t>
  </si>
  <si>
    <r>
      <t xml:space="preserve">YOUPIG! BABY A </t>
    </r>
    <r>
      <rPr>
        <b/>
        <sz val="8"/>
        <rFont val="Calibri"/>
        <family val="2"/>
      </rPr>
      <t>amoxicilina</t>
    </r>
  </si>
  <si>
    <t>MALTACARNE RE</t>
  </si>
  <si>
    <t>SUPLEMENTO ENERG/GANALECHE 14%</t>
  </si>
  <si>
    <t>ENGORDAPORK  MEJORADO  CE</t>
  </si>
  <si>
    <t>Pellet Jovis temprano           Peletizado</t>
  </si>
  <si>
    <t>CONCENTRADO CREC-ENG.  HE</t>
  </si>
  <si>
    <r>
      <t xml:space="preserve">CERDAS GESTANTES CE </t>
    </r>
    <r>
      <rPr>
        <sz val="8"/>
        <rFont val="Calibri"/>
        <family val="2"/>
      </rPr>
      <t>( REPRODURPORK)</t>
    </r>
  </si>
  <si>
    <t xml:space="preserve">CERDIPOWER LACTANCIA CE </t>
  </si>
  <si>
    <t>FINAL ENGORDA CERDOS  CE</t>
  </si>
  <si>
    <t>CRECIMIENTO CERDOS  CE</t>
  </si>
  <si>
    <t>INICIACION CERDOS CE</t>
  </si>
  <si>
    <t>POLLO DEPOSITO 10%</t>
  </si>
  <si>
    <t>ENGORDA POLLO  5  KG</t>
  </si>
  <si>
    <t>MEZCLA GANADERA LECHERO HE 40 KG 16%  PC</t>
  </si>
  <si>
    <t>MEZCLA GANADERA LECHERO CE 40 KG  16% PC</t>
  </si>
  <si>
    <t>POLLO ORO V.  ME  40 Kg.</t>
  </si>
  <si>
    <t>MEZCLA GANADERA LECHERO C11 16% PC</t>
  </si>
  <si>
    <t>POLLITO ORO INICIACION TE</t>
  </si>
  <si>
    <t>ESTABLERO 18%   CE</t>
  </si>
  <si>
    <t>POLLO FINALIZADOR  ME</t>
  </si>
  <si>
    <t>POLLO CRECIMIENTO ME</t>
  </si>
  <si>
    <t>LECHERO 21% ESPECIAL 40KG</t>
  </si>
  <si>
    <t>POLLO INICIADOR ME</t>
  </si>
  <si>
    <t>LECHERO 20%  CE</t>
  </si>
  <si>
    <t>ALIMENTO VACAS LECHERAS 17% RE</t>
  </si>
  <si>
    <t>ALIMENTO VACAS LECHERAS 18% CE</t>
  </si>
  <si>
    <t>MULTIAVES</t>
  </si>
  <si>
    <t>SUST.LECHE 24- 10  10 Kg.  HE</t>
  </si>
  <si>
    <t>CRECIMIENTO POLLAS   ME</t>
  </si>
  <si>
    <r>
      <t xml:space="preserve">                          Carretera Los Reyes-Texcoco Km 16.3, col.San Bernardino, Texcoco, Edo de México    Tel </t>
    </r>
    <r>
      <rPr>
        <b/>
        <sz val="11"/>
        <rFont val="Calibri"/>
        <family val="2"/>
        <scheme val="minor"/>
      </rPr>
      <t>01 800 036 25 82</t>
    </r>
  </si>
  <si>
    <t>CAJA PARA GALLO DESCANSO</t>
  </si>
  <si>
    <t>BIOFINGERLING 2.5 mm</t>
  </si>
  <si>
    <t>CAJA PARA GALLO TRANSPORTE</t>
  </si>
  <si>
    <t>BIOFINGERLING 1.5 mm</t>
  </si>
  <si>
    <t>CAJAS PARA GALLOS</t>
  </si>
  <si>
    <t>TRUCHA 3 SALMONADA 20 Kgs.</t>
  </si>
  <si>
    <t>S/DESC.  PRECIO CON  IVA</t>
  </si>
  <si>
    <t>TRUCHA 3  ENGORDA 20 kgs.</t>
  </si>
  <si>
    <t>MININO PLUS 10 KGS</t>
  </si>
  <si>
    <t>TRUCHA 2  INICIACION 20 Kgs.</t>
  </si>
  <si>
    <t>MININO 15 KGS</t>
  </si>
  <si>
    <t>TILAPIA 4  25% FINALIZACION  5/16 20 Kgs.</t>
  </si>
  <si>
    <t>GATOS</t>
  </si>
  <si>
    <t>TILAPIA 3  30% 1/8 ENGORDA  1/8 20 Kgs.</t>
  </si>
  <si>
    <t>PREM CACHORROS 20 KGS</t>
  </si>
  <si>
    <t>TILAPIA 2 35% INICIACION 1/8  20 Kgs.</t>
  </si>
  <si>
    <t>PREM CACHORROS 4 KGS</t>
  </si>
  <si>
    <t>BAGRE 3 28% FINALIZADOR 5/16 20 Kgs.</t>
  </si>
  <si>
    <t xml:space="preserve"> BAGRE 2 3/16 20 Kgs.</t>
  </si>
  <si>
    <t>GAN CACHORROS 20 KGS</t>
  </si>
  <si>
    <t xml:space="preserve">BAGRE 2 32% ENGORDA 5/16 20 Kgs. </t>
  </si>
  <si>
    <t>GAN CACHORROS 4 KGS</t>
  </si>
  <si>
    <t>BAGRE 1 36% INICIACION 20 Kgs.</t>
  </si>
  <si>
    <t>GAN CACHORROS 2 KGS</t>
  </si>
  <si>
    <t>ACUACULTURA</t>
  </si>
  <si>
    <t>CACHORRO</t>
  </si>
  <si>
    <t>GALLO DE ORO ATLETIC 5 KG</t>
  </si>
  <si>
    <t>TOP CHOICE 15 KGS.</t>
  </si>
  <si>
    <t>GALLO DE ORO PROPLUMA 5  KG</t>
  </si>
  <si>
    <t>TOP CHOICE 25 KGS.</t>
  </si>
  <si>
    <t>GALLO DE ORO CORTADOR PREM. 5 KG</t>
  </si>
  <si>
    <t>GALLO DE ORO SUPERBABY 5 KG</t>
  </si>
  <si>
    <t>PODER CANINO 25 KGS</t>
  </si>
  <si>
    <t>GALLO DE ORO ENTREN. 5 Kgs (14 SEM)</t>
  </si>
  <si>
    <t xml:space="preserve">GALLO DE ORO PREPARACION 5 Kgs. </t>
  </si>
  <si>
    <t>GANADOR DUO CACH. 4 KG.</t>
  </si>
  <si>
    <t>GALLO DE ORO MANTENIMIENTO 5 KG</t>
  </si>
  <si>
    <t>GALLO DE ORO REPRODUCTORES 5Kgs</t>
  </si>
  <si>
    <t>GANADOR DUO 12 KG</t>
  </si>
  <si>
    <t>GALLO DE ORO DES/MANT.  5 Kgs. CE</t>
  </si>
  <si>
    <t>GANADOR DUO 4 KG</t>
  </si>
  <si>
    <t>GALLO DE ORO INICIO 5 Kgs. TE</t>
  </si>
  <si>
    <t>LINEA GALLO ORO 5Kgs</t>
  </si>
  <si>
    <t>PREM.ADULTO RAZAS PEQUEÑAS 2 KGS.</t>
  </si>
  <si>
    <t>ROOSTER MIX  40 KG</t>
  </si>
  <si>
    <t>PREM.ADULTO RAZAS PEQUEÑAS 20 KG.</t>
  </si>
  <si>
    <t>GALLO DE ORO ATLETIC 40 KG</t>
  </si>
  <si>
    <t>PREM. ADULTO 20 KGS</t>
  </si>
  <si>
    <t>GALLO DE ORO PROPLUMA 40 KG</t>
  </si>
  <si>
    <t>PREM ADULTO 10 KGS</t>
  </si>
  <si>
    <t>GALLO DE ORO CORTADOR PREM. 25 KG</t>
  </si>
  <si>
    <t>PREM ADULTO 4 KGS</t>
  </si>
  <si>
    <t>GALLO DE ORO SUPERBABY 40 KG</t>
  </si>
  <si>
    <t>GALLO DE ORO ENTREN.  (14 SEM)</t>
  </si>
  <si>
    <t>GAN.ADULTO RAZAS PEQUEÑAS 2 KGS.</t>
  </si>
  <si>
    <t xml:space="preserve">GALLO DE ORO PREPARACION </t>
  </si>
  <si>
    <t>GAN.ADULTO RAZAS PEQUEÑAS 20 KGS.</t>
  </si>
  <si>
    <t>GALLO DE ORO MANTENIMIENTO 40 KG</t>
  </si>
  <si>
    <t>GANADOR ADULTO 25 KGS</t>
  </si>
  <si>
    <t>GALLO DE ORO REPRODUCTORES TE</t>
  </si>
  <si>
    <t>GANADOR ADULTO 15 KGS</t>
  </si>
  <si>
    <t>GALLO DE ORO DES/MANT. CE</t>
  </si>
  <si>
    <t>GANADOR ADULTO 4 KGS.</t>
  </si>
  <si>
    <t>GALLO DE ORO INICIO  TE</t>
  </si>
  <si>
    <t xml:space="preserve">TOTAL $ </t>
  </si>
  <si>
    <t>SACOS</t>
  </si>
  <si>
    <t>PRECIO
(SACO)</t>
  </si>
  <si>
    <t>ADULTO</t>
  </si>
  <si>
    <t>ESPECIALIDADES</t>
  </si>
  <si>
    <t xml:space="preserve">                                            MASCOTAS                                         </t>
  </si>
  <si>
    <t>MULTI BRICK DESPARASITANTE 15 KG</t>
  </si>
  <si>
    <t>CALF-MANA  22.68 Kgs.</t>
  </si>
  <si>
    <t>MULTI BRICK TRIPLE 15 KG</t>
  </si>
  <si>
    <t>ROYAL HORSE B-150 RE 25 KGS.</t>
  </si>
  <si>
    <t>SAL MINERAL BORREGOS 20 Kgs.</t>
  </si>
  <si>
    <t>ROYAL HORSE H-350 RE 25 KGS.</t>
  </si>
  <si>
    <t>MINERAL PLUS GANADO ENGORDA 25 Kg</t>
  </si>
  <si>
    <t>ROYAL HORSE B-300 CE 25 KGS.</t>
  </si>
  <si>
    <t xml:space="preserve">MINERAL PLUS LECHERO 25 Kgs. </t>
  </si>
  <si>
    <t>ROYAL HORSE H-250 RE 25 KGS.</t>
  </si>
  <si>
    <t>MULTISAL MINERAL VITAMINADO 20 Kgs.</t>
  </si>
  <si>
    <t>ROYAL HORSE H-380 CE 25 KGS.</t>
  </si>
  <si>
    <t>SALTEC 20 Kgs.</t>
  </si>
  <si>
    <t>ROYAL HORSE H-400 CE</t>
  </si>
  <si>
    <t>SALES    MINERALES</t>
  </si>
  <si>
    <t>ROYAL HORSE H-480 CE 15 KGS.</t>
  </si>
  <si>
    <t>DESARROLLO ESPECIAL 20 KG</t>
  </si>
  <si>
    <t>PELL-ROL SNACK DUO 2 KGS</t>
  </si>
  <si>
    <t>INICIACION ESPECIAL 25 KG</t>
  </si>
  <si>
    <t>CABALLO GANADOR MAX MANZANA</t>
  </si>
  <si>
    <t>MULTITEC</t>
  </si>
  <si>
    <t>FINAL. BOVINO CON ZILMAX 25 Kgs.</t>
  </si>
  <si>
    <t>PREMIX BORR. INTENSIVOS 25 KG</t>
  </si>
  <si>
    <t>GRANO DE ORO RE</t>
  </si>
  <si>
    <t>ENGORDA BOVINOS 25 KG</t>
  </si>
  <si>
    <t>PELL-ROL TURBO RE</t>
  </si>
  <si>
    <t>LECHERO BOVINOS 25 KG</t>
  </si>
  <si>
    <t>PELL -ROL  AVENA PLUS 40 KG</t>
  </si>
  <si>
    <t xml:space="preserve">MICRO GANADO </t>
  </si>
  <si>
    <t>REPRODUTEC  20 KG</t>
  </si>
  <si>
    <t>PELL -ROL 1/4 DE MILLA RE</t>
  </si>
  <si>
    <t>CRECITEC  14 KG</t>
  </si>
  <si>
    <t>PELL-ROL VITAL RE</t>
  </si>
  <si>
    <t>INICIATEC  17.5 KG</t>
  </si>
  <si>
    <t>KGS</t>
  </si>
  <si>
    <t>PRECIO</t>
  </si>
  <si>
    <t>OTRAS ESPECIALIDADES</t>
  </si>
  <si>
    <t>CLAVE</t>
  </si>
  <si>
    <t>POSTURA</t>
  </si>
  <si>
    <t>ESTABLERO 18 CE</t>
  </si>
  <si>
    <t>ESTABLERO 18 ROL</t>
  </si>
  <si>
    <t>LECHERO 20% HE C/SEM.ALGODÓN</t>
  </si>
  <si>
    <t>APILECHE 18% CE</t>
  </si>
  <si>
    <t>APILECHE 18% RE</t>
  </si>
  <si>
    <t>IMPORTE TOTAL:</t>
  </si>
  <si>
    <t>LECHERO 21% ROLADO Y PELLET</t>
  </si>
  <si>
    <t>MAS IMPORTE HOJA 2:</t>
  </si>
  <si>
    <t>GANALECHE    17%    ESPECIAL RE</t>
  </si>
  <si>
    <t>IMPORTE HOJA 1:</t>
  </si>
  <si>
    <t>GANA LECHE ALTAS PRODUCTORAS RE</t>
  </si>
  <si>
    <t>ABABE    PLUS     CE</t>
  </si>
  <si>
    <t>APIBECERRAS    18% ULTRA RE</t>
  </si>
  <si>
    <t>LACTOCRIA    PLUS 10 KG.     HE</t>
  </si>
  <si>
    <t>GANADO    LECHERO</t>
  </si>
  <si>
    <t>REPRODUPORK    VALLE        CE</t>
  </si>
  <si>
    <t>TOTAL KGS.PEDIDOS:</t>
  </si>
  <si>
    <t>ENGORDAPORK    VALLE CE</t>
  </si>
  <si>
    <t>CRECIPORK    VALLE CE</t>
  </si>
  <si>
    <t>LINEA    TOTAL</t>
  </si>
  <si>
    <t>ENERLIS ROYAL CE</t>
  </si>
  <si>
    <t>API CONCENTRADO REPRODUCT. HE</t>
  </si>
  <si>
    <t>ENERLIS CLASICO RE</t>
  </si>
  <si>
    <t>API CONCENTRADO CREC. - ENG. HE</t>
  </si>
  <si>
    <t>ENERLIS OPTIMO RE</t>
  </si>
  <si>
    <t>FINALIZADOR ENG. CERDO HL CE</t>
  </si>
  <si>
    <t>GAMA NUTRIS</t>
  </si>
  <si>
    <t>CARNERINA    NO. 5 GESTACION    CE</t>
  </si>
  <si>
    <t>JOVIS RICO CE</t>
  </si>
  <si>
    <t>CARNERINA    NO. 4 LACTANCIA CE</t>
  </si>
  <si>
    <t>NUTRIS SECAS CE</t>
  </si>
  <si>
    <t>CARNERINA No 3 CE</t>
  </si>
  <si>
    <t>CARNERINA No 2 CE</t>
  </si>
  <si>
    <t>OVINOS GANADOR RE</t>
  </si>
  <si>
    <t>CARNERINA No 1 CE</t>
  </si>
  <si>
    <t>ENGORDA BORREGO CE</t>
  </si>
  <si>
    <t>SUPER APILAC ULTRA 3 MED 1 25 KG</t>
  </si>
  <si>
    <t>BORREGAS REPRODUCTORAS RE</t>
  </si>
  <si>
    <t>SUPER APILAC ULTRA 2 MED 1 25 KG</t>
  </si>
  <si>
    <t>INICIA CORDERO HE</t>
  </si>
  <si>
    <t>SUPER APILAC ULTRA 1 MED 1 25 kg</t>
  </si>
  <si>
    <t>OVI CAPRINOS</t>
  </si>
  <si>
    <t>CERDOS LINEA PREMIUM</t>
  </si>
  <si>
    <t>MEZCLA GANADERA HE</t>
  </si>
  <si>
    <t>GROWPIG! LACTANCIA CE</t>
  </si>
  <si>
    <t>ENGORDA    GANADO     RE      VALLE</t>
  </si>
  <si>
    <t xml:space="preserve">GROWPIG! GESTACION CE </t>
  </si>
  <si>
    <t>BECERRO ENGORDA 16% RE</t>
  </si>
  <si>
    <t>GROWPIG! PODER CE</t>
  </si>
  <si>
    <t>API-CARNE     RE</t>
  </si>
  <si>
    <t xml:space="preserve">GROWPIG! DESARROLLO CE </t>
  </si>
  <si>
    <t>ABAMEL    40%      HE</t>
  </si>
  <si>
    <t>GROWPIG! CRECIMIENTO CE</t>
  </si>
  <si>
    <t>GANADO DE    CARNE</t>
  </si>
  <si>
    <t>YOUPIG! 4 INICIO B</t>
  </si>
  <si>
    <t>CAPRI LECHE 18% TEC GR</t>
  </si>
  <si>
    <t>YOUPIG! 3 ST</t>
  </si>
  <si>
    <t>LECHERO 20 CSA RG</t>
  </si>
  <si>
    <t>YOUPIG! 3 A</t>
  </si>
  <si>
    <t xml:space="preserve"> </t>
  </si>
  <si>
    <t>CARNERINA 3 HARINA</t>
  </si>
  <si>
    <t>YOUPIG! 2 ST</t>
  </si>
  <si>
    <t>TONS.</t>
  </si>
  <si>
    <t>TON</t>
  </si>
  <si>
    <t>PRODUCTOS ESPECIALES (3TONS)</t>
  </si>
  <si>
    <t>YOUPIG! 2 A</t>
  </si>
  <si>
    <t>PAVO INICIO 5K</t>
  </si>
  <si>
    <t>YOUPIG! 1 ST</t>
  </si>
  <si>
    <t>CONEJO GANADOR 5 KG</t>
  </si>
  <si>
    <t>YOUPIG! 1 A</t>
  </si>
  <si>
    <t>POLLO ENGORDA 5 Kgs. TE</t>
  </si>
  <si>
    <t>GROWPIG</t>
  </si>
  <si>
    <t>POLLO INICIACION 5 Kgs. TE</t>
  </si>
  <si>
    <t>POLLO    ORO    TE</t>
  </si>
  <si>
    <t>LINEA PEQ. PRODUCTORES</t>
  </si>
  <si>
    <t>POLLITO    ORO TE</t>
  </si>
  <si>
    <t>PAVO ENGORDA 40 KG</t>
  </si>
  <si>
    <t>CAPORINA    FINALIZADOR TE</t>
  </si>
  <si>
    <t>PAVO INICIO 40 KG</t>
  </si>
  <si>
    <t>CAPORINA    INICIADOR TE</t>
  </si>
  <si>
    <t>NUTRICONEJOS</t>
  </si>
  <si>
    <t>GENESA 40 K</t>
  </si>
  <si>
    <t>CONEJOS GANADOR CE</t>
  </si>
  <si>
    <t>POLLO DE    ENGORDA</t>
  </si>
  <si>
    <t>STARLAP CONEJO ENGORDA 40 KGS.</t>
  </si>
  <si>
    <t>GANA AVES    2 MULT. TE</t>
  </si>
  <si>
    <t>CODORNIZ POSTURA TE</t>
  </si>
  <si>
    <t>PONE ORO    16% TE</t>
  </si>
  <si>
    <t>INICIADOR CODORNIZ</t>
  </si>
  <si>
    <t>SUPER    BABI    PLUS TE</t>
  </si>
  <si>
    <t xml:space="preserve">                        JUEVES                            VIERNES                          SABADO</t>
  </si>
  <si>
    <t xml:space="preserve">                LUNES                         MARTES                        MIERCOLES    </t>
  </si>
  <si>
    <t xml:space="preserve">SURTIR: </t>
  </si>
  <si>
    <t>NO. DE ORDEN PEC.</t>
  </si>
  <si>
    <t>DESCUENTO                 1.5%</t>
  </si>
  <si>
    <t xml:space="preserve">No. CTE:                                                        </t>
  </si>
  <si>
    <t xml:space="preserve">NOMBRE: </t>
  </si>
  <si>
    <t>VIGENCIA A PARTIR DE: 09/06/17</t>
  </si>
  <si>
    <r>
      <t xml:space="preserve">    </t>
    </r>
    <r>
      <rPr>
        <b/>
        <sz val="16"/>
        <color indexed="17"/>
        <rFont val="Arial"/>
        <family val="2"/>
      </rPr>
      <t xml:space="preserve">                                                  TELEVENTA   01 800 719 32 37 CONMUTADOR 461 175 44 00  CELULAR 461 100 75 54</t>
    </r>
  </si>
  <si>
    <r>
      <t xml:space="preserve">     </t>
    </r>
    <r>
      <rPr>
        <b/>
        <sz val="18"/>
        <color indexed="17"/>
        <rFont val="Arial"/>
        <family val="2"/>
      </rPr>
      <t xml:space="preserve">                                             CARRETERA PANAMERICANA KM. 282 VILLAGARAN GTO. CP. 38000</t>
    </r>
  </si>
  <si>
    <r>
      <t xml:space="preserve">CORREO ELECTRONICO PEDIDOS: </t>
    </r>
    <r>
      <rPr>
        <b/>
        <sz val="16"/>
        <color indexed="10"/>
        <rFont val="Arial"/>
        <family val="2"/>
      </rPr>
      <t>lferrel@mx.neovia-group.com</t>
    </r>
  </si>
  <si>
    <t>IMPORTE HOJA 2:</t>
  </si>
  <si>
    <t>BIOFINGERLING 2.5 M.M.</t>
  </si>
  <si>
    <t>BIOFINGERLING 1.5 M.M.</t>
  </si>
  <si>
    <t>API TRUCHA 3 SALMONADA 20 Kgs.</t>
  </si>
  <si>
    <t>API TRUCHA 3  ENGORDA 20 kgs.</t>
  </si>
  <si>
    <t>SIN DESCUENTO  PRECIO CON  IVA</t>
  </si>
  <si>
    <t>API TRUCHA 2  INICIACION 20 Kgs.</t>
  </si>
  <si>
    <t>API TILAPIA 4  25% FINALIZACION  5/16 20 Kgs.</t>
  </si>
  <si>
    <t>API TILAPIA 3  30% 1/8 ENGORDA  1/8 20 Kgs.</t>
  </si>
  <si>
    <t>API TILAPIA 2 35% INICIACION 1/8  20 Kgs.</t>
  </si>
  <si>
    <t>API BAGRE 3 28% FINALIZADOR 5/16 20 Kgs.</t>
  </si>
  <si>
    <t>API BAGRE 2 ENGORDA 3/16 20 Kgs.</t>
  </si>
  <si>
    <t xml:space="preserve">API BAGRE 2 32% ENGORDA 5/16 20 Kgs. </t>
  </si>
  <si>
    <t>API BAGRE 1 36% INICIACION 20 Kgs.</t>
  </si>
  <si>
    <t>GALLO DE ORO CORTADOR 5 KG</t>
  </si>
  <si>
    <t>GALLO DE ORO ENTREN. 5 Kgs. (14 SEM.)</t>
  </si>
  <si>
    <t>GALLO DE ORO REPRODUCT. 5 Kgs. TE</t>
  </si>
  <si>
    <t>GANADOR DUO ADULT.  12 KG</t>
  </si>
  <si>
    <t>GANADOR DUO ADULT. 4 KG</t>
  </si>
  <si>
    <t>GALLO DE ORO CORTADOR 25 KG</t>
  </si>
  <si>
    <t>GALLO DE ORO ENTRENAMIENTO  (14 SEM)</t>
  </si>
  <si>
    <t>GALLO DE ORO DESARROLLO/MANT. CE</t>
  </si>
  <si>
    <t>MINERAL PLUS GANADO ENGORDA 25 Kgs.</t>
  </si>
  <si>
    <t>FINALIZADOR BOVINO CON ZILMAX 25 Kgs.</t>
  </si>
  <si>
    <t>PREMIX BORREGOS INTENSIVOS 25 KG</t>
  </si>
  <si>
    <t xml:space="preserve">  HOJA 2 </t>
  </si>
  <si>
    <t>ESTABLERO 18% CE</t>
  </si>
  <si>
    <t>ESTABLERO 18% RE</t>
  </si>
  <si>
    <t>LECHERO  20 C SEM. ALGODÓN</t>
  </si>
  <si>
    <t>ALIM.VACAS LECH. 18% RE</t>
  </si>
  <si>
    <t>ALIM.VACAS LECH. 18% CE</t>
  </si>
  <si>
    <t>LECHERO 21% RE</t>
  </si>
  <si>
    <t>VACAS LECHERAS 17% RE(GANA LECHE)</t>
  </si>
  <si>
    <t>BECERRAS 18% ULTRA RE</t>
  </si>
  <si>
    <t>SUST. LECHE 24-10 HE 10 KG</t>
  </si>
  <si>
    <t>REPRODUPORK   CE</t>
  </si>
  <si>
    <t>ENGORDAPORK  CE</t>
  </si>
  <si>
    <t>CRECIPORK  CE</t>
  </si>
  <si>
    <t>CONCENTRADO REPRODUCTORES HE</t>
  </si>
  <si>
    <t>CONCENTRADO CREC. - ENG. HE</t>
  </si>
  <si>
    <t>FINALIZADOR ENGORDA DE CERDOS HL</t>
  </si>
  <si>
    <t>LINEA LECHERO GAMA NUTRIS</t>
  </si>
  <si>
    <t xml:space="preserve">CERDAS GESTACION CE  </t>
  </si>
  <si>
    <t xml:space="preserve">CERDAS LACTANTES CE  </t>
  </si>
  <si>
    <t xml:space="preserve">FINAL ENGORDA CERDOS  CE  </t>
  </si>
  <si>
    <t xml:space="preserve">CRECIMIENTO CERDOS  CE  </t>
  </si>
  <si>
    <t xml:space="preserve">INICIADOR CERDOS  CE  </t>
  </si>
  <si>
    <t>CAPRINOS</t>
  </si>
  <si>
    <t>MALTA CARNE</t>
  </si>
  <si>
    <t>CONCENT. ENGORDA HE (ABAMEL 40%)</t>
  </si>
  <si>
    <t>PROD. ESP. (3 TONELADAS)</t>
  </si>
  <si>
    <t>LINEA CERDOS YOUPIG Y GROWPIG</t>
  </si>
  <si>
    <t>POLLO ORO    ME</t>
  </si>
  <si>
    <t>LINEA PEQ.  PRODUCTORES (5KG)</t>
  </si>
  <si>
    <t>FINAL POLLO ENGORDA TE</t>
  </si>
  <si>
    <t>INICIADOR  POLLO ENGORDA TE</t>
  </si>
  <si>
    <t>MULTIAVES    ME</t>
  </si>
  <si>
    <t xml:space="preserve">PONE ORO </t>
  </si>
  <si>
    <t xml:space="preserve">SUPER BABY PLUS </t>
  </si>
  <si>
    <t xml:space="preserve">                          JUEVES                     VIERNES                        SABADO</t>
  </si>
  <si>
    <t xml:space="preserve">                   LUNES                          MARTES                                MIERCOLES    </t>
  </si>
  <si>
    <r>
      <t xml:space="preserve">                                                                </t>
    </r>
    <r>
      <rPr>
        <b/>
        <sz val="18"/>
        <color indexed="12"/>
        <rFont val="Arial"/>
        <family val="2"/>
      </rPr>
      <t>TELEVENTA   01 800 719 32 37 CONMUTADOR 461 175 44 00  CELULAR  461100 75 54</t>
    </r>
  </si>
  <si>
    <r>
      <t xml:space="preserve">                                                       </t>
    </r>
    <r>
      <rPr>
        <b/>
        <sz val="18"/>
        <color indexed="12"/>
        <rFont val="Arial"/>
        <family val="2"/>
      </rPr>
      <t>CARRETERA PANAMERICANA KM. 282 VILLAGARAN GTO. CP. 38000</t>
    </r>
  </si>
  <si>
    <r>
      <t xml:space="preserve">CORREO ELECTRONICO PEDIDOS: </t>
    </r>
    <r>
      <rPr>
        <b/>
        <sz val="18"/>
        <color indexed="10"/>
        <rFont val="Arial"/>
        <family val="2"/>
      </rPr>
      <t>lferrel@mx.neovia-group.com</t>
    </r>
  </si>
  <si>
    <t>TOTAL TONELADAS</t>
  </si>
  <si>
    <t>GAN ORIG ADULTO 25 KGS</t>
  </si>
  <si>
    <t>GAN ORIG CACH 20 KG</t>
  </si>
  <si>
    <t>MULTIBRICK DESPARACIT.</t>
  </si>
  <si>
    <t>GAN ORIG CACH 4 Kgs</t>
  </si>
  <si>
    <t>MULTIBRICK TRIPLE</t>
  </si>
  <si>
    <t>GAN ORIG CACH 2 Kgs</t>
  </si>
  <si>
    <t>SALTEC</t>
  </si>
  <si>
    <t>GAN PREM. CACHORRO 20 Kg</t>
  </si>
  <si>
    <t>CORTADOR (PLASTIFICADAS)</t>
  </si>
  <si>
    <t>GAN PREMIUM ADULTO 20 Kg</t>
  </si>
  <si>
    <t>TRANSPORTADORAS</t>
  </si>
  <si>
    <t>PREMIUM</t>
  </si>
  <si>
    <t>DESCANSO</t>
  </si>
  <si>
    <t xml:space="preserve">GANADOR MININO 15 KG </t>
  </si>
  <si>
    <t>GALLOS</t>
  </si>
  <si>
    <t>API TILAPIA 4 EXT 20 KG</t>
  </si>
  <si>
    <t>API TILAPIA 3 EXT 20 KG</t>
  </si>
  <si>
    <t>PODER CANINO 25 Kgs</t>
  </si>
  <si>
    <t>API TILAPIA 2 EXT 20 KG</t>
  </si>
  <si>
    <t>P E C E S</t>
  </si>
  <si>
    <t>THE TOP CHOICE 24 KG</t>
  </si>
  <si>
    <t>INICIA CORDERO</t>
  </si>
  <si>
    <t>THE TOP CHOICE 15 KG</t>
  </si>
  <si>
    <t>BORREGO ENGORDA</t>
  </si>
  <si>
    <t>THE TOP CHOICE 3.75 KGS</t>
  </si>
  <si>
    <t>BORREGOS</t>
  </si>
  <si>
    <t>THE TOP CHOICE 1 KG</t>
  </si>
  <si>
    <t>LECHERO 21%</t>
  </si>
  <si>
    <t>MASCOTAS</t>
  </si>
  <si>
    <t>ESTIAJE FASE 1 SOSTEN</t>
  </si>
  <si>
    <t>GANADOR CONEJO 40 KG</t>
  </si>
  <si>
    <t>LECHERO SINALOENSE 40kg</t>
  </si>
  <si>
    <t>CONEJOS</t>
  </si>
  <si>
    <t>LECHERO SINALOENSE 50kg</t>
  </si>
  <si>
    <t>ROOSTER MIX</t>
  </si>
  <si>
    <t>ENGORDA GAN SIN. 50 KGS</t>
  </si>
  <si>
    <t>GALLO CORTADOR 25 KGS</t>
  </si>
  <si>
    <t>ENGORDA GAN SIN. 40 KGS</t>
  </si>
  <si>
    <t>GALLO CORTADOR 5 KGS</t>
  </si>
  <si>
    <t>GANALECHE MULTY GRA</t>
  </si>
  <si>
    <t>GALLO ORO PROPLUMA 40 K</t>
  </si>
  <si>
    <t>GALLO ORO DES/MANT 40 Kgs</t>
  </si>
  <si>
    <t xml:space="preserve">API LECHE PLUS 17% </t>
  </si>
  <si>
    <t>GALLO ORO INICIO 40 kgs</t>
  </si>
  <si>
    <t>API BECERRA 18% ULTRA</t>
  </si>
  <si>
    <t>GALLO ORO SUPERBABY</t>
  </si>
  <si>
    <t>LACTOCRIA 10 KGS</t>
  </si>
  <si>
    <t>GALLO ORO REPRODUCTOR</t>
  </si>
  <si>
    <t>ABABE PLUS</t>
  </si>
  <si>
    <t>GALLO ORO PREPARACION</t>
  </si>
  <si>
    <t>GANADO</t>
  </si>
  <si>
    <t>GALLO ORO MATTO 40 kgs</t>
  </si>
  <si>
    <t>GANA CERDOS MULTIUSOS</t>
  </si>
  <si>
    <t>GALLO ORO ATHLETIC 5 KG</t>
  </si>
  <si>
    <t>GANACERDOS 1</t>
  </si>
  <si>
    <t>GALLO ORO ATHLETIC 40 KG</t>
  </si>
  <si>
    <t>REPRODUPORK MEJORADO</t>
  </si>
  <si>
    <t>GALLO ORO ENTREN. 5 KG</t>
  </si>
  <si>
    <t>ENGORDAPORK MEJORADO</t>
  </si>
  <si>
    <t>GALLO ORO ENTREN.  40 KG</t>
  </si>
  <si>
    <t>CRECIPORK MEJORADO</t>
  </si>
  <si>
    <t>API CONCENTRADO CREC</t>
  </si>
  <si>
    <t>CALF MANNA 22.68 KGS</t>
  </si>
  <si>
    <t>CARNERINA 5 (GESTACIÓN)</t>
  </si>
  <si>
    <t>PELL ROL TURBO</t>
  </si>
  <si>
    <t>CARNERINA 4 (LACTANCIA)</t>
  </si>
  <si>
    <t>T. C. FULL ENERGY 15 KG</t>
  </si>
  <si>
    <t>CARNERINA 3</t>
  </si>
  <si>
    <t>PELL ROOL GENESIS</t>
  </si>
  <si>
    <t>CARNERINA 2</t>
  </si>
  <si>
    <t>T. CORONA NEW GEN  25 KGS</t>
  </si>
  <si>
    <t>CARNERINA 1 MEDICADA</t>
  </si>
  <si>
    <t>GRANO DE ORO</t>
  </si>
  <si>
    <t>CERDOS</t>
  </si>
  <si>
    <t>PELL ROL 1/4 DE MILLA</t>
  </si>
  <si>
    <t>GANA AVES MULT PELET 1/8"</t>
  </si>
  <si>
    <t>CABALLO GANADOR 13%</t>
  </si>
  <si>
    <t>GANA AVES MULT TRIT</t>
  </si>
  <si>
    <t>ROYAL HORSE B-250</t>
  </si>
  <si>
    <t>POLLO ESPECIAL</t>
  </si>
  <si>
    <t>ROYAL HORSE B-300</t>
  </si>
  <si>
    <t>POLLITO ESPECIAL</t>
  </si>
  <si>
    <t>CAPORINA FINALIZADOR</t>
  </si>
  <si>
    <t>ROYAL HORSE B-150</t>
  </si>
  <si>
    <t>CAPORINA INICIADOR</t>
  </si>
  <si>
    <t>ROYAL HORSE H-380</t>
  </si>
  <si>
    <t>POLLORINA 2</t>
  </si>
  <si>
    <t>ROYAL HORSE H-400</t>
  </si>
  <si>
    <t>POLLORINA 1</t>
  </si>
  <si>
    <t>ROYAL HORSE H-480</t>
  </si>
  <si>
    <t>PONE ORO 16% TRIT</t>
  </si>
  <si>
    <t>PELL ROL AVENA PLUS</t>
  </si>
  <si>
    <t>PONE ORO 16% 1/8"</t>
  </si>
  <si>
    <t>CABALLOS</t>
  </si>
  <si>
    <t>AVES</t>
  </si>
  <si>
    <t>KILOS</t>
  </si>
  <si>
    <t>COD</t>
  </si>
  <si>
    <t>NOMBRE</t>
  </si>
  <si>
    <t>No CLIENTE</t>
  </si>
  <si>
    <t>FECHA</t>
  </si>
  <si>
    <t>TINAS MALTACLEYTON</t>
  </si>
  <si>
    <t>GANALECHE MULTY PELET</t>
  </si>
  <si>
    <t>ROYAL HORSE B-350</t>
  </si>
  <si>
    <t>FORRAJES RUBIO MANUEL</t>
  </si>
  <si>
    <t>FIRMA CLIENTE</t>
  </si>
  <si>
    <t>NETO A PAGAR</t>
  </si>
  <si>
    <t>CONTADO RIGUROSO</t>
  </si>
  <si>
    <t>3% DESC X PAGO CONTADO</t>
  </si>
  <si>
    <t>SUB TOTAL</t>
  </si>
  <si>
    <t>API TILAPIA 1 EXT 20 KG</t>
  </si>
  <si>
    <t>CAMARON</t>
  </si>
  <si>
    <t>BONUS ENG BORREGO 42 Kg</t>
  </si>
  <si>
    <t>FIRMA AUTORIZACION</t>
  </si>
  <si>
    <t>TINAS  P/VACA SECAS 25K</t>
  </si>
  <si>
    <t>TINAS MALTA-CLEYTON 50K</t>
  </si>
  <si>
    <t>TINAS MALTA-CLEYTON 25K</t>
  </si>
  <si>
    <t>ENGORDA GAN. SINALOENSE</t>
  </si>
  <si>
    <t>LECHERO SINALOENSE</t>
  </si>
  <si>
    <t>GANALECHE MULTI (GRANEL)</t>
  </si>
  <si>
    <t>GAN ORIG ADULTO 25 Kgs</t>
  </si>
  <si>
    <t>GANALECHE MULTI (PELLET)</t>
  </si>
  <si>
    <t>GAN ORIG CACH 20 Kgs</t>
  </si>
  <si>
    <t>API LECHE PLUS 17% PEL</t>
  </si>
  <si>
    <t>GAN PREMIUM ADULTO 20 Kgs</t>
  </si>
  <si>
    <t>GAN PREMIUM CACH 20 Kgs</t>
  </si>
  <si>
    <t xml:space="preserve">ALIMENTO P/GATO 15 KG </t>
  </si>
  <si>
    <t>GANA CERDOS MULT</t>
  </si>
  <si>
    <t>INICIAPORK MEJORADO</t>
  </si>
  <si>
    <t>CARNERINA 5</t>
  </si>
  <si>
    <t>GALLO ORO CORTADOR 25 Kgs</t>
  </si>
  <si>
    <t>CARNERINA 4 CE LACTANCIA</t>
  </si>
  <si>
    <t>GALLO ORO ENTREN.  40 Kgs</t>
  </si>
  <si>
    <t>CARNERINA 1 MEDIC</t>
  </si>
  <si>
    <t>PELL ROL SPRINTER</t>
  </si>
  <si>
    <t>PREMIOS PARA CABALLO</t>
  </si>
  <si>
    <t>CALF MANNA 22.6 KGS</t>
  </si>
  <si>
    <t>TRIPLE CORONA NEW GE 25</t>
  </si>
  <si>
    <t>GANA AVES MULT PELET</t>
  </si>
  <si>
    <t>POLLITO ORO</t>
  </si>
  <si>
    <t>PELL ROL CLASICO</t>
  </si>
  <si>
    <t>POLLO ORO 1/8"</t>
  </si>
  <si>
    <t>CABALLO GANADOR</t>
  </si>
  <si>
    <t>POLLO ORO</t>
  </si>
  <si>
    <t>CAPORINA FINALIZADOR (2)</t>
  </si>
  <si>
    <t>T. C. ENDURENCE 22.6KGS</t>
  </si>
  <si>
    <t>CAPORINA INICIADOR (1)</t>
  </si>
  <si>
    <t>GRON´N RACE (BOOSTER)</t>
  </si>
  <si>
    <t>PELL ROL JUNIOR</t>
  </si>
  <si>
    <t>X SACO</t>
  </si>
  <si>
    <t>SAC</t>
  </si>
  <si>
    <t>CAZARES BARRERA RAFAEL</t>
  </si>
  <si>
    <t xml:space="preserve">           2-12-2010</t>
  </si>
  <si>
    <t>NO CLIENTE</t>
  </si>
  <si>
    <t xml:space="preserve"> A</t>
  </si>
  <si>
    <t>LISTA DE SURTIDO</t>
  </si>
  <si>
    <t xml:space="preserve">REMISION </t>
  </si>
  <si>
    <t>SUC. 161  CALLE MIGUEL HIDALGO # 5483 OTE. COL EL BARRIO, CULIACAN,SIN</t>
  </si>
  <si>
    <t>MALTA TEXO DE MEXICO S.A. DE C.V.</t>
  </si>
  <si>
    <t xml:space="preserve">        FIRMA CLIENTE</t>
  </si>
  <si>
    <t>PL</t>
  </si>
  <si>
    <t>API CAMARON 35%   FORM. ESP.</t>
  </si>
  <si>
    <t>PC</t>
  </si>
  <si>
    <t>API CAMARON 35%   FORMULA ESPECIAL</t>
  </si>
  <si>
    <t>MICRO</t>
  </si>
  <si>
    <t>MP</t>
  </si>
  <si>
    <t>LINEA ESPECIAL</t>
  </si>
  <si>
    <t xml:space="preserve">API CAMARON 25%   EXTENSIVO </t>
  </si>
  <si>
    <t xml:space="preserve">API CAMARON 30% EXTENSIVO </t>
  </si>
  <si>
    <t xml:space="preserve">API CAMARON 35%   EXTENSIVO </t>
  </si>
  <si>
    <t>MG</t>
  </si>
  <si>
    <t xml:space="preserve">API CAMARON 40%   EXTENSIVO </t>
  </si>
  <si>
    <t>LINEA EXTENSIVA</t>
  </si>
  <si>
    <t xml:space="preserve">API CAMARON 30%   MEDIA DENSIDAD </t>
  </si>
  <si>
    <t xml:space="preserve">API CAMARON 35%   MEDIA DENSIDAD </t>
  </si>
  <si>
    <t xml:space="preserve">API CAMARON 40%   MEDIA DENSIDAD </t>
  </si>
  <si>
    <t>LINEA MEDIA DENSIDAD</t>
  </si>
  <si>
    <t>KILOGRAMOS</t>
  </si>
  <si>
    <t>LUIS ENRIQUE GUEMEZ ESPINOZA</t>
  </si>
  <si>
    <t xml:space="preserve">      05/09/2011</t>
  </si>
  <si>
    <t>ENTREGA EN GRANJA:</t>
  </si>
  <si>
    <t>PEDIDO DE ALIMENTO</t>
  </si>
  <si>
    <t>Vo. Bo. CREDITO Y COBRANZA</t>
  </si>
  <si>
    <t>Vo. Bo. CLIENTE</t>
  </si>
  <si>
    <t>TOTAL</t>
  </si>
  <si>
    <t>100ML</t>
  </si>
  <si>
    <t>RECONSTITUYENTE VITAMINICO MALTA CLEYTON</t>
  </si>
  <si>
    <t>HIERRO DEXTRAN - 200 MALTA CLEYTON</t>
  </si>
  <si>
    <t>FENIL BUTAZONA MALTA CLEYTON</t>
  </si>
  <si>
    <t>10ML</t>
  </si>
  <si>
    <t>OXITOCINA MALTA CLEYTON</t>
  </si>
  <si>
    <t>VITAMINAS B12 - B15 MALTA CLEYTON</t>
  </si>
  <si>
    <t>10G</t>
  </si>
  <si>
    <t xml:space="preserve">IVERMECTINA PRAZICUANTEN GEL MALTA CLEYTON </t>
  </si>
  <si>
    <t>5ML</t>
  </si>
  <si>
    <t>250ML</t>
  </si>
  <si>
    <t>TILOSINA MALTA CLEYTON</t>
  </si>
  <si>
    <t>DIPIRONA MALTA CLEYTON</t>
  </si>
  <si>
    <t>SULFA TRIMETROPIN MALTA CLEYTON</t>
  </si>
  <si>
    <t>VIOLETA DE GENCIANA  MALTA CLEYTON</t>
  </si>
  <si>
    <t>500ML</t>
  </si>
  <si>
    <t>OXITETRACICLINA MALTA CLEYTON</t>
  </si>
  <si>
    <t>50ML</t>
  </si>
  <si>
    <t>COMPLEJO B- MALTA CLEYTON</t>
  </si>
  <si>
    <t>GENTAMICINA MALTA CLEYTON</t>
  </si>
  <si>
    <t>PENICILINA G PROCAINA MALTA CLEYTON</t>
  </si>
  <si>
    <t>VITAMINAS ADE MALTA CLEYTON</t>
  </si>
  <si>
    <t>20ML</t>
  </si>
  <si>
    <t>FLUMICINA ESTREPTOMICINA   MALTA CLEYTON</t>
  </si>
  <si>
    <t>UNIDADES</t>
  </si>
  <si>
    <t>PRE</t>
  </si>
  <si>
    <t>PLANTA CULIACAN</t>
  </si>
  <si>
    <t>ENTREGAR EN:</t>
  </si>
  <si>
    <t>PEDIDO TOMADO POR:</t>
  </si>
  <si>
    <t>FECHA DE ENTREGA:</t>
  </si>
  <si>
    <t>No. DE ORDEN:</t>
  </si>
  <si>
    <t>FECHA DE PEDIDO:</t>
  </si>
  <si>
    <t>PEDIDO NO :</t>
  </si>
  <si>
    <t>No. CTE:</t>
  </si>
  <si>
    <t>GRANJAS MONARCA SPR DE RL</t>
  </si>
  <si>
    <t>NOMBRE:</t>
  </si>
  <si>
    <t>CUENTA PARA DEPOSITAR: BANAMEX 870-20356, MAS REFERENCIA ----BANCOMER CONVENIO CIE 647365 MAS REFERENCIA</t>
  </si>
  <si>
    <t>VENTAS AL 01 800 7676, OPCIÓN 2, o EXT. 8641, 8650, 8529</t>
  </si>
  <si>
    <t>PTE.134 No 786, COL. IND. VALLEJO, AZCAPOTZALCO, MÉXICO, D.F. , C.P. 02300</t>
  </si>
  <si>
    <t>MALTA TEXO DE MEXICO, S.A. DE C.V.</t>
  </si>
  <si>
    <t>TOTAL GENERAL KILOS</t>
  </si>
  <si>
    <t>AZOLIS NUCLEO HE</t>
  </si>
  <si>
    <t>Sales Minerales</t>
  </si>
  <si>
    <t>G. ORIGINAL DUO ADULTO 4 KG</t>
  </si>
  <si>
    <t>AZOLIS BY PASS</t>
  </si>
  <si>
    <t>AZOLIS NUCLEO CE</t>
  </si>
  <si>
    <t>CODORNIZ</t>
  </si>
  <si>
    <t xml:space="preserve">JOVIS RICO </t>
  </si>
  <si>
    <t>ENERLIS SEGURO CE</t>
  </si>
  <si>
    <t>NUTRISECAS</t>
  </si>
  <si>
    <t>ENERLIS LECHE CE</t>
  </si>
  <si>
    <t>EVIALIS</t>
  </si>
  <si>
    <t>PREMIUM ADULTO 4 KG</t>
  </si>
  <si>
    <t>PREMIUM CACHORRO 4 KG</t>
  </si>
  <si>
    <t>ESPECIALIDADES CONEJOS</t>
  </si>
  <si>
    <t>MULTIPLOS</t>
  </si>
  <si>
    <t>MASCOTAS ATADOS</t>
  </si>
  <si>
    <t>PELL ROL SNACKS DUO</t>
  </si>
  <si>
    <t>BAGRE</t>
  </si>
  <si>
    <t>GROW PIG GESTACION</t>
  </si>
  <si>
    <t>GROW PIG LACTANCIA</t>
  </si>
  <si>
    <t>GROW PIG PODER</t>
  </si>
  <si>
    <t>GROW PIG DESARROLLO</t>
  </si>
  <si>
    <t>GROW PIG CRCIMIENTO</t>
  </si>
  <si>
    <t xml:space="preserve">YOUPIG! 3 CT** SP clortetraciclina y tiamulina </t>
  </si>
  <si>
    <t xml:space="preserve">YOUPIG! 2 CT** SP  clortetraciclina y tiamulina </t>
  </si>
  <si>
    <t xml:space="preserve">YOUPIG! 1 CT** SP  Clortetraciclina y tiamulina </t>
  </si>
  <si>
    <t xml:space="preserve">POLLO DEPOSITO </t>
  </si>
  <si>
    <t>GENES 40 KGS</t>
  </si>
  <si>
    <t>POLLO DE ENGORDA</t>
  </si>
  <si>
    <t>GANADO LECHERO</t>
  </si>
  <si>
    <t>AVES DE POSTURA</t>
  </si>
  <si>
    <t>NUM DE CLIENTE</t>
  </si>
  <si>
    <t>PEDIDO</t>
  </si>
  <si>
    <t>PTE. 134. NO. 786, COL. IND. VALLEJO, AZCAPOTZALCO, C.P. 02300, MEXICO, D.F.  TEL 01 800 036 25 82</t>
  </si>
  <si>
    <t>PONE ORO 16% PLUS CE</t>
  </si>
  <si>
    <t>GANA AVES MULTIUSOS TE</t>
  </si>
  <si>
    <t>APILECHE 20% CE</t>
  </si>
  <si>
    <t>LACTOCRIA PLUS 10 k HE</t>
  </si>
  <si>
    <t>LECHERO 20% HE</t>
  </si>
  <si>
    <t>BECERRAS ULTRA 18% RE</t>
  </si>
  <si>
    <t>CAPORINA INICIADOR TE</t>
  </si>
  <si>
    <t>APILECHE ULTRA RE</t>
  </si>
  <si>
    <t>CAPORINA FINALIZADOR TE</t>
  </si>
  <si>
    <t>ABAMEL 40% HE</t>
  </si>
  <si>
    <t xml:space="preserve">API ENGORDA GANADO HE </t>
  </si>
  <si>
    <t>API ENGORDA C/ZILMAX</t>
  </si>
  <si>
    <t>ESTIAJE FASE 1 SOSTEN HE</t>
  </si>
  <si>
    <t>MEZCLA GANADERA MT HE</t>
  </si>
  <si>
    <t>GALLO DE ORO PREPAR. CE</t>
  </si>
  <si>
    <t>GALLO DE ORO PREP. 5k</t>
  </si>
  <si>
    <t>GALLO DE ORO MANTENIMIENTO</t>
  </si>
  <si>
    <t>GALLO DE ORO PRO-PLUMA</t>
  </si>
  <si>
    <t>GALLO DE ORO ENTREN. 40k</t>
  </si>
  <si>
    <t>GALLO DE ORO 5 k ENT. CE</t>
  </si>
  <si>
    <t>GALLO DE ORO SUPER BABI CE 2 MM</t>
  </si>
  <si>
    <t>GALLO DE ORO INICIO CE</t>
  </si>
  <si>
    <t xml:space="preserve">GALLO DE ORO DES. y MANT. </t>
  </si>
  <si>
    <t>GALLO DE ORO REPROD. CE</t>
  </si>
  <si>
    <t>CARNERINA 1 MED. CE</t>
  </si>
  <si>
    <t>GALLO ORO CORTADOR CE 5 k</t>
  </si>
  <si>
    <t>CARNERINA 2 CE</t>
  </si>
  <si>
    <t>GALLO ORO CORTADOR CE 25 k</t>
  </si>
  <si>
    <t>CARNERINA 3 CE</t>
  </si>
  <si>
    <t>GALLO ORO ATHLETIC</t>
  </si>
  <si>
    <t>CARNERINA 4 CE</t>
  </si>
  <si>
    <t>CARNERINA 5 CE</t>
  </si>
  <si>
    <t>CAJA PARA GALLO ORO</t>
  </si>
  <si>
    <t>CRECIPORK MEJORADO AP CE</t>
  </si>
  <si>
    <t>CAJA GALLO ORO CORTADOR</t>
  </si>
  <si>
    <t>INICIAPORK CE MEJORADO 1/8"</t>
  </si>
  <si>
    <t>CAJA DESCANSO GALLO ORO</t>
  </si>
  <si>
    <t>INICIAPORK CE MEJORADO 1/8" MALTA</t>
  </si>
  <si>
    <t>API CONCENTRADO CREC Y ENG</t>
  </si>
  <si>
    <t>BIOFINGERLIN 1.5 MM</t>
  </si>
  <si>
    <t>GANACERDOS MULTIUSOS CE</t>
  </si>
  <si>
    <t>BIOFINGERLIN 2.5 MM</t>
  </si>
  <si>
    <t>FINALIZACION ENG CERDOS CE</t>
  </si>
  <si>
    <t>API TILAPIA # 2</t>
  </si>
  <si>
    <t>INICIAPORK CE MEJORADO 1/8" 5 KILOS</t>
  </si>
  <si>
    <t>API TILAPIA # 3</t>
  </si>
  <si>
    <t>SUPER APILAC ULTRA 1 MED 1</t>
  </si>
  <si>
    <t>API TILAPIA # 4</t>
  </si>
  <si>
    <t>SUPER APILAC ULTRA 2 MED 1</t>
  </si>
  <si>
    <t>API TRUCHA 1 MIGAJA</t>
  </si>
  <si>
    <t>API TRUCHA 1 HARINA</t>
  </si>
  <si>
    <t>PELL ROLL AVENA PLUS</t>
  </si>
  <si>
    <t>API TRUCHA 1 PELLET 3/32"</t>
  </si>
  <si>
    <t>PELL ROLL VITAL RE</t>
  </si>
  <si>
    <t>API TRUCHA 2 EXT. 1/8"</t>
  </si>
  <si>
    <t>API TRUCHA 3 EXT. 5/16"</t>
  </si>
  <si>
    <t>API TRUCHA 3 EXT. 3/16"</t>
  </si>
  <si>
    <t>API TRUCHA SALMONADA</t>
  </si>
  <si>
    <t xml:space="preserve"> PELL ROL TURBO RE </t>
  </si>
  <si>
    <t>CALF-MANNA 50 L CE 22.68 k</t>
  </si>
  <si>
    <t>API BAGRE 1 EXT. 1/8"</t>
  </si>
  <si>
    <t>PELL ROL ALFALFA</t>
  </si>
  <si>
    <t>API BAGRE 2 EXT. 3/16"</t>
  </si>
  <si>
    <t>CABALLO GANADOR MAX 40 KG</t>
  </si>
  <si>
    <t>API BAGRE 2 EXT. 5/16"</t>
  </si>
  <si>
    <t>CABALLO GANADOR MAX 30 KG</t>
  </si>
  <si>
    <t>API BAGRE 3 28% EXT.3/16"</t>
  </si>
  <si>
    <t>ROYAL HORSE B-150 (GENESIS)</t>
  </si>
  <si>
    <t>API BAGRE 3 28% EXT.5/16"</t>
  </si>
  <si>
    <t>ROYAL HORSE B-300 ( JR)</t>
  </si>
  <si>
    <t xml:space="preserve">ROYAL HORSE H-250 </t>
  </si>
  <si>
    <t>PODER CANINO 25k</t>
  </si>
  <si>
    <t>ROYAL HORSE H-350 (ENDURANCE)</t>
  </si>
  <si>
    <t>MININO GANADOR 15 k</t>
  </si>
  <si>
    <t>ROYAL HORSE H-380 ( NEW GENERATION)</t>
  </si>
  <si>
    <t>ROYAL HORSE H-400 ( BOOSTER)</t>
  </si>
  <si>
    <t xml:space="preserve">PROM GANADOR CACH. ORIG. 20KG </t>
  </si>
  <si>
    <t>ROYAL HORSE H-480 ( FULL ENERGY)</t>
  </si>
  <si>
    <t xml:space="preserve">PROM GANADOR ADULTO ORIG. 25KG </t>
  </si>
  <si>
    <t>PROM PREMIUM CACHORRO 20 KILOS</t>
  </si>
  <si>
    <t>PROM PREMIUM ADULTO 20 KILOS</t>
  </si>
  <si>
    <t>INICIA CORDEROS HE</t>
  </si>
  <si>
    <t>MININO PLUS 10k</t>
  </si>
  <si>
    <t>PROM ORIGINAL RAZAS PEQUEÑAS 20 KILOS</t>
  </si>
  <si>
    <t>BORREGAS REPRODUCTORAS</t>
  </si>
  <si>
    <t>PROM PREMIUM RAZAS PEQUEÑAS 20 KILOS</t>
  </si>
  <si>
    <t>API BORREGOS CE</t>
  </si>
  <si>
    <t>BORREGO GANADOR RE</t>
  </si>
  <si>
    <t>GANADOR CACH. ORIG. 2 KG</t>
  </si>
  <si>
    <t>GANADOR CACH. ORIG. 4 KG</t>
  </si>
  <si>
    <t>ESTARLAP CONEJO ENGORDA</t>
  </si>
  <si>
    <t>GANADOR ADULTO ORIG. 4 KG</t>
  </si>
  <si>
    <t>CONEJO REPRODUCTOR CE</t>
  </si>
  <si>
    <t>CONEJO GANADOR CE</t>
  </si>
  <si>
    <t>CODORNIZ INICIO</t>
  </si>
  <si>
    <t>MULTI-BRICK TRIPLE 15k</t>
  </si>
  <si>
    <t xml:space="preserve">MULTI-BRICK DESPARASITANTE </t>
  </si>
  <si>
    <t>SALTEC 20 K</t>
  </si>
  <si>
    <t>MULTISAL MINERAL VITAMINADA</t>
  </si>
  <si>
    <t>Jovis Rico</t>
  </si>
  <si>
    <t>Youping  #3</t>
  </si>
  <si>
    <t>Youping  #1</t>
  </si>
  <si>
    <t>1 T</t>
  </si>
  <si>
    <t>Youping  Inicio B</t>
  </si>
  <si>
    <t>Ganador Minino Plus</t>
  </si>
  <si>
    <t>GANADOR ORIGINAL ADULTO 25 K</t>
  </si>
  <si>
    <t xml:space="preserve">GALLO ORO ATLETHIC 5 KG </t>
  </si>
  <si>
    <t xml:space="preserve">MININO 15 K </t>
  </si>
  <si>
    <t>TOP CHOICE 24K</t>
  </si>
  <si>
    <t>PODER CANINO 25K</t>
  </si>
  <si>
    <t>TOP CHOICE 15K</t>
  </si>
  <si>
    <t>GAN PREM. CACHORRO 20 K</t>
  </si>
  <si>
    <t>GANADOR ORIGINAL CACHORRO 20K</t>
  </si>
  <si>
    <t>GAN PREM. CACHORRO 4 K</t>
  </si>
  <si>
    <t>GANADOR CACHORRO 4K</t>
  </si>
  <si>
    <t>GAN PREM. CACHORRO 2 K</t>
  </si>
  <si>
    <t>GANADOR CACHORRO 2K</t>
  </si>
  <si>
    <t>GAN PREM. ADULTO 20 K</t>
  </si>
  <si>
    <t>GANADOR ADULTO 25K</t>
  </si>
  <si>
    <t>GAN PREM. ADULTO 15 K</t>
  </si>
  <si>
    <t>GANADOR ADULTO 15K</t>
  </si>
  <si>
    <t>GAN PREM. ADULTO 3.75 K</t>
  </si>
  <si>
    <t>GANADOR ADULTO 4K</t>
  </si>
  <si>
    <t xml:space="preserve">CAMARON 1/2 DENS. </t>
  </si>
  <si>
    <t>EXTRUIDO  3/16</t>
  </si>
  <si>
    <t>API TRUCHA 3 SALMONADA   20 Kg.</t>
  </si>
  <si>
    <t>H23</t>
  </si>
  <si>
    <t>API TRUCHA 3 (ENGORDA)     20 Kg.</t>
  </si>
  <si>
    <t>H22</t>
  </si>
  <si>
    <t>BLOCKS</t>
  </si>
  <si>
    <t>BLOCKS DESPARACITANTE 15 K</t>
  </si>
  <si>
    <t>O92</t>
  </si>
  <si>
    <t>EXTRUIDO  1/8</t>
  </si>
  <si>
    <t>API TRUCHA 2 (INICIACION)    20 Kg.</t>
  </si>
  <si>
    <t>H21</t>
  </si>
  <si>
    <t>BLCOKS</t>
  </si>
  <si>
    <t>BLCOKS TRIPLE 15 K</t>
  </si>
  <si>
    <t>O91</t>
  </si>
  <si>
    <t>PELLET 3/32</t>
  </si>
  <si>
    <t>API TRUCHA 1 (ALEVINAJE)    20 Kg.</t>
  </si>
  <si>
    <t>H20</t>
  </si>
  <si>
    <t>API TILAPIA 4 (FINALIZACION) 20 Kg.</t>
  </si>
  <si>
    <t>H19</t>
  </si>
  <si>
    <t>API TILAPIA 3 (ENGORDA)    20 Kg.</t>
  </si>
  <si>
    <t>H18</t>
  </si>
  <si>
    <t>MINERALES</t>
  </si>
  <si>
    <t>SAL MINERAL BORREGOS  20 Kg.</t>
  </si>
  <si>
    <t>G18</t>
  </si>
  <si>
    <t>API TILAPIA 2 (INICIACION)   20 Kg.</t>
  </si>
  <si>
    <t>H17</t>
  </si>
  <si>
    <t>MINERAL PLUS ENGORDA GANADO 25 Kg.</t>
  </si>
  <si>
    <t>G53</t>
  </si>
  <si>
    <t>MIGAJA</t>
  </si>
  <si>
    <t>API TILAPIA 1 (ALEVINAJE)   20 Kg.</t>
  </si>
  <si>
    <t>H16</t>
  </si>
  <si>
    <t>MULTISAL MINERAL VITAMINADA  20 Kg.</t>
  </si>
  <si>
    <t>G00</t>
  </si>
  <si>
    <t>EXTRUIDO  5/16</t>
  </si>
  <si>
    <t>API BAGRE 28%  20 Kg.</t>
  </si>
  <si>
    <t>H14</t>
  </si>
  <si>
    <t>MULTIPHOS 17  Zn   20 Kg.</t>
  </si>
  <si>
    <t>G65</t>
  </si>
  <si>
    <t>API BAGRE 2   20 Kg.</t>
  </si>
  <si>
    <t>H12</t>
  </si>
  <si>
    <t>MINERAL PLUS GANADO LECHERO  25 Kg.</t>
  </si>
  <si>
    <t>G01</t>
  </si>
  <si>
    <t xml:space="preserve">EXTRUIDO  3/16 </t>
  </si>
  <si>
    <t>SALTEC 20 KG.</t>
  </si>
  <si>
    <t>G-20</t>
  </si>
  <si>
    <t>API BAGRE 1   20 Kg.</t>
  </si>
  <si>
    <t>H11</t>
  </si>
  <si>
    <t>SALES Y PREMEZCLAS</t>
  </si>
  <si>
    <t>ESTABLERO 25%</t>
  </si>
  <si>
    <t>B51</t>
  </si>
  <si>
    <t>TINAS mC TF-30   50 KG</t>
  </si>
  <si>
    <t>O90</t>
  </si>
  <si>
    <t>PELLET</t>
  </si>
  <si>
    <t>ALIM. CONEJO REPRODUCTOR 40 Kg</t>
  </si>
  <si>
    <t>C06</t>
  </si>
  <si>
    <t>TINAS mC TF-30   25 KG</t>
  </si>
  <si>
    <t xml:space="preserve">PELLET  </t>
  </si>
  <si>
    <t>CONEJO ENGORDA     5 KG</t>
  </si>
  <si>
    <t>C93</t>
  </si>
  <si>
    <t>ROLADO</t>
  </si>
  <si>
    <t>LECHERO 16%</t>
  </si>
  <si>
    <t>B-28</t>
  </si>
  <si>
    <t>GANADOR CONEJOS   40 KG</t>
  </si>
  <si>
    <t>C90</t>
  </si>
  <si>
    <t>LECHERO NORTEÑO 12%</t>
  </si>
  <si>
    <t>B14</t>
  </si>
  <si>
    <t>LECHERO MACRO</t>
  </si>
  <si>
    <t>B-06</t>
  </si>
  <si>
    <t>SEMILLAS</t>
  </si>
  <si>
    <t>GALLO DE ORO CORTADOR  5 KG</t>
  </si>
  <si>
    <t>C83</t>
  </si>
  <si>
    <t>APILECHE 17%</t>
  </si>
  <si>
    <t>B75</t>
  </si>
  <si>
    <t>GALLO DE ORO CORTADOR  25 kg</t>
  </si>
  <si>
    <t>8 T</t>
  </si>
  <si>
    <t>ESTABLERO 20%</t>
  </si>
  <si>
    <t>B34</t>
  </si>
  <si>
    <t>PELLET  1/8</t>
  </si>
  <si>
    <t>GALLO DE ORO REPRODUCTORA    40 Kg.</t>
  </si>
  <si>
    <t>C48</t>
  </si>
  <si>
    <t>ESTABLERO 18%</t>
  </si>
  <si>
    <t>B32</t>
  </si>
  <si>
    <t>GALLO DE ORO DESARROLLO/MANT.   5 Kg.</t>
  </si>
  <si>
    <t>C47</t>
  </si>
  <si>
    <t>FORMULA LECHERA (LECHERO REGIO)</t>
  </si>
  <si>
    <t>I92</t>
  </si>
  <si>
    <t>GALLO DE ORO DESARROLLO/MANT. 40 Kg.</t>
  </si>
  <si>
    <t>3 T</t>
  </si>
  <si>
    <t>SUPLEM.ENERGETICO/GANALECHE 14%</t>
  </si>
  <si>
    <t>I23</t>
  </si>
  <si>
    <t>GALLO DE ORO INICIO    5 Kg.</t>
  </si>
  <si>
    <t>C46</t>
  </si>
  <si>
    <t>HARINA</t>
  </si>
  <si>
    <t>LACTOCRIA  10 Kg.</t>
  </si>
  <si>
    <t>B16</t>
  </si>
  <si>
    <t>GALLO DE ORO INICIO  40 Kg.</t>
  </si>
  <si>
    <t>ABALAC 32% PLUS</t>
  </si>
  <si>
    <t>T02</t>
  </si>
  <si>
    <t>14 SEMILLAS</t>
  </si>
  <si>
    <t>GALLO DE ORO ENTRENAMIENTO    5 Kg.</t>
  </si>
  <si>
    <t>C44</t>
  </si>
  <si>
    <t>DAIRY ROL</t>
  </si>
  <si>
    <t>B79</t>
  </si>
  <si>
    <t>GALLO DE ORO ENTRENAMIENTO  40 Kg.</t>
  </si>
  <si>
    <t>ALTA PROD. QUESO 2</t>
  </si>
  <si>
    <t>GALLO DE ORO MANTENIMIENTO 40K</t>
  </si>
  <si>
    <t>C12</t>
  </si>
  <si>
    <t>API BECERRAS 18% ULTRA</t>
  </si>
  <si>
    <t>B31</t>
  </si>
  <si>
    <t>6 SEMILLAS</t>
  </si>
  <si>
    <t>GALLO DE ORO PREPARACION    5 Kg.</t>
  </si>
  <si>
    <t>C02</t>
  </si>
  <si>
    <t>4 T</t>
  </si>
  <si>
    <t>B07</t>
  </si>
  <si>
    <t>GALLO DE ORO PREPARACION  40 Kg.</t>
  </si>
  <si>
    <t>Youping Inicio B</t>
  </si>
  <si>
    <t>D39</t>
  </si>
  <si>
    <t>GALLETAS</t>
  </si>
  <si>
    <t>PREMIOS TRIPLE CORONA 2 KG</t>
  </si>
  <si>
    <t>CERDO ENGORDA  5 KG.</t>
  </si>
  <si>
    <t>D37</t>
  </si>
  <si>
    <t>CALFMANA 11.34 Kg</t>
  </si>
  <si>
    <t>X48</t>
  </si>
  <si>
    <t>CERDO DESARROLLO  5 KG.</t>
  </si>
  <si>
    <t>D36</t>
  </si>
  <si>
    <t>CALFMANA 22.68 KG</t>
  </si>
  <si>
    <t>X47</t>
  </si>
  <si>
    <t>GANACERDOS MULTIUSOS</t>
  </si>
  <si>
    <t>D63</t>
  </si>
  <si>
    <t>PELL ROLL TURBO 40 K</t>
  </si>
  <si>
    <t>C-70</t>
  </si>
  <si>
    <t>D19(D88)</t>
  </si>
  <si>
    <t>CABALLOS GANADOR</t>
  </si>
  <si>
    <t>C07</t>
  </si>
  <si>
    <t>D18(D87)</t>
  </si>
  <si>
    <t>CABALLOS GANADOR 12%</t>
  </si>
  <si>
    <t>C29</t>
  </si>
  <si>
    <t>D17(D86)</t>
  </si>
  <si>
    <t>C38</t>
  </si>
  <si>
    <t>INICIAPORK  MEJORADO</t>
  </si>
  <si>
    <t>D16(D24)</t>
  </si>
  <si>
    <t>PELL ROL VITAL 40 KG</t>
  </si>
  <si>
    <t>C23</t>
  </si>
  <si>
    <t>5 T</t>
  </si>
  <si>
    <t xml:space="preserve">API CONCENTRADO CREC. ENGORDA </t>
  </si>
  <si>
    <t>D42</t>
  </si>
  <si>
    <t>ROYAL HORSE B-300 25KG</t>
  </si>
  <si>
    <t>C49</t>
  </si>
  <si>
    <t>CARNERINA  No. 3</t>
  </si>
  <si>
    <t>D03</t>
  </si>
  <si>
    <t>TRIPLE CORONA BOOSTER   22.68 Kg.</t>
  </si>
  <si>
    <t>C33</t>
  </si>
  <si>
    <t>CARNERINA  No. 2</t>
  </si>
  <si>
    <t>D02</t>
  </si>
  <si>
    <t>TRIPLE CORONA  ENDURANCE  22.68 Kg.</t>
  </si>
  <si>
    <t>C30</t>
  </si>
  <si>
    <t>CARNERINA  No. 1</t>
  </si>
  <si>
    <t>D01</t>
  </si>
  <si>
    <t>PELL ROL AVENA PLUS  40 Kg.</t>
  </si>
  <si>
    <t>C19</t>
  </si>
  <si>
    <t>SUPER APILAC  No.  3  25 Kg.</t>
  </si>
  <si>
    <t>D13</t>
  </si>
  <si>
    <t>C20</t>
  </si>
  <si>
    <t>Pollito (PURIMAS )</t>
  </si>
  <si>
    <t>TRITURADO</t>
  </si>
  <si>
    <t>POLLO ENGORDA 5 KG</t>
  </si>
  <si>
    <t>A98</t>
  </si>
  <si>
    <t>POLLO INICIACION 5 KG</t>
  </si>
  <si>
    <t>A97</t>
  </si>
  <si>
    <t>POLLO EXPENDIO</t>
  </si>
  <si>
    <t>A60</t>
  </si>
  <si>
    <t>C18</t>
  </si>
  <si>
    <t>2 T</t>
  </si>
  <si>
    <t>A22</t>
  </si>
  <si>
    <t>ENGORDA BORREGOS</t>
  </si>
  <si>
    <t>C04</t>
  </si>
  <si>
    <t>A32</t>
  </si>
  <si>
    <t xml:space="preserve">INICIA CORDEROS </t>
  </si>
  <si>
    <t>C17</t>
  </si>
  <si>
    <t>AVES REGIO</t>
  </si>
  <si>
    <t>E09</t>
  </si>
  <si>
    <t>BECERROS GANADOR</t>
  </si>
  <si>
    <t>B03</t>
  </si>
  <si>
    <t>POSTURA DESARROLLO 5 KG</t>
  </si>
  <si>
    <t>A96</t>
  </si>
  <si>
    <t>PELLET 1/8</t>
  </si>
  <si>
    <t xml:space="preserve">SOSTEN MULTIUSOS </t>
  </si>
  <si>
    <t>T99</t>
  </si>
  <si>
    <t>GANA-AVES 2 MULTIUSOS 40 KG</t>
  </si>
  <si>
    <t>A53</t>
  </si>
  <si>
    <t xml:space="preserve">MEZCLA REGIA </t>
  </si>
  <si>
    <t>I94</t>
  </si>
  <si>
    <t>PONE ORO RAZA LIGERA PLUS 40 KG</t>
  </si>
  <si>
    <t>A11</t>
  </si>
  <si>
    <t xml:space="preserve">GANACARNE MULTIUSOS </t>
  </si>
  <si>
    <t>B43</t>
  </si>
  <si>
    <t>PONE ORO 16%</t>
  </si>
  <si>
    <t>A03</t>
  </si>
  <si>
    <t>PRESENT.</t>
  </si>
  <si>
    <t>CVE.</t>
  </si>
  <si>
    <t>CANT.</t>
  </si>
  <si>
    <t>Para cargar : Sabado 05 Agosto del 2017</t>
  </si>
  <si>
    <t>ANNA GUENTHER WALL</t>
  </si>
  <si>
    <t>CLIENTE:</t>
  </si>
  <si>
    <t>GANADOR</t>
  </si>
  <si>
    <t xml:space="preserve">MASTER CAN 25 KGS </t>
  </si>
  <si>
    <t>PREMIUM ADULTO 4 Kg</t>
  </si>
  <si>
    <t>GALLETA HUESITO PROBIOTICOS .100 GRS.</t>
  </si>
  <si>
    <t>GALLETA HUESITO ANTISARRO .100 GRS.</t>
  </si>
  <si>
    <t>PREMIUM CACHORRO  4 Kg</t>
  </si>
  <si>
    <t>MININO YUM 20 KGS</t>
  </si>
  <si>
    <t>MININO 1.3 Kg</t>
  </si>
  <si>
    <t xml:space="preserve">MASCOTAS </t>
  </si>
  <si>
    <t>PZ</t>
  </si>
  <si>
    <t>CAJA / DESCANSO GALLO ORO</t>
  </si>
  <si>
    <t>CAJA  GALLO CORTADOR</t>
  </si>
  <si>
    <t>CAJA  GALLO ORO</t>
  </si>
  <si>
    <t xml:space="preserve">GALLO DE ORO CORTADOR   25 Kg.   </t>
  </si>
  <si>
    <t>SALTEC 20 Kg</t>
  </si>
  <si>
    <t>SAL MINERAL BORREGOS 20 Kg</t>
  </si>
  <si>
    <t xml:space="preserve">GALLO DE ORO REPRODUCTOR   40 Kg. (SOBREPEDIDO) </t>
  </si>
  <si>
    <t>MINERALES PLUS ENGORDA GANADO 25 Kg</t>
  </si>
  <si>
    <t>API CAMARON ALTA DENS 30% CE</t>
  </si>
  <si>
    <t>API CAMARON AD 35% MC 2</t>
  </si>
  <si>
    <r>
      <rPr>
        <b/>
        <sz val="14"/>
        <color rgb="FFFF0000"/>
        <rFont val="Arial"/>
        <family val="2"/>
      </rPr>
      <t>*</t>
    </r>
    <r>
      <rPr>
        <sz val="14"/>
        <rFont val="Arial"/>
        <family val="2"/>
      </rPr>
      <t xml:space="preserve">GALLO DE ORO SUPER BABY  5 Kg. </t>
    </r>
    <r>
      <rPr>
        <sz val="14"/>
        <color rgb="FFFF0000"/>
        <rFont val="Arial"/>
        <family val="2"/>
      </rPr>
      <t>(SOBREPEDIDO)</t>
    </r>
  </si>
  <si>
    <t xml:space="preserve">API CAMARON ALTA DENS 40% ME 2 </t>
  </si>
  <si>
    <r>
      <rPr>
        <sz val="14"/>
        <color rgb="FFFF0000"/>
        <rFont val="Arial"/>
        <family val="2"/>
      </rPr>
      <t>*</t>
    </r>
    <r>
      <rPr>
        <sz val="14"/>
        <rFont val="Arial"/>
        <family val="2"/>
      </rPr>
      <t xml:space="preserve">GALLO DE ORO SUPER BABY  40 Kg.  </t>
    </r>
    <r>
      <rPr>
        <sz val="14"/>
        <color rgb="FFFF0000"/>
        <rFont val="Arial"/>
        <family val="2"/>
      </rPr>
      <t>(SOBREPEDIDO)</t>
    </r>
  </si>
  <si>
    <r>
      <rPr>
        <b/>
        <sz val="14"/>
        <color rgb="FFFF0000"/>
        <rFont val="Arial"/>
        <family val="2"/>
      </rPr>
      <t>*</t>
    </r>
    <r>
      <rPr>
        <sz val="14"/>
        <rFont val="Arial"/>
        <family val="2"/>
      </rPr>
      <t>GALLO DE ORO INICIO TE   5 Kg. (SOBREPEDIDO)</t>
    </r>
  </si>
  <si>
    <t xml:space="preserve">API-ROBALO EXTRUIDO 3/16 </t>
  </si>
  <si>
    <r>
      <rPr>
        <b/>
        <sz val="14"/>
        <color rgb="FFFF0000"/>
        <rFont val="Arial"/>
        <family val="2"/>
      </rPr>
      <t>*</t>
    </r>
    <r>
      <rPr>
        <sz val="14"/>
        <rFont val="Arial"/>
        <family val="2"/>
      </rPr>
      <t>GALLO DE ORO INICIO TE  40 Kg.   (SOBREPEDIDO)</t>
    </r>
  </si>
  <si>
    <r>
      <rPr>
        <b/>
        <sz val="14"/>
        <color rgb="FFFF0000"/>
        <rFont val="Arial"/>
        <family val="2"/>
      </rPr>
      <t>*</t>
    </r>
    <r>
      <rPr>
        <sz val="14"/>
        <rFont val="Arial"/>
        <family val="2"/>
      </rPr>
      <t xml:space="preserve"> GALLO DE ORO PROPLUMA 5 Kg.</t>
    </r>
  </si>
  <si>
    <r>
      <rPr>
        <b/>
        <sz val="14"/>
        <color rgb="FFFF0000"/>
        <rFont val="Arial"/>
        <family val="2"/>
      </rPr>
      <t>*</t>
    </r>
    <r>
      <rPr>
        <sz val="14"/>
        <rFont val="Arial"/>
        <family val="2"/>
      </rPr>
      <t>GALLO DE ORO PROPLUMA 40 Kg.</t>
    </r>
  </si>
  <si>
    <t>SACO</t>
  </si>
  <si>
    <t>Trucha-Robalo</t>
  </si>
  <si>
    <t>BORREGOS FORTE</t>
  </si>
  <si>
    <t>** PRODUCTOS SOBRE-PEDIDOS</t>
  </si>
  <si>
    <t>BIOFINGERLING 2.5 MM 20 kg</t>
  </si>
  <si>
    <t>INICIAPORK MEJORADO 40 KG</t>
  </si>
  <si>
    <t>PAVO ENGORDA 5 Kg.</t>
  </si>
  <si>
    <t>PAVO ENGORDA 40 Kg.</t>
  </si>
  <si>
    <t>PAVO DESARROLLO 40 Kg.</t>
  </si>
  <si>
    <t>PAVO INICIO 5 Kg.</t>
  </si>
  <si>
    <t>PAVO INICIO 40 Kg.</t>
  </si>
  <si>
    <t xml:space="preserve">SUPER APILAC ULTRA 3 MED-1 </t>
  </si>
  <si>
    <t>PAVO MAX PREMIUM 3</t>
  </si>
  <si>
    <t>PAVO MAX PREMIUM 2</t>
  </si>
  <si>
    <t xml:space="preserve">GROWPIG! GESTACION CE      </t>
  </si>
  <si>
    <t xml:space="preserve">PAVOS </t>
  </si>
  <si>
    <t xml:space="preserve">GROWPIG! LACTANCIA  CE      </t>
  </si>
  <si>
    <t xml:space="preserve">GROWPIG! PODER CE  </t>
  </si>
  <si>
    <t xml:space="preserve">GROWPIG! DESARROLLO CE      </t>
  </si>
  <si>
    <t xml:space="preserve">GROWPIG! CRECIMIENTO CE  </t>
  </si>
  <si>
    <t>YOUPIG! 3 A  amoxicilina</t>
  </si>
  <si>
    <t>PELL ROL SNACKS DÚO</t>
  </si>
  <si>
    <t>YOUPIG! 2 A  amoxicilina</t>
  </si>
  <si>
    <t>CABALLO GANADOR CE</t>
  </si>
  <si>
    <t>YOUPIG! 1 A  amoxicilina</t>
  </si>
  <si>
    <t xml:space="preserve">YOUPIG! BABY A  amoxicilina </t>
  </si>
  <si>
    <t>MEZCLA GANADERA HE  35 K</t>
  </si>
  <si>
    <t>POLLO ORO  5  Kg.</t>
  </si>
  <si>
    <t>POLLITO ORO  5  Kg.</t>
  </si>
  <si>
    <t>BECERRO ENGORDA 16%  CE</t>
  </si>
  <si>
    <t xml:space="preserve">ENGORDA  GANADO </t>
  </si>
  <si>
    <t>CAPORINA CRECIMIENTO   40 KG</t>
  </si>
  <si>
    <t>GENESA 20 KGS</t>
  </si>
  <si>
    <t xml:space="preserve">BEEF MAX </t>
  </si>
  <si>
    <t>GENESA 40 KGS</t>
  </si>
  <si>
    <t xml:space="preserve">LECHERO 16% </t>
  </si>
  <si>
    <t xml:space="preserve">GOLDEN EGG FASE 3 40KG </t>
  </si>
  <si>
    <t>PROMETIDO</t>
  </si>
  <si>
    <t>PLACAS</t>
  </si>
  <si>
    <t>CHOFER</t>
  </si>
  <si>
    <t>ORDEN MASC</t>
  </si>
  <si>
    <t>ORDEN PEC</t>
  </si>
  <si>
    <t xml:space="preserve">  BODEGA GENERAL  MERIDA</t>
  </si>
  <si>
    <t>INSURGENTES SUR NO.1602 INT.1902, COL. CRÉDITO CONSTRUCTOR. DELEGACIÓN BENITO JUAREZ, C.P. 03940, MEXICO, D.F.  TEL 01 800 800 76 76</t>
  </si>
  <si>
    <t>TOTAL DE COLUMNA:</t>
  </si>
  <si>
    <t>GANADOR PREM. RAZAS PEQUEÑAS 20KG</t>
  </si>
  <si>
    <t>GANADOR ORIGINAL RAZAS PEQUEÑAS 20KG</t>
  </si>
  <si>
    <t>GRAN TOTAL:</t>
  </si>
  <si>
    <t>GANADOR PREM. RAZAS PEQUEÑAS 2KG</t>
  </si>
  <si>
    <t>TOTAL COLUMNA:</t>
  </si>
  <si>
    <t>GANADOR ORIGINAL RAZAS PEQUEÑAS 2KG</t>
  </si>
  <si>
    <t>GAN. PREMIUM ADULTO BONUS PACK 20KG+3KG</t>
  </si>
  <si>
    <t>MULTISAL SAL VITAMINADA</t>
  </si>
  <si>
    <t>GANADOR PREMIUM ADULTO 20KG</t>
  </si>
  <si>
    <t>MULTIBRICK DESPARASITANTE 15KG</t>
  </si>
  <si>
    <t>GAN. PREMIUM CACHORRO BONUS PACK 20KG+15</t>
  </si>
  <si>
    <t>MULTIBRICK TRIPLE 15 KG</t>
  </si>
  <si>
    <t>BONUS GANADOR CACHORRO 20KG+15%</t>
  </si>
  <si>
    <t>SAL MINERAL</t>
  </si>
  <si>
    <t>GANADOR PREMIUM CACHORRO 20KG</t>
  </si>
  <si>
    <t>BIOFINGERLING 1.5 MM</t>
  </si>
  <si>
    <t>GANADOR PREM. ADULTO 3.75KG</t>
  </si>
  <si>
    <t>BIOFINGERLING 2.5 MM</t>
  </si>
  <si>
    <t>GANADOR PREMIUM CACHORRO 3.75KG</t>
  </si>
  <si>
    <t>API-TRUCHA 1 20 KG HE</t>
  </si>
  <si>
    <t>GANADOR DUO CACHORRO 4KG</t>
  </si>
  <si>
    <t>API TILAPIA 4  CE 20K</t>
  </si>
  <si>
    <t>GANADOR ORIGINAL CACHORRO 20 KG</t>
  </si>
  <si>
    <t>API TILAPIA 3  CE 20K</t>
  </si>
  <si>
    <t>GANADOR ORIGINAL CACHORRO 4KG</t>
  </si>
  <si>
    <t>API TILAPIA 2  CE 20K</t>
  </si>
  <si>
    <t>GANADOR ORIGINAL CACHORRO 2KG</t>
  </si>
  <si>
    <t>API TILAPIA 1  TE 20K</t>
  </si>
  <si>
    <t>GANADOR DUO ADULTO 12KG</t>
  </si>
  <si>
    <t>GANADOR DUO ADULTO 4KG</t>
  </si>
  <si>
    <t>GANADOR ORIGINAL ADULTO 25KG</t>
  </si>
  <si>
    <t xml:space="preserve">ROYAL HORSE B-150 RE 25 KG </t>
  </si>
  <si>
    <t>GANADOR ORIGINAL ADULTO 4KG</t>
  </si>
  <si>
    <t xml:space="preserve">ROYAL HORSE B-300 CE 25 KG </t>
  </si>
  <si>
    <t>BONUS PACK  GAN. MININO  15KG+10%</t>
  </si>
  <si>
    <t>ROYAL HORSE H-250 RE 25 KG</t>
  </si>
  <si>
    <t>GANADOR MININO 15KG</t>
  </si>
  <si>
    <t xml:space="preserve">ROYAL HORSE H-350 RE 25 KG </t>
  </si>
  <si>
    <t>GANADOR MININO PLUS 10KG</t>
  </si>
  <si>
    <t xml:space="preserve">ROYAL HORSE H-380 CE 25 KG </t>
  </si>
  <si>
    <t>PODER CANINO NVA CROQUETA 25K</t>
  </si>
  <si>
    <t xml:space="preserve">ROYAL HORSE H-400 CE 25 KG </t>
  </si>
  <si>
    <t>THE TOP CHOICE MEJORADO 25K</t>
  </si>
  <si>
    <t xml:space="preserve">ROYAL HORSE H-480 CE 15 KG </t>
  </si>
  <si>
    <t>CALF-MANNA 50 LBS. 22.68 KG</t>
  </si>
  <si>
    <t>MEZCLA GANADERA 40 KG HE</t>
  </si>
  <si>
    <t>PELL ROL TURBO RE</t>
  </si>
  <si>
    <t>AZOLIS NUCLEO</t>
  </si>
  <si>
    <t>CABALLO GANADOR 12 % RE</t>
  </si>
  <si>
    <t>JOVIS CRECIMIENTO</t>
  </si>
  <si>
    <t>ENERKIS CLASICO</t>
  </si>
  <si>
    <t>MEZCLA GANADERA LECHERA RE</t>
  </si>
  <si>
    <t>PELL ROL CLASICO RE</t>
  </si>
  <si>
    <t>ESTABLERO 18 % CE 40K</t>
  </si>
  <si>
    <t>PELL ROL AVENA PLUS RE 40K</t>
  </si>
  <si>
    <t>ESTABLERO 18 % HE 40K</t>
  </si>
  <si>
    <t>BECERRAS 18 % ULTRA RE 40K</t>
  </si>
  <si>
    <t>LACTOCRIA PLUS 10K HE</t>
  </si>
  <si>
    <t>CAJA TRASPORTADORA GALLO DE ORO</t>
  </si>
  <si>
    <t>ABABE PLUS CE 40K</t>
  </si>
  <si>
    <t>GALLO DE ORO ATHLETIC 5 Kg.</t>
  </si>
  <si>
    <t>ABAHOR PLUS RE 40K</t>
  </si>
  <si>
    <t>GALLO DE ORO ATHLETIC 40 Kg.</t>
  </si>
  <si>
    <t>APILECHE 18% RE 40K RE</t>
  </si>
  <si>
    <t>GALLO DE ORO CORTADOR DE 25 KG</t>
  </si>
  <si>
    <t xml:space="preserve">APILECHE 18% CE 40K </t>
  </si>
  <si>
    <t>GALLO DE ORO CORTADOR 5KG</t>
  </si>
  <si>
    <t>GALLO DE ORO REPRODUCTOR 40 KG</t>
  </si>
  <si>
    <t>SUPER APILAC ULTRA  1 CE 25K</t>
  </si>
  <si>
    <t>GALLO DE ORO DES/MANTENIMIENTO 40 KG</t>
  </si>
  <si>
    <t>SUPER APILAC ULTRA  3 CE 25KG</t>
  </si>
  <si>
    <t>GALLO DE ORO INICIO TE 5 Kg.</t>
  </si>
  <si>
    <t>SUPER APILAC ULTRA  2 CE 25K</t>
  </si>
  <si>
    <t>GALLO DE ORO INICIO TE 40 Kg.</t>
  </si>
  <si>
    <t>SUPER APILAC ULTRA  0 CE 10KG</t>
  </si>
  <si>
    <t>GALLO DE ORO SUPER BABY 40KG</t>
  </si>
  <si>
    <t>GANACERDOS MULTIUSOS CE 40K</t>
  </si>
  <si>
    <t>GALLO DE ORO RE ENTRENAMIENTO 5K</t>
  </si>
  <si>
    <t>GROWPIG GESTACION</t>
  </si>
  <si>
    <t>GALLO DE ORO  RE ENTRENAMIENTO 40 KG</t>
  </si>
  <si>
    <t>GROWPIG LACTANCIA</t>
  </si>
  <si>
    <t>GROWPIG DESARROLLO</t>
  </si>
  <si>
    <t>FINAL.  ENG. CERDOS HL CE 40K</t>
  </si>
  <si>
    <t>GALLO DE ORO MANTTO RE 5K</t>
  </si>
  <si>
    <t>CONCENTRAPORK MEJORADO 40K HE</t>
  </si>
  <si>
    <t>GALLO DE ORO  MANTENIMIENTO 40KG</t>
  </si>
  <si>
    <t>REPRODUPORK MEJORADO CE 40KG</t>
  </si>
  <si>
    <t>GALLO DE ORO PREPARACION DE 5 KG</t>
  </si>
  <si>
    <t>ENGORDAPORK MEJORADO CE 20 KG</t>
  </si>
  <si>
    <t>GALLO DE ORO PREPARACION 40 KG</t>
  </si>
  <si>
    <t>ENGORDAPORK MEJORADO CE 5 KG</t>
  </si>
  <si>
    <t>ENGORDAPORK MEJORADO CE 40KG</t>
  </si>
  <si>
    <t>CRECIPORK  MEJORADO  CE 5KG</t>
  </si>
  <si>
    <t>CRECIPORK  MEJORADO  CE 40KG</t>
  </si>
  <si>
    <t>STARLAP CONEJOS DESTETE CE 20KG</t>
  </si>
  <si>
    <t>INICIAPORK MEJORADO CE 20 KG</t>
  </si>
  <si>
    <t>PAVO ENGORDA TE 5K</t>
  </si>
  <si>
    <t>INICIAPORK MEJORADO CE 5 KG</t>
  </si>
  <si>
    <t>ENGORDA PAVOS ME 40 KG (GANADOR)</t>
  </si>
  <si>
    <t>INICIAPORK MEJORADO CE 40KG</t>
  </si>
  <si>
    <t>PAVO CRECIMIENTO TE 5K</t>
  </si>
  <si>
    <t>CARNERINA No.5 GEST CE 40K</t>
  </si>
  <si>
    <t>PAVO CRECIMIENTO 40 KG</t>
  </si>
  <si>
    <t>CARNERINA No.4 LACT CE 40K</t>
  </si>
  <si>
    <t>PAVO INICIACION TE 5K</t>
  </si>
  <si>
    <t>CARNERINA NO. 3 CE 40K</t>
  </si>
  <si>
    <t>INICIA PAVOS ME 40 KG (GANADOR)</t>
  </si>
  <si>
    <t>CARNERINA NO. 2 CE 40K</t>
  </si>
  <si>
    <t>PAVO 2 PREMIUM TE 40K</t>
  </si>
  <si>
    <t>CARNERINA NO. 1 CE 40K</t>
  </si>
  <si>
    <t>BORREGAS REPROD. RE 40K</t>
  </si>
  <si>
    <t>INICIA CORDEROS HE 40K</t>
  </si>
  <si>
    <t>POLLO  ORO DEPOSITO 40KG ME</t>
  </si>
  <si>
    <t>OVINO GANADOR 40KG RE</t>
  </si>
  <si>
    <t>POLLO ESPECIAL 20 KG</t>
  </si>
  <si>
    <t>STARLAP CONEJOS REPROD CE 20 KG</t>
  </si>
  <si>
    <t>POLLO ESPECIAL 40K</t>
  </si>
  <si>
    <t>STARLAP CONEJOS REPROD CE</t>
  </si>
  <si>
    <t>POLLITO ESPECIAL 20 KG</t>
  </si>
  <si>
    <t>STARLAP CONEJOS ENGORDA CE</t>
  </si>
  <si>
    <t xml:space="preserve">POLLITO ESPECIAL  40K </t>
  </si>
  <si>
    <t>ENGORDA BORREGOS CE 40KG</t>
  </si>
  <si>
    <t>POLLITO ESPECIAL 5KG</t>
  </si>
  <si>
    <t>PAVO 1 PREMIUM TE 40K</t>
  </si>
  <si>
    <t>ENGORDA P0LLO TE 40K</t>
  </si>
  <si>
    <t>GANADOR CONEJO CE 5K</t>
  </si>
  <si>
    <t>INICIADOR POLLO TE 40K</t>
  </si>
  <si>
    <t>GANADOR CONEJO CE 40K</t>
  </si>
  <si>
    <t>POLLO ESPECIAL 5KG</t>
  </si>
  <si>
    <t>ESPECIALIDADES PECUARIOS</t>
  </si>
  <si>
    <t>ABAMEL 40 % HE</t>
  </si>
  <si>
    <t>GANA-AVES 2 MUL. TE 40 KG</t>
  </si>
  <si>
    <t>GANA CARNE M/U RE</t>
  </si>
  <si>
    <t>GENESA 40K</t>
  </si>
  <si>
    <t>BEEF ROL  EXPO RE 40K</t>
  </si>
  <si>
    <t>JOVIS RICO</t>
  </si>
  <si>
    <t>ENGORDA GANADO V CE 40K</t>
  </si>
  <si>
    <t>PONE ORO 16% PLUS TE 5 KG</t>
  </si>
  <si>
    <t>BECERRO ENGORDA 16 %</t>
  </si>
  <si>
    <t>PONE ORO 16% PLUS TE</t>
  </si>
  <si>
    <t>API CARNE RE</t>
  </si>
  <si>
    <t>TOTAL KILOS</t>
  </si>
  <si>
    <t>PESO UNITARIO</t>
  </si>
  <si>
    <t>NOMBRE DEL PRODUCTO</t>
  </si>
  <si>
    <t>DIRECCION:</t>
  </si>
  <si>
    <t>FECHA Y HORA</t>
  </si>
  <si>
    <t>NO. DE ORDEN</t>
  </si>
  <si>
    <t>TEL: 01 933 33 7 08 58 Cel. 933 163 6998 y 933 163 6996</t>
  </si>
  <si>
    <t xml:space="preserve">Carret. Vecinal Comalcalco-Tulipan KM. 1 Comalcalco, Tabasco C.P. 86650       </t>
  </si>
  <si>
    <t>CEDIS COMALCALCO</t>
  </si>
  <si>
    <t>MALTA TEXO DE MEXICO S.A DE C.V</t>
  </si>
  <si>
    <t>PREMIUM CACH. RAZAS PEQ. 20K</t>
  </si>
  <si>
    <t>SAL MINERAL BORREGOS</t>
  </si>
  <si>
    <t>ORIGINAL GANADOR RAZAS PEQ. 20KG</t>
  </si>
  <si>
    <t>MULTIBRICK DESPARACITANTE</t>
  </si>
  <si>
    <t>MULTIBRICK  TRIPLE</t>
  </si>
  <si>
    <t>SALTEC HE</t>
  </si>
  <si>
    <t>MULTISAL</t>
  </si>
  <si>
    <t>SALES</t>
  </si>
  <si>
    <t>BIOFINGERLING 2.5</t>
  </si>
  <si>
    <t>TILAPIA # 3</t>
  </si>
  <si>
    <t>MININO PLUS</t>
  </si>
  <si>
    <t>TILAPIA # 2</t>
  </si>
  <si>
    <t>GANADOR DUO 4KG</t>
  </si>
  <si>
    <t xml:space="preserve">BIOFINGERLING 1.5 </t>
  </si>
  <si>
    <t>PREMIUM ADULTO 3.75KG</t>
  </si>
  <si>
    <t>PREMIUM CACHORRO 3.75KG</t>
  </si>
  <si>
    <t>GALLO DE ORO ATLETIC 5KG</t>
  </si>
  <si>
    <t>GANADOR ADULTO15KG</t>
  </si>
  <si>
    <t>GALLO DE ORO ATLETIC 40KG</t>
  </si>
  <si>
    <t>ALIMENTO PARA GATOS 15 KG</t>
  </si>
  <si>
    <t>GALLO DE ORO CORTADOR   25 KG</t>
  </si>
  <si>
    <t>PREMIUM ADULTO   25K</t>
  </si>
  <si>
    <t xml:space="preserve">GALLO DE ORO CORTADOR  5 </t>
  </si>
  <si>
    <t>PREMIUM CACHORRO  20K</t>
  </si>
  <si>
    <t>GALLO DE ORO REPRODUCTOR 5K</t>
  </si>
  <si>
    <t>GALLO ORO REPRODUCTOR 40KG</t>
  </si>
  <si>
    <t>GALLO DE ORO INICIO 40K</t>
  </si>
  <si>
    <t>GANADOR CACHORRO 20KG</t>
  </si>
  <si>
    <t>GALLO ORO DESA./MANTO CE 40K</t>
  </si>
  <si>
    <t>GANADOR CACHORRO 4KG</t>
  </si>
  <si>
    <t>GALLO DE ORO INICIO 5K</t>
  </si>
  <si>
    <t>GALLO ORO SUPER BABY 5K</t>
  </si>
  <si>
    <t>PODER CANINO 25K CE</t>
  </si>
  <si>
    <t>GALLO ORO SUPER BABY 40K</t>
  </si>
  <si>
    <t>THE TOP CHOICE  24K</t>
  </si>
  <si>
    <t>GALLO ORO 5K CE ENTREN</t>
  </si>
  <si>
    <t>GALLO DE ORO 40 KG CE ENTREN</t>
  </si>
  <si>
    <t>PAVO PREMIUM 2</t>
  </si>
  <si>
    <t>GALLO DE ORO PROPLUMA  5KG</t>
  </si>
  <si>
    <t>PAVO PREMIUM 1</t>
  </si>
  <si>
    <t>GALLO DE ORO PROPLUMA 40KG</t>
  </si>
  <si>
    <t>PAVO ENGORDA 5KG</t>
  </si>
  <si>
    <t>GALLO ORO MANTENIMIENTO 5K</t>
  </si>
  <si>
    <t>PAVO CRECIMIENTO 5KG</t>
  </si>
  <si>
    <t>GALLO ORO MANTENIMIENTO 40KG</t>
  </si>
  <si>
    <t>PAVO INICIACION 5KG</t>
  </si>
  <si>
    <t>PAVOS</t>
  </si>
  <si>
    <t xml:space="preserve">CONEJO REPRODUCTOR CE </t>
  </si>
  <si>
    <t>API-CONEJOS ENGORDA</t>
  </si>
  <si>
    <t>CONEJO ENGORDA 5K</t>
  </si>
  <si>
    <t>GANADOR CONEJOS CE 40 K</t>
  </si>
  <si>
    <t>YOU PIG 3 ST 40KG</t>
  </si>
  <si>
    <t>YOUPIG 3 A 40K</t>
  </si>
  <si>
    <t>YOUPIG 40K INICIO #1</t>
  </si>
  <si>
    <t>GROWPIG CRECIMIENTO #2</t>
  </si>
  <si>
    <t>GROWPIG DESARROLLO #3</t>
  </si>
  <si>
    <t>ENGORDA POLLO  5</t>
  </si>
  <si>
    <t>INICIADOR POLLO DE 5 KG</t>
  </si>
  <si>
    <t>GROWPIG PODER CE. 40KG</t>
  </si>
  <si>
    <t>POLLITO ESPECIAL 5K</t>
  </si>
  <si>
    <t>FINALIZADOR ENG.CERDOS HL CE</t>
  </si>
  <si>
    <t>POLLITO ESPECIAL 40KG</t>
  </si>
  <si>
    <t>SUPER APILAC ULTRA 0 MED-0</t>
  </si>
  <si>
    <t>CAPORINA FINAL DE 40</t>
  </si>
  <si>
    <t>SUPER APILAC 3 40K CE</t>
  </si>
  <si>
    <t>CAPORINA INICIO DE 40</t>
  </si>
  <si>
    <t>SUPER APILAC 2 25K CE</t>
  </si>
  <si>
    <t>SUPER APILAC 1 25K  CE</t>
  </si>
  <si>
    <t>VACAS LECH. 20% CE 40KG</t>
  </si>
  <si>
    <t>ENGORDA PORk  MEJORADO 5KG</t>
  </si>
  <si>
    <t xml:space="preserve"> -</t>
  </si>
  <si>
    <t>LECHERO 18ALTA ENE. 18% CE</t>
  </si>
  <si>
    <t>CRECIPORK MEJORADO 5K</t>
  </si>
  <si>
    <t>LECERO PELLET 16% ALTA ENE.</t>
  </si>
  <si>
    <t>INICIAPORK MEJORADO 5K</t>
  </si>
  <si>
    <t>ALIM.VACAS LECH.18% CE</t>
  </si>
  <si>
    <t>CARNERINA No.4 LACTANCIA CE</t>
  </si>
  <si>
    <t>CARNERINA NO. 3 CE</t>
  </si>
  <si>
    <t>CARNERINA NO. 2 CE</t>
  </si>
  <si>
    <t>CARNERINA NO. 1 MED. CE</t>
  </si>
  <si>
    <t>ENERLIS CLASICO CE 40KG</t>
  </si>
  <si>
    <t>APILECHE. 20% CE</t>
  </si>
  <si>
    <t>ENERLIS LECHERO 18%</t>
  </si>
  <si>
    <t>ROYAL HORSE B 300</t>
  </si>
  <si>
    <t>ABAHOR PLUS RE</t>
  </si>
  <si>
    <t>ROYAL HORSE</t>
  </si>
  <si>
    <t>PELL ROL SPRINTER RE 40K</t>
  </si>
  <si>
    <t>TORO DE LIDIA</t>
  </si>
  <si>
    <t>PELL ROL CLASICO RE 40K</t>
  </si>
  <si>
    <t>APINOVILLOS ENGORDA CE 40KG</t>
  </si>
  <si>
    <t>PELL ROL AVENA PLUS RE</t>
  </si>
  <si>
    <t>ENGORDA GANADO AP CE</t>
  </si>
  <si>
    <t>ABAMEL 40% PC HE (CONCENTRA)</t>
  </si>
  <si>
    <t>SUPER BABI PLUS TE 40K</t>
  </si>
  <si>
    <t>POLLORINA #1 40KG</t>
  </si>
  <si>
    <t>APICARNE CE</t>
  </si>
  <si>
    <t>PONE ORO 16% TOTAL TE    5KG</t>
  </si>
  <si>
    <t>BEEF MAX RE 40KG</t>
  </si>
  <si>
    <t>PONE ORO 16% TOTAL TE   40KG</t>
  </si>
  <si>
    <t>AVES POSTURA</t>
  </si>
  <si>
    <t>Sacos</t>
  </si>
  <si>
    <t>Peso</t>
  </si>
  <si>
    <t>TOTAL  KG</t>
  </si>
  <si>
    <t>DESTINO:   TLAXIACO    OAX.</t>
  </si>
  <si>
    <t>BARTOLOME HERNANDEZ CRUZ</t>
  </si>
  <si>
    <t>01 953 55 2 18 89  Y  01 953 55 2 08 55</t>
  </si>
  <si>
    <t>TELS.</t>
  </si>
  <si>
    <t>MALTA TEXO DE MÉXICO S.A. DE C.V.</t>
  </si>
  <si>
    <t>CONDICION</t>
  </si>
  <si>
    <t xml:space="preserve">NUMERO DE CLIENTE:  </t>
  </si>
  <si>
    <t>CRÉDITO</t>
  </si>
  <si>
    <t xml:space="preserve">DISTRIBUIDOR: </t>
  </si>
  <si>
    <t>GRUPO ZORRO ABARROTERO</t>
  </si>
  <si>
    <t>|</t>
  </si>
  <si>
    <t>HORA</t>
  </si>
  <si>
    <t>FOLIO</t>
  </si>
  <si>
    <t xml:space="preserve">FECHA DE PEDIDO:  </t>
  </si>
  <si>
    <t>8am</t>
  </si>
  <si>
    <t>9am</t>
  </si>
  <si>
    <t>Costo 3+3</t>
  </si>
  <si>
    <t>PIEZAS</t>
  </si>
  <si>
    <t>Precio lista 15 Julio</t>
  </si>
  <si>
    <t>Costo s/ descuento</t>
  </si>
  <si>
    <t>Costo con el 3%</t>
  </si>
  <si>
    <t>LACTO HIERRO</t>
  </si>
  <si>
    <t>GANADOR ADULTO 25 KG</t>
  </si>
  <si>
    <t>GANADOR ADULTO  BONUS PACK +15% 25 KG</t>
  </si>
  <si>
    <t>GANADOR CACHORRO 20 kg</t>
  </si>
  <si>
    <t>GANADOR CACHORRO BONUS PACK +15 % 20 kg</t>
  </si>
  <si>
    <t>TOP CHOICE 24 KG</t>
  </si>
  <si>
    <t>TOP CHOICE BONUS PACK 24 KG + 15%</t>
  </si>
  <si>
    <t>ADULTO PREMIUM 20 kg</t>
  </si>
  <si>
    <t>ADULTO PREMIUM 20 kg. Bonus pack 15 %</t>
  </si>
  <si>
    <t>PODER CANINO 25 kg RAFIA</t>
  </si>
  <si>
    <t>CACHORRO PREMIUM 20 KG</t>
  </si>
  <si>
    <t>CACHORRO PREMIUM 20 KG. Bonus pack 15 %</t>
  </si>
  <si>
    <t>MININO 15 kg</t>
  </si>
  <si>
    <t>MININO 15 KG  BONUS PACK 10%</t>
  </si>
  <si>
    <t xml:space="preserve">TOTAL </t>
  </si>
  <si>
    <t>TOTAL PIEZAS</t>
  </si>
  <si>
    <t>TOTAL KG PEDIDO</t>
  </si>
  <si>
    <t>Orden de compra</t>
  </si>
  <si>
    <t>GRUPO   ZORRO   ABARROTERO   S. A .  DE  C.  V.</t>
  </si>
  <si>
    <t>No. Proveedor:</t>
  </si>
  <si>
    <t>000000314</t>
  </si>
  <si>
    <t>Proveedor:</t>
  </si>
  <si>
    <t xml:space="preserve"> MALTA TEXO DE MEXICO, S.A. DE C.V.               </t>
  </si>
  <si>
    <t>Dias de Inventario:</t>
  </si>
  <si>
    <t>Fecha Pedido:</t>
  </si>
  <si>
    <t>Observaciones:</t>
  </si>
  <si>
    <t>NINGUNA</t>
  </si>
  <si>
    <t>No Folio Distribución:</t>
  </si>
  <si>
    <t>03142015-16</t>
  </si>
  <si>
    <t>Tipo Pedido:</t>
  </si>
  <si>
    <t>Pedido:</t>
  </si>
  <si>
    <t>Condiciones</t>
  </si>
  <si>
    <t>Pedido</t>
  </si>
  <si>
    <t>Fecha Condiciones</t>
  </si>
  <si>
    <t>Dias de Credito</t>
  </si>
  <si>
    <t>Precio de lista</t>
  </si>
  <si>
    <t>Comercial 1</t>
  </si>
  <si>
    <t>Comercial 2</t>
  </si>
  <si>
    <t>Comercial 3</t>
  </si>
  <si>
    <t>Comercial 4</t>
  </si>
  <si>
    <t>Comercial esp</t>
  </si>
  <si>
    <t>Financiero</t>
  </si>
  <si>
    <t>Mer S/C</t>
  </si>
  <si>
    <t>Iva</t>
  </si>
  <si>
    <t>Neto</t>
  </si>
  <si>
    <t>Neto s/iva</t>
  </si>
  <si>
    <t>Total</t>
  </si>
  <si>
    <t>CED</t>
  </si>
  <si>
    <t>Clave</t>
  </si>
  <si>
    <t>Producto</t>
  </si>
  <si>
    <t>%</t>
  </si>
  <si>
    <t>Uni</t>
  </si>
  <si>
    <t>De</t>
  </si>
  <si>
    <t>Fecha de entrega</t>
  </si>
  <si>
    <t>4701650</t>
  </si>
  <si>
    <t xml:space="preserve">ALIM P/ PERRO ORIGINAL BULTO GANADOR ADULTO 1-25 KG         </t>
  </si>
  <si>
    <t>20150427</t>
  </si>
  <si>
    <t>4701656</t>
  </si>
  <si>
    <t xml:space="preserve">ALIM P/ PERRO ORIGINAL BULTO GANADOR CACHORRO 1-20 KG       </t>
  </si>
  <si>
    <t>20121017</t>
  </si>
  <si>
    <t>4701660</t>
  </si>
  <si>
    <t xml:space="preserve">ALIM P/ PERRO  BULTO TOP CHOICE 1-24 KG                     </t>
  </si>
  <si>
    <t>4701663</t>
  </si>
  <si>
    <t xml:space="preserve">ALIM P/ PERRO PREMIUM BULTO GANADOR ADULTO 1-20 KG          </t>
  </si>
  <si>
    <t>4701665</t>
  </si>
  <si>
    <t xml:space="preserve">ALIM P/ PERRO  BULTO PODER CANINO 1-25 KG                   </t>
  </si>
  <si>
    <t>4701666</t>
  </si>
  <si>
    <t xml:space="preserve">ALIM P/ PERRO PREMIUM BULTO GANADOR CACHORRO 1-20 KG        </t>
  </si>
  <si>
    <t>4701670</t>
  </si>
  <si>
    <t xml:space="preserve">ALIM P/ GATO  BULTO MININO 1-15 KG                          </t>
  </si>
  <si>
    <t>Número de cliente: 8309</t>
  </si>
  <si>
    <t>Condición Credito</t>
  </si>
  <si>
    <t>Nombre del cliente: Servicio Comercial Garis</t>
  </si>
  <si>
    <t>Fecha de pedido 8 de diciembre 2011</t>
  </si>
  <si>
    <t>Fecha de entrega: 12 de diciembre</t>
  </si>
  <si>
    <t>BONIFICACIÓN SOLICITADA</t>
  </si>
  <si>
    <t>Orden de compra 58133963</t>
  </si>
  <si>
    <t>Bono de transporte lleno</t>
  </si>
  <si>
    <t>MISIL</t>
  </si>
  <si>
    <t>Camioneta</t>
  </si>
  <si>
    <t>$</t>
  </si>
  <si>
    <t>Ganadores</t>
  </si>
  <si>
    <t>Rabon</t>
  </si>
  <si>
    <t>Top Choice</t>
  </si>
  <si>
    <t>Thorton</t>
  </si>
  <si>
    <t>Poder Canino</t>
  </si>
  <si>
    <t>Trailer</t>
  </si>
  <si>
    <t>Minino</t>
  </si>
  <si>
    <t>Piezas</t>
  </si>
  <si>
    <t>Precio de 
lista</t>
  </si>
  <si>
    <t>Costo con el 3% P.P</t>
  </si>
  <si>
    <t>Costo 3%P.P- 3% Dist</t>
  </si>
  <si>
    <t>GANADOR CACHORRO 2 Kg.</t>
  </si>
  <si>
    <t>GANADOR CACHORRO 4 Kg.</t>
  </si>
  <si>
    <t>GANADOR CACHORRO 20 Kg.</t>
  </si>
  <si>
    <t>GANADOR CACHORRO 20 Kg BONUS PACK+15%</t>
  </si>
  <si>
    <t>FORTI CALCIO</t>
  </si>
  <si>
    <t>GANADOR ADULTO 4 Kg.</t>
  </si>
  <si>
    <t>GANADOR ADULTO 15 Kg.</t>
  </si>
  <si>
    <t>GANADOR ADULTO 15 Kg. Bonus pack</t>
  </si>
  <si>
    <t>GANADOR ADULTO 25 kg</t>
  </si>
  <si>
    <t>GANADOR ADULTO 25 kg BONUS PACK+15%</t>
  </si>
  <si>
    <t>BIO BALANCE CACHORRO 2kg</t>
  </si>
  <si>
    <t>BIO BALANCE CACHORRO 4kg</t>
  </si>
  <si>
    <t>BIO BALANCE CACHORRO 25kg</t>
  </si>
  <si>
    <t>BIO BALANCE ADULTO 4kg</t>
  </si>
  <si>
    <t>BIO BALANCE ADULTO 15kg</t>
  </si>
  <si>
    <t>BIO BALANCE ADULTO 10kg</t>
  </si>
  <si>
    <t>BIO BALANCE ADULTO 25kg</t>
  </si>
  <si>
    <t>PODER CANINO 15 kg</t>
  </si>
  <si>
    <t>TOP CHOICE 1 KG</t>
  </si>
  <si>
    <t>TOP CHOICE 3.75 KG</t>
  </si>
  <si>
    <t>TOP CHOICE 15 kg</t>
  </si>
  <si>
    <t>TOP CHOICE 15 kg Bonus Pack</t>
  </si>
  <si>
    <t xml:space="preserve"> PREMIUM</t>
  </si>
  <si>
    <t>CACHORRO PREMIUM 3.75 kg</t>
  </si>
  <si>
    <t>CACHORRO PREMIUM 20 kg</t>
  </si>
  <si>
    <t>ADULTO PREMIUM 3.75 kg</t>
  </si>
  <si>
    <t>ADULTO PREMIUM 10 Kg.</t>
  </si>
  <si>
    <t>ADULTO PREMIUM 20 Kg.</t>
  </si>
  <si>
    <t>GATO</t>
  </si>
  <si>
    <t>MININO 0.5 Kg.</t>
  </si>
  <si>
    <t>MININO 1.5 Kg.</t>
  </si>
  <si>
    <t>MININO 15 KG</t>
  </si>
  <si>
    <t>MININO PLUS 20 KG</t>
  </si>
  <si>
    <t>Total kilos pedido</t>
  </si>
  <si>
    <t>Importe con 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</si>
</sst>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;[Red]\-&quot;$&quot;#,##0"/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&quot;$&quot;#,##0.00"/>
    <numFmt numFmtId="168" formatCode="dd\-mm\-yy;@"/>
    <numFmt numFmtId="169" formatCode="&quot;$&quot;#,##0"/>
    <numFmt numFmtId="170" formatCode="[$-F800]dddd\,\ mmmm\ dd\,\ yyyy"/>
    <numFmt numFmtId="171" formatCode="d\-mmm\-yy"/>
    <numFmt numFmtId="172" formatCode="0.0"/>
    <numFmt numFmtId="173" formatCode="0.000"/>
    <numFmt numFmtId="174" formatCode="d\-m"/>
    <numFmt numFmtId="175" formatCode="_-[$$-80A]* #,##0.00_-;\-[$$-80A]* #,##0.00_-;_-[$$-80A]* &quot;-&quot;??_-;_-@_-"/>
  </numFmts>
  <fonts count="166">
    <font>
      <sz val="10"/>
      <name val="DejaVu Sans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DejaVu Sans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  <font>
      <b/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9"/>
      <color theme="0"/>
      <name val="Calibri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8"/>
      <color indexed="8"/>
      <name val="Arial"/>
      <family val="2"/>
    </font>
    <font>
      <b/>
      <sz val="14"/>
      <color rgb="FF002060"/>
      <name val="Arial"/>
      <family val="2"/>
    </font>
    <font>
      <b/>
      <sz val="14"/>
      <color rgb="FF92D050"/>
      <name val="Arial Unicode MS"/>
      <family val="2"/>
    </font>
    <font>
      <b/>
      <sz val="14"/>
      <color rgb="FF00B0F0"/>
      <name val="Arial"/>
      <family val="2"/>
    </font>
    <font>
      <b/>
      <sz val="14"/>
      <color rgb="FF00B050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color rgb="FF009900"/>
      <name val="Arial"/>
      <family val="2"/>
    </font>
    <font>
      <b/>
      <sz val="14"/>
      <color rgb="FF002060"/>
      <name val="Arial Unicode MS"/>
      <family val="2"/>
    </font>
    <font>
      <sz val="16"/>
      <color indexed="8"/>
      <name val="Arial"/>
      <family val="2"/>
    </font>
    <font>
      <sz val="14"/>
      <color rgb="FF00B050"/>
      <name val="Arial"/>
      <family val="2"/>
    </font>
    <font>
      <b/>
      <sz val="14"/>
      <name val="Arial"/>
      <family val="2"/>
    </font>
    <font>
      <b/>
      <sz val="14"/>
      <color rgb="FF00B0F0"/>
      <name val="Arial Unicode MS"/>
      <family val="2"/>
    </font>
    <font>
      <b/>
      <sz val="14"/>
      <color rgb="FF009900"/>
      <name val="Arial Unicode MS"/>
      <family val="2"/>
    </font>
    <font>
      <b/>
      <sz val="14"/>
      <color rgb="FFFF0000"/>
      <name val="Arial"/>
      <family val="2"/>
    </font>
    <font>
      <b/>
      <sz val="14"/>
      <color indexed="8"/>
      <name val="Arial"/>
      <family val="2"/>
    </font>
    <font>
      <sz val="14"/>
      <color rgb="FF002060"/>
      <name val="Arial"/>
      <family val="2"/>
    </font>
    <font>
      <b/>
      <sz val="14"/>
      <color rgb="FF0070C0"/>
      <name val="Arial Unicode MS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color rgb="FF00B050"/>
      <name val="Arial"/>
      <family val="2"/>
    </font>
    <font>
      <b/>
      <sz val="18"/>
      <color rgb="FF002060"/>
      <name val="Arial"/>
      <family val="2"/>
    </font>
    <font>
      <sz val="14"/>
      <color rgb="FF002060"/>
      <name val="Arial Unicode MS"/>
      <family val="2"/>
    </font>
    <font>
      <b/>
      <sz val="14"/>
      <color rgb="FF0070C0"/>
      <name val="Arial"/>
      <family val="2"/>
    </font>
    <font>
      <b/>
      <sz val="15"/>
      <name val="Arial"/>
      <family val="2"/>
    </font>
    <font>
      <b/>
      <sz val="15"/>
      <name val="Verdana"/>
      <family val="2"/>
    </font>
    <font>
      <b/>
      <sz val="15"/>
      <color rgb="FF00B0F0"/>
      <name val="Verdana"/>
      <family val="2"/>
    </font>
    <font>
      <b/>
      <sz val="11"/>
      <name val="Arial"/>
      <family val="2"/>
    </font>
    <font>
      <b/>
      <sz val="12"/>
      <color theme="6" tint="-0.249977111117893"/>
      <name val="Arial"/>
      <family val="2"/>
    </font>
    <font>
      <b/>
      <sz val="16"/>
      <color rgb="FF009900"/>
      <name val="Arial"/>
      <family val="2"/>
    </font>
    <font>
      <b/>
      <sz val="16"/>
      <color indexed="17"/>
      <name val="Arial"/>
      <family val="2"/>
    </font>
    <font>
      <b/>
      <sz val="18"/>
      <color indexed="17"/>
      <name val="Arial"/>
      <family val="2"/>
    </font>
    <font>
      <b/>
      <sz val="18"/>
      <color rgb="FF009900"/>
      <name val="Arial"/>
      <family val="2"/>
    </font>
    <font>
      <b/>
      <sz val="16"/>
      <color rgb="FF00B050"/>
      <name val="Arial"/>
      <family val="2"/>
    </font>
    <font>
      <b/>
      <sz val="16"/>
      <color indexed="10"/>
      <name val="Arial"/>
      <family val="2"/>
    </font>
    <font>
      <sz val="16"/>
      <name val="Arial Unicode MS"/>
      <family val="2"/>
    </font>
    <font>
      <sz val="16"/>
      <name val="Arial"/>
      <family val="2"/>
    </font>
    <font>
      <sz val="18"/>
      <name val="Arial Unicode MS"/>
      <family val="2"/>
    </font>
    <font>
      <b/>
      <sz val="18"/>
      <color rgb="FF0070C0"/>
      <name val="Arial"/>
      <family val="2"/>
    </font>
    <font>
      <b/>
      <sz val="18"/>
      <color rgb="FF00B0F0"/>
      <name val="Arial Unicode MS"/>
      <family val="2"/>
    </font>
    <font>
      <sz val="14"/>
      <color rgb="FF0070C0"/>
      <name val="Arial"/>
      <family val="2"/>
    </font>
    <font>
      <b/>
      <sz val="16"/>
      <name val="Arial"/>
      <family val="2"/>
    </font>
    <font>
      <b/>
      <sz val="18"/>
      <color rgb="FF002060"/>
      <name val="Arial Unicode MS"/>
      <family val="2"/>
    </font>
    <font>
      <b/>
      <sz val="18"/>
      <color rgb="FF00B0F0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rgb="FF0070C0"/>
      <name val="Arial Unicode MS"/>
      <family val="2"/>
    </font>
    <font>
      <sz val="18"/>
      <color rgb="FF002060"/>
      <name val="Arial"/>
      <family val="2"/>
    </font>
    <font>
      <b/>
      <sz val="12"/>
      <color rgb="FF0070C0"/>
      <name val="Arial"/>
      <family val="2"/>
    </font>
    <font>
      <sz val="18"/>
      <color rgb="FF0070C0"/>
      <name val="Arial"/>
      <family val="2"/>
    </font>
    <font>
      <b/>
      <sz val="18"/>
      <color rgb="FF0066FF"/>
      <name val="Arial"/>
      <family val="2"/>
    </font>
    <font>
      <sz val="18"/>
      <color indexed="22"/>
      <name val="Arial"/>
      <family val="2"/>
    </font>
    <font>
      <sz val="18"/>
      <color theme="1"/>
      <name val="Arial"/>
      <family val="2"/>
    </font>
    <font>
      <b/>
      <sz val="18"/>
      <name val="Verdana"/>
      <family val="2"/>
    </font>
    <font>
      <b/>
      <sz val="12"/>
      <color rgb="FF0066FF"/>
      <name val="Arial"/>
      <family val="2"/>
    </font>
    <font>
      <b/>
      <sz val="16"/>
      <color rgb="FF0066FF"/>
      <name val="Arial"/>
      <family val="2"/>
    </font>
    <font>
      <b/>
      <sz val="18"/>
      <color indexed="12"/>
      <name val="Arial"/>
      <family val="2"/>
    </font>
    <font>
      <b/>
      <sz val="16"/>
      <color rgb="FF0000FF"/>
      <name val="Arial"/>
      <family val="2"/>
    </font>
    <font>
      <b/>
      <sz val="18"/>
      <color rgb="FF0000FF"/>
      <name val="Arial"/>
      <family val="2"/>
    </font>
    <font>
      <b/>
      <sz val="18"/>
      <color indexed="10"/>
      <name val="Arial"/>
      <family val="2"/>
    </font>
    <font>
      <sz val="10"/>
      <name val="Arial"/>
      <family val="2"/>
    </font>
    <font>
      <b/>
      <sz val="10"/>
      <name val="Copperplate Gothic Light"/>
      <family val="2"/>
    </font>
    <font>
      <b/>
      <sz val="11"/>
      <color theme="0"/>
      <name val="Comic Sans MS"/>
      <family val="4"/>
    </font>
    <font>
      <b/>
      <sz val="10"/>
      <color theme="0"/>
      <name val="Comic Sans MS"/>
      <family val="4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omic Sans MS"/>
      <family val="4"/>
    </font>
    <font>
      <b/>
      <i/>
      <sz val="14"/>
      <name val="Comic Sans MS"/>
      <family val="4"/>
    </font>
    <font>
      <b/>
      <sz val="12"/>
      <color indexed="9"/>
      <name val="Arial"/>
      <family val="2"/>
    </font>
    <font>
      <sz val="9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i/>
      <sz val="12"/>
      <color indexed="9"/>
      <name val="Comic Sans MS"/>
      <family val="4"/>
    </font>
    <font>
      <sz val="12"/>
      <name val="Comic Sans MS"/>
      <family val="4"/>
    </font>
    <font>
      <sz val="11"/>
      <name val="Comic Sans MS"/>
      <family val="4"/>
    </font>
    <font>
      <b/>
      <sz val="14"/>
      <color indexed="9"/>
      <name val="Arial"/>
      <family val="2"/>
    </font>
    <font>
      <b/>
      <sz val="16"/>
      <name val="Comic Sans MS"/>
      <family val="4"/>
    </font>
    <font>
      <b/>
      <sz val="11"/>
      <name val="Comic Sans MS"/>
      <family val="4"/>
    </font>
    <font>
      <b/>
      <sz val="16"/>
      <color indexed="9"/>
      <name val="Arial"/>
      <family val="2"/>
    </font>
    <font>
      <b/>
      <sz val="11"/>
      <color indexed="8"/>
      <name val="Arial"/>
      <family val="2"/>
    </font>
    <font>
      <b/>
      <sz val="11"/>
      <color theme="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indexed="10"/>
      <name val="Arial"/>
      <family val="2"/>
    </font>
    <font>
      <b/>
      <sz val="14"/>
      <color theme="0"/>
      <name val="Arial"/>
      <family val="2"/>
    </font>
    <font>
      <sz val="14"/>
      <color rgb="FFFF0000"/>
      <name val="Arial"/>
      <family val="2"/>
    </font>
    <font>
      <b/>
      <sz val="10"/>
      <color theme="7" tint="-0.249977111117893"/>
      <name val="Arial"/>
      <family val="2"/>
    </font>
    <font>
      <b/>
      <sz val="10"/>
      <color theme="3" tint="-0.249977111117893"/>
      <name val="Arial"/>
      <family val="2"/>
    </font>
    <font>
      <b/>
      <sz val="12"/>
      <color indexed="8"/>
      <name val="Arial"/>
      <family val="2"/>
    </font>
    <font>
      <b/>
      <sz val="12"/>
      <color theme="3" tint="-0.249977111117893"/>
      <name val="Arial"/>
      <family val="2"/>
    </font>
    <font>
      <b/>
      <sz val="12"/>
      <color indexed="48"/>
      <name val="Arial"/>
      <family val="2"/>
    </font>
    <font>
      <sz val="10"/>
      <color rgb="FFFF0000"/>
      <name val="Arial"/>
      <family val="2"/>
    </font>
    <font>
      <b/>
      <sz val="12"/>
      <color rgb="FF0000FF"/>
      <name val="Arial"/>
      <family val="2"/>
    </font>
    <font>
      <b/>
      <sz val="16"/>
      <color rgb="FFFF0000"/>
      <name val="Arial"/>
      <family val="2"/>
    </font>
    <font>
      <b/>
      <sz val="14"/>
      <color theme="3" tint="-0.249977111117893"/>
      <name val="Arial"/>
      <family val="2"/>
    </font>
    <font>
      <b/>
      <sz val="28"/>
      <color indexed="8"/>
      <name val="Arial"/>
      <family val="2"/>
    </font>
    <font>
      <b/>
      <sz val="20"/>
      <color rgb="FFFF0000"/>
      <name val="Arial"/>
      <family val="2"/>
    </font>
    <font>
      <b/>
      <sz val="18"/>
      <color rgb="FFFF0000"/>
      <name val="Arial"/>
      <family val="2"/>
    </font>
    <font>
      <b/>
      <sz val="12"/>
      <name val="ARB3270"/>
      <family val="3"/>
    </font>
    <font>
      <b/>
      <sz val="17"/>
      <name val="ARB3270"/>
      <family val="3"/>
    </font>
    <font>
      <b/>
      <sz val="18"/>
      <color theme="3"/>
      <name val="Calibri Light"/>
      <family val="2"/>
      <scheme val="major"/>
    </font>
    <font>
      <b/>
      <sz val="20"/>
      <color theme="3"/>
      <name val="Calibri Light"/>
      <family val="2"/>
      <scheme val="major"/>
    </font>
    <font>
      <sz val="10"/>
      <name val="Arial Unicode MS"/>
      <family val="2"/>
    </font>
    <font>
      <b/>
      <sz val="10"/>
      <color indexed="10"/>
      <name val="Arial Unicode MS"/>
      <family val="2"/>
    </font>
    <font>
      <b/>
      <sz val="12"/>
      <color indexed="10"/>
      <name val="Arial Unicode MS"/>
      <family val="2"/>
    </font>
    <font>
      <sz val="12"/>
      <name val="Arial Unicode MS"/>
      <family val="2"/>
    </font>
    <font>
      <sz val="9"/>
      <name val="Arial Unicode MS"/>
      <family val="2"/>
    </font>
    <font>
      <b/>
      <sz val="9"/>
      <color indexed="10"/>
      <name val="Arial Unicode MS"/>
      <family val="2"/>
    </font>
    <font>
      <b/>
      <sz val="10"/>
      <name val="Arial Unicode MS"/>
      <family val="2"/>
    </font>
    <font>
      <sz val="11"/>
      <name val="Arial Unicode MS"/>
      <family val="2"/>
    </font>
    <font>
      <b/>
      <sz val="11"/>
      <color indexed="10"/>
      <name val="Arial Unicode MS"/>
      <family val="2"/>
    </font>
    <font>
      <b/>
      <sz val="13"/>
      <name val="Arial Unicode MS"/>
      <family val="2"/>
    </font>
    <font>
      <b/>
      <sz val="12"/>
      <name val="Arial Unicode MS"/>
      <family val="2"/>
    </font>
    <font>
      <b/>
      <sz val="11"/>
      <name val="Arial Unicode MS"/>
      <family val="2"/>
    </font>
    <font>
      <b/>
      <sz val="9"/>
      <color indexed="10"/>
      <name val="Arial"/>
      <family val="2"/>
    </font>
    <font>
      <b/>
      <sz val="6"/>
      <name val="Arial"/>
      <family val="2"/>
    </font>
    <font>
      <b/>
      <sz val="12"/>
      <color indexed="18"/>
      <name val="Arial"/>
      <family val="2"/>
    </font>
    <font>
      <sz val="10"/>
      <name val="Calibri"/>
      <family val="2"/>
    </font>
    <font>
      <b/>
      <sz val="10"/>
      <color indexed="10"/>
      <name val="Calibri"/>
      <family val="2"/>
    </font>
    <font>
      <b/>
      <sz val="10"/>
      <color indexed="9"/>
      <name val="Calibri"/>
      <family val="2"/>
    </font>
    <font>
      <b/>
      <sz val="12"/>
      <name val="Calibri"/>
      <family val="2"/>
    </font>
    <font>
      <sz val="16"/>
      <name val="Calibri"/>
      <family val="2"/>
    </font>
    <font>
      <b/>
      <sz val="2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color indexed="8"/>
      <name val="Arial"/>
      <family val="2"/>
    </font>
    <font>
      <b/>
      <sz val="8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16">
    <xf numFmtId="0" fontId="0" fillId="0" borderId="0"/>
    <xf numFmtId="43" fontId="3" fillId="0" borderId="0" applyFont="0" applyFill="0" applyBorder="0" applyAlignment="0" applyProtection="0"/>
    <xf numFmtId="0" fontId="2" fillId="2" borderId="0" applyNumberFormat="0" applyBorder="0" applyAlignment="0" applyProtection="0"/>
    <xf numFmtId="0" fontId="19" fillId="0" borderId="0"/>
    <xf numFmtId="0" fontId="44" fillId="0" borderId="0"/>
    <xf numFmtId="0" fontId="44" fillId="0" borderId="0"/>
    <xf numFmtId="0" fontId="85" fillId="0" borderId="0"/>
    <xf numFmtId="43" fontId="85" fillId="0" borderId="0" applyFont="0" applyFill="0" applyBorder="0" applyAlignment="0" applyProtection="0"/>
    <xf numFmtId="44" fontId="85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1" fillId="0" borderId="0"/>
    <xf numFmtId="0" fontId="21" fillId="0" borderId="0"/>
    <xf numFmtId="44" fontId="1" fillId="0" borderId="0" applyFont="0" applyFill="0" applyBorder="0" applyAlignment="0" applyProtection="0"/>
  </cellStyleXfs>
  <cellXfs count="2091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Font="1" applyBorder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64" fontId="4" fillId="0" borderId="4" xfId="1" applyNumberFormat="1" applyFont="1" applyBorder="1" applyAlignment="1">
      <alignment vertical="center"/>
    </xf>
    <xf numFmtId="0" fontId="4" fillId="0" borderId="5" xfId="0" applyFont="1" applyBorder="1"/>
    <xf numFmtId="0" fontId="4" fillId="0" borderId="5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0" fontId="4" fillId="0" borderId="8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0" fontId="4" fillId="0" borderId="13" xfId="0" applyFont="1" applyBorder="1"/>
    <xf numFmtId="0" fontId="4" fillId="0" borderId="13" xfId="1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1" applyNumberFormat="1" applyFont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/>
    <xf numFmtId="0" fontId="4" fillId="0" borderId="18" xfId="1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8" xfId="1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NumberFormat="1" applyFont="1" applyFill="1" applyBorder="1" applyAlignment="1">
      <alignment horizontal="center" vertical="center"/>
    </xf>
    <xf numFmtId="0" fontId="6" fillId="3" borderId="18" xfId="0" applyNumberFormat="1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8" xfId="0" applyNumberFormat="1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43" fontId="4" fillId="0" borderId="0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horizontal="center"/>
    </xf>
    <xf numFmtId="164" fontId="4" fillId="0" borderId="1" xfId="1" applyNumberFormat="1" applyFont="1" applyBorder="1" applyAlignment="1">
      <alignment vertical="center"/>
    </xf>
    <xf numFmtId="0" fontId="4" fillId="0" borderId="2" xfId="0" applyNumberFormat="1" applyFont="1" applyBorder="1" applyAlignment="1">
      <alignment horizontal="center"/>
    </xf>
    <xf numFmtId="0" fontId="5" fillId="0" borderId="5" xfId="1" applyNumberFormat="1" applyFont="1" applyBorder="1" applyAlignment="1">
      <alignment horizontal="center" vertical="center"/>
    </xf>
    <xf numFmtId="0" fontId="4" fillId="0" borderId="26" xfId="1" applyNumberFormat="1" applyFont="1" applyBorder="1" applyAlignment="1">
      <alignment horizontal="center" vertical="center"/>
    </xf>
    <xf numFmtId="164" fontId="4" fillId="0" borderId="7" xfId="1" applyNumberFormat="1" applyFont="1" applyBorder="1" applyAlignment="1">
      <alignment vertical="center"/>
    </xf>
    <xf numFmtId="0" fontId="4" fillId="0" borderId="27" xfId="0" applyFont="1" applyBorder="1" applyAlignment="1">
      <alignment horizontal="left" vertical="center"/>
    </xf>
    <xf numFmtId="164" fontId="4" fillId="0" borderId="28" xfId="1" applyNumberFormat="1" applyFont="1" applyBorder="1" applyAlignment="1">
      <alignment vertical="center"/>
    </xf>
    <xf numFmtId="0" fontId="4" fillId="0" borderId="29" xfId="1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/>
    </xf>
    <xf numFmtId="0" fontId="5" fillId="0" borderId="20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164" fontId="4" fillId="0" borderId="31" xfId="1" applyNumberFormat="1" applyFont="1" applyBorder="1" applyAlignment="1">
      <alignment vertical="center"/>
    </xf>
    <xf numFmtId="0" fontId="4" fillId="0" borderId="13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164" fontId="4" fillId="0" borderId="33" xfId="1" applyNumberFormat="1" applyFont="1" applyBorder="1" applyAlignment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3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7" fillId="0" borderId="5" xfId="1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4" fillId="0" borderId="29" xfId="1" applyNumberFormat="1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center" vertical="center"/>
    </xf>
    <xf numFmtId="43" fontId="4" fillId="0" borderId="4" xfId="1" applyNumberFormat="1" applyFont="1" applyBorder="1" applyAlignment="1">
      <alignment vertical="center"/>
    </xf>
    <xf numFmtId="164" fontId="4" fillId="0" borderId="20" xfId="1" applyNumberFormat="1" applyFont="1" applyBorder="1" applyAlignment="1">
      <alignment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9" xfId="0" applyFont="1" applyBorder="1"/>
    <xf numFmtId="0" fontId="5" fillId="0" borderId="8" xfId="0" applyFont="1" applyBorder="1" applyAlignment="1">
      <alignment horizontal="left" vertical="center"/>
    </xf>
    <xf numFmtId="0" fontId="4" fillId="0" borderId="18" xfId="1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vertical="center"/>
    </xf>
    <xf numFmtId="0" fontId="7" fillId="0" borderId="2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164" fontId="7" fillId="0" borderId="4" xfId="1" applyNumberFormat="1" applyFont="1" applyBorder="1" applyAlignment="1">
      <alignment vertical="center"/>
    </xf>
    <xf numFmtId="0" fontId="7" fillId="0" borderId="5" xfId="1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164" fontId="7" fillId="0" borderId="33" xfId="1" applyNumberFormat="1" applyFont="1" applyBorder="1" applyAlignment="1">
      <alignment vertical="center"/>
    </xf>
    <xf numFmtId="0" fontId="7" fillId="0" borderId="26" xfId="1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4" fillId="0" borderId="0" xfId="1" applyNumberFormat="1" applyFont="1" applyBorder="1" applyAlignment="1">
      <alignment vertical="center"/>
    </xf>
    <xf numFmtId="0" fontId="9" fillId="3" borderId="21" xfId="0" applyNumberFormat="1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8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11" fillId="4" borderId="0" xfId="2" applyNumberFormat="1" applyFont="1" applyFill="1" applyBorder="1" applyAlignment="1">
      <alignment vertical="center"/>
    </xf>
    <xf numFmtId="0" fontId="11" fillId="4" borderId="0" xfId="2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/>
    <xf numFmtId="0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7" fillId="0" borderId="23" xfId="0" applyNumberFormat="1" applyFont="1" applyBorder="1" applyAlignment="1">
      <alignment horizontal="center" vertical="center"/>
    </xf>
    <xf numFmtId="0" fontId="7" fillId="0" borderId="24" xfId="0" applyNumberFormat="1" applyFont="1" applyBorder="1" applyAlignment="1">
      <alignment horizontal="center" vertical="center"/>
    </xf>
    <xf numFmtId="0" fontId="8" fillId="0" borderId="23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8" fillId="0" borderId="18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8" xfId="0" applyNumberFormat="1" applyFont="1" applyBorder="1" applyAlignment="1">
      <alignment horizontal="left" vertical="center"/>
    </xf>
    <xf numFmtId="0" fontId="8" fillId="0" borderId="19" xfId="0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horizontal="center"/>
    </xf>
    <xf numFmtId="43" fontId="7" fillId="0" borderId="0" xfId="0" applyNumberFormat="1" applyFont="1" applyBorder="1" applyAlignment="1">
      <alignment vertical="center"/>
    </xf>
    <xf numFmtId="43" fontId="4" fillId="0" borderId="4" xfId="1" applyFont="1" applyBorder="1" applyAlignment="1">
      <alignment vertic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8" fillId="0" borderId="5" xfId="1" applyNumberFormat="1" applyFont="1" applyBorder="1" applyAlignment="1">
      <alignment horizontal="center" vertical="center"/>
    </xf>
    <xf numFmtId="164" fontId="7" fillId="0" borderId="7" xfId="1" applyNumberFormat="1" applyFont="1" applyBorder="1" applyAlignment="1">
      <alignment vertical="center"/>
    </xf>
    <xf numFmtId="0" fontId="7" fillId="0" borderId="8" xfId="1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43" fontId="4" fillId="0" borderId="33" xfId="1" applyFont="1" applyBorder="1" applyAlignment="1">
      <alignment vertical="center"/>
    </xf>
    <xf numFmtId="0" fontId="4" fillId="0" borderId="26" xfId="0" applyNumberFormat="1" applyFont="1" applyBorder="1" applyAlignment="1">
      <alignment horizontal="center" vertical="center"/>
    </xf>
    <xf numFmtId="0" fontId="4" fillId="0" borderId="26" xfId="0" applyNumberFormat="1" applyFont="1" applyBorder="1" applyAlignment="1">
      <alignment horizontal="center"/>
    </xf>
    <xf numFmtId="43" fontId="7" fillId="0" borderId="0" xfId="1" applyFont="1" applyBorder="1" applyAlignment="1">
      <alignment vertical="center"/>
    </xf>
    <xf numFmtId="0" fontId="7" fillId="0" borderId="2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0" fontId="4" fillId="0" borderId="29" xfId="0" applyNumberFormat="1" applyFont="1" applyBorder="1" applyAlignment="1">
      <alignment horizontal="center" vertical="center"/>
    </xf>
    <xf numFmtId="0" fontId="7" fillId="0" borderId="29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horizontal="center" vertical="center"/>
    </xf>
    <xf numFmtId="43" fontId="7" fillId="0" borderId="0" xfId="1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Border="1"/>
    <xf numFmtId="43" fontId="7" fillId="0" borderId="32" xfId="1" applyFont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43" fontId="4" fillId="0" borderId="1" xfId="1" applyFont="1" applyBorder="1" applyAlignment="1">
      <alignment vertical="center"/>
    </xf>
    <xf numFmtId="166" fontId="7" fillId="0" borderId="7" xfId="1" applyNumberFormat="1" applyFont="1" applyBorder="1" applyAlignment="1">
      <alignment vertical="center"/>
    </xf>
    <xf numFmtId="0" fontId="7" fillId="0" borderId="8" xfId="0" applyFont="1" applyBorder="1"/>
    <xf numFmtId="0" fontId="7" fillId="0" borderId="8" xfId="0" applyFont="1" applyBorder="1" applyAlignment="1">
      <alignment vertical="center"/>
    </xf>
    <xf numFmtId="164" fontId="8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7" fillId="0" borderId="35" xfId="0" applyFont="1" applyBorder="1"/>
    <xf numFmtId="0" fontId="7" fillId="0" borderId="35" xfId="1" applyNumberFormat="1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0" fontId="7" fillId="0" borderId="3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164" fontId="7" fillId="0" borderId="28" xfId="1" applyNumberFormat="1" applyFont="1" applyBorder="1" applyAlignment="1">
      <alignment vertical="center"/>
    </xf>
    <xf numFmtId="0" fontId="7" fillId="0" borderId="29" xfId="1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7" fillId="0" borderId="37" xfId="0" applyFont="1" applyBorder="1"/>
    <xf numFmtId="0" fontId="7" fillId="0" borderId="8" xfId="1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" xfId="0" applyFont="1" applyBorder="1"/>
    <xf numFmtId="0" fontId="7" fillId="0" borderId="2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164" fontId="7" fillId="0" borderId="0" xfId="1" applyNumberFormat="1" applyFont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8" xfId="0" applyNumberFormat="1" applyFont="1" applyFill="1" applyBorder="1" applyAlignment="1">
      <alignment horizontal="center" vertical="center"/>
    </xf>
    <xf numFmtId="0" fontId="16" fillId="3" borderId="13" xfId="0" applyNumberFormat="1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4" fillId="0" borderId="18" xfId="0" applyNumberFormat="1" applyFont="1" applyBorder="1" applyAlignment="1">
      <alignment vertical="center"/>
    </xf>
    <xf numFmtId="0" fontId="18" fillId="4" borderId="0" xfId="2" applyNumberFormat="1" applyFont="1" applyFill="1" applyBorder="1" applyAlignment="1">
      <alignment vertical="center"/>
    </xf>
    <xf numFmtId="0" fontId="20" fillId="0" borderId="0" xfId="3" applyFont="1"/>
    <xf numFmtId="0" fontId="21" fillId="0" borderId="0" xfId="3" applyFont="1"/>
    <xf numFmtId="0" fontId="20" fillId="0" borderId="0" xfId="3" applyFont="1" applyBorder="1"/>
    <xf numFmtId="2" fontId="22" fillId="0" borderId="0" xfId="3" applyNumberFormat="1" applyFont="1" applyBorder="1" applyAlignment="1">
      <alignment horizontal="center" vertical="center"/>
    </xf>
    <xf numFmtId="9" fontId="22" fillId="0" borderId="0" xfId="3" applyNumberFormat="1" applyFont="1" applyBorder="1" applyAlignment="1">
      <alignment horizontal="center"/>
    </xf>
    <xf numFmtId="0" fontId="22" fillId="0" borderId="0" xfId="3" applyFont="1" applyBorder="1"/>
    <xf numFmtId="0" fontId="23" fillId="0" borderId="0" xfId="3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/>
    </xf>
    <xf numFmtId="0" fontId="24" fillId="0" borderId="0" xfId="3" applyNumberFormat="1" applyFont="1" applyFill="1" applyBorder="1" applyAlignment="1">
      <alignment horizontal="left" vertical="center"/>
    </xf>
    <xf numFmtId="0" fontId="22" fillId="0" borderId="0" xfId="3" applyNumberFormat="1" applyFont="1" applyFill="1" applyBorder="1" applyAlignment="1">
      <alignment horizontal="center" vertical="center"/>
    </xf>
    <xf numFmtId="0" fontId="22" fillId="0" borderId="0" xfId="3" applyFont="1"/>
    <xf numFmtId="0" fontId="23" fillId="0" borderId="0" xfId="3" applyFont="1" applyBorder="1" applyAlignment="1">
      <alignment horizontal="center" vertical="center"/>
    </xf>
    <xf numFmtId="0" fontId="22" fillId="0" borderId="0" xfId="3" applyFont="1" applyBorder="1" applyAlignment="1">
      <alignment horizontal="right"/>
    </xf>
    <xf numFmtId="2" fontId="22" fillId="0" borderId="0" xfId="3" applyNumberFormat="1" applyFont="1" applyFill="1" applyBorder="1" applyAlignment="1">
      <alignment horizontal="center" vertical="center"/>
    </xf>
    <xf numFmtId="0" fontId="23" fillId="0" borderId="0" xfId="3" applyNumberFormat="1" applyFont="1" applyFill="1" applyBorder="1" applyAlignment="1">
      <alignment horizontal="left"/>
    </xf>
    <xf numFmtId="0" fontId="22" fillId="0" borderId="0" xfId="3" applyNumberFormat="1" applyFont="1" applyFill="1" applyBorder="1" applyAlignment="1">
      <alignment horizontal="center"/>
    </xf>
    <xf numFmtId="0" fontId="22" fillId="0" borderId="25" xfId="3" applyFont="1" applyBorder="1" applyAlignment="1">
      <alignment horizontal="center" vertical="center"/>
    </xf>
    <xf numFmtId="0" fontId="25" fillId="0" borderId="26" xfId="3" applyNumberFormat="1" applyFont="1" applyBorder="1" applyAlignment="1">
      <alignment horizontal="center" vertical="center"/>
    </xf>
    <xf numFmtId="0" fontId="22" fillId="0" borderId="0" xfId="3" applyNumberFormat="1" applyFont="1" applyFill="1" applyBorder="1" applyAlignment="1"/>
    <xf numFmtId="0" fontId="23" fillId="0" borderId="0" xfId="3" applyNumberFormat="1" applyFont="1" applyFill="1" applyBorder="1" applyAlignment="1">
      <alignment horizontal="center"/>
    </xf>
    <xf numFmtId="0" fontId="23" fillId="0" borderId="25" xfId="3" applyFont="1" applyBorder="1" applyAlignment="1">
      <alignment horizontal="center" vertical="center"/>
    </xf>
    <xf numFmtId="0" fontId="26" fillId="0" borderId="4" xfId="3" applyNumberFormat="1" applyFont="1" applyBorder="1" applyAlignment="1">
      <alignment horizontal="center" vertical="center"/>
    </xf>
    <xf numFmtId="0" fontId="27" fillId="0" borderId="5" xfId="3" applyNumberFormat="1" applyFont="1" applyBorder="1" applyAlignment="1">
      <alignment horizontal="center" vertical="center"/>
    </xf>
    <xf numFmtId="167" fontId="28" fillId="0" borderId="5" xfId="3" applyNumberFormat="1" applyFont="1" applyFill="1" applyBorder="1" applyAlignment="1">
      <alignment horizontal="center"/>
    </xf>
    <xf numFmtId="0" fontId="29" fillId="0" borderId="5" xfId="3" applyNumberFormat="1" applyFont="1" applyFill="1" applyBorder="1" applyAlignment="1">
      <alignment horizontal="left" vertical="center"/>
    </xf>
    <xf numFmtId="0" fontId="30" fillId="0" borderId="6" xfId="3" applyNumberFormat="1" applyFont="1" applyFill="1" applyBorder="1" applyAlignment="1">
      <alignment horizontal="center" vertical="center"/>
    </xf>
    <xf numFmtId="0" fontId="31" fillId="0" borderId="1" xfId="3" applyNumberFormat="1" applyFont="1" applyFill="1" applyBorder="1" applyAlignment="1">
      <alignment horizontal="center" vertical="center"/>
    </xf>
    <xf numFmtId="0" fontId="25" fillId="0" borderId="2" xfId="3" applyNumberFormat="1" applyFont="1" applyFill="1" applyBorder="1" applyAlignment="1">
      <alignment horizontal="center" vertical="center"/>
    </xf>
    <xf numFmtId="0" fontId="32" fillId="0" borderId="2" xfId="3" applyNumberFormat="1" applyFont="1" applyBorder="1" applyAlignment="1">
      <alignment horizontal="center" vertical="center"/>
    </xf>
    <xf numFmtId="2" fontId="28" fillId="0" borderId="2" xfId="3" applyNumberFormat="1" applyFont="1" applyFill="1" applyBorder="1" applyAlignment="1">
      <alignment horizontal="center" vertical="center"/>
    </xf>
    <xf numFmtId="0" fontId="30" fillId="0" borderId="2" xfId="3" applyNumberFormat="1" applyFont="1" applyFill="1" applyBorder="1" applyAlignment="1">
      <alignment horizontal="center"/>
    </xf>
    <xf numFmtId="0" fontId="30" fillId="5" borderId="2" xfId="3" applyNumberFormat="1" applyFont="1" applyFill="1" applyBorder="1"/>
    <xf numFmtId="0" fontId="30" fillId="0" borderId="3" xfId="3" applyNumberFormat="1" applyFont="1" applyBorder="1" applyAlignment="1">
      <alignment horizontal="center" vertical="center"/>
    </xf>
    <xf numFmtId="0" fontId="33" fillId="0" borderId="5" xfId="3" applyNumberFormat="1" applyFont="1" applyFill="1" applyBorder="1" applyAlignment="1">
      <alignment horizontal="left" vertical="center"/>
    </xf>
    <xf numFmtId="0" fontId="31" fillId="0" borderId="17" xfId="3" applyNumberFormat="1" applyFont="1" applyFill="1" applyBorder="1" applyAlignment="1">
      <alignment horizontal="center" vertical="center"/>
    </xf>
    <xf numFmtId="0" fontId="25" fillId="0" borderId="5" xfId="3" applyNumberFormat="1" applyFont="1" applyFill="1" applyBorder="1" applyAlignment="1">
      <alignment horizontal="center" vertical="center"/>
    </xf>
    <xf numFmtId="0" fontId="32" fillId="0" borderId="5" xfId="3" applyNumberFormat="1" applyFont="1" applyBorder="1" applyAlignment="1">
      <alignment horizontal="center" vertical="center"/>
    </xf>
    <xf numFmtId="2" fontId="28" fillId="0" borderId="5" xfId="3" applyNumberFormat="1" applyFont="1" applyFill="1" applyBorder="1" applyAlignment="1">
      <alignment horizontal="center" vertical="center"/>
    </xf>
    <xf numFmtId="0" fontId="30" fillId="0" borderId="5" xfId="3" applyNumberFormat="1" applyFont="1" applyFill="1" applyBorder="1" applyAlignment="1">
      <alignment horizontal="center"/>
    </xf>
    <xf numFmtId="0" fontId="30" fillId="5" borderId="5" xfId="3" applyNumberFormat="1" applyFont="1" applyFill="1" applyBorder="1"/>
    <xf numFmtId="0" fontId="30" fillId="0" borderId="6" xfId="3" applyNumberFormat="1" applyFont="1" applyBorder="1" applyAlignment="1">
      <alignment horizontal="center" vertical="center"/>
    </xf>
    <xf numFmtId="0" fontId="26" fillId="6" borderId="4" xfId="3" applyNumberFormat="1" applyFont="1" applyFill="1" applyBorder="1" applyAlignment="1">
      <alignment horizontal="center" vertical="center"/>
    </xf>
    <xf numFmtId="0" fontId="27" fillId="6" borderId="5" xfId="3" applyNumberFormat="1" applyFont="1" applyFill="1" applyBorder="1" applyAlignment="1">
      <alignment horizontal="center" vertical="center"/>
    </xf>
    <xf numFmtId="0" fontId="34" fillId="6" borderId="5" xfId="3" applyNumberFormat="1" applyFont="1" applyFill="1" applyBorder="1" applyAlignment="1">
      <alignment horizontal="center" vertical="center"/>
    </xf>
    <xf numFmtId="0" fontId="35" fillId="6" borderId="5" xfId="3" applyNumberFormat="1" applyFont="1" applyFill="1" applyBorder="1" applyAlignment="1">
      <alignment horizontal="left"/>
    </xf>
    <xf numFmtId="0" fontId="30" fillId="6" borderId="6" xfId="3" applyNumberFormat="1" applyFont="1" applyFill="1" applyBorder="1" applyAlignment="1">
      <alignment horizontal="center"/>
    </xf>
    <xf numFmtId="0" fontId="30" fillId="0" borderId="5" xfId="3" applyNumberFormat="1" applyFont="1" applyBorder="1" applyAlignment="1">
      <alignment horizontal="center"/>
    </xf>
    <xf numFmtId="0" fontId="35" fillId="6" borderId="5" xfId="3" applyNumberFormat="1" applyFont="1" applyFill="1" applyBorder="1" applyAlignment="1">
      <alignment horizontal="center"/>
    </xf>
    <xf numFmtId="0" fontId="30" fillId="0" borderId="5" xfId="3" applyNumberFormat="1" applyFont="1" applyBorder="1"/>
    <xf numFmtId="0" fontId="26" fillId="0" borderId="4" xfId="3" applyNumberFormat="1" applyFont="1" applyFill="1" applyBorder="1" applyAlignment="1">
      <alignment horizontal="center" vertical="center"/>
    </xf>
    <xf numFmtId="0" fontId="36" fillId="0" borderId="5" xfId="3" applyNumberFormat="1" applyFont="1" applyBorder="1" applyAlignment="1">
      <alignment horizontal="center" vertical="center"/>
    </xf>
    <xf numFmtId="0" fontId="29" fillId="0" borderId="5" xfId="3" applyNumberFormat="1" applyFont="1" applyBorder="1" applyAlignment="1">
      <alignment horizontal="center" vertical="center"/>
    </xf>
    <xf numFmtId="0" fontId="29" fillId="0" borderId="5" xfId="3" applyNumberFormat="1" applyFont="1" applyBorder="1" applyAlignment="1">
      <alignment vertical="center"/>
    </xf>
    <xf numFmtId="0" fontId="36" fillId="0" borderId="5" xfId="3" applyNumberFormat="1" applyFont="1" applyFill="1" applyBorder="1" applyAlignment="1">
      <alignment horizontal="center" vertical="center"/>
    </xf>
    <xf numFmtId="0" fontId="30" fillId="0" borderId="5" xfId="3" applyNumberFormat="1" applyFont="1" applyFill="1" applyBorder="1" applyAlignment="1">
      <alignment vertical="center"/>
    </xf>
    <xf numFmtId="2" fontId="28" fillId="6" borderId="5" xfId="3" applyNumberFormat="1" applyFont="1" applyFill="1" applyBorder="1" applyAlignment="1">
      <alignment horizontal="center" vertical="center"/>
    </xf>
    <xf numFmtId="0" fontId="30" fillId="0" borderId="5" xfId="3" applyNumberFormat="1" applyFont="1" applyBorder="1" applyAlignment="1"/>
    <xf numFmtId="0" fontId="30" fillId="0" borderId="6" xfId="3" applyNumberFormat="1" applyFont="1" applyBorder="1" applyAlignment="1">
      <alignment horizontal="center"/>
    </xf>
    <xf numFmtId="0" fontId="32" fillId="0" borderId="5" xfId="3" applyNumberFormat="1" applyFont="1" applyFill="1" applyBorder="1" applyAlignment="1">
      <alignment horizontal="center" vertical="center"/>
    </xf>
    <xf numFmtId="0" fontId="35" fillId="0" borderId="5" xfId="3" applyNumberFormat="1" applyFont="1" applyBorder="1" applyAlignment="1">
      <alignment horizontal="center"/>
    </xf>
    <xf numFmtId="0" fontId="35" fillId="0" borderId="5" xfId="3" applyNumberFormat="1" applyFont="1" applyBorder="1" applyAlignment="1"/>
    <xf numFmtId="0" fontId="30" fillId="0" borderId="6" xfId="3" applyFont="1" applyBorder="1"/>
    <xf numFmtId="0" fontId="30" fillId="0" borderId="5" xfId="3" applyNumberFormat="1" applyFont="1" applyBorder="1" applyAlignment="1">
      <alignment vertical="center"/>
    </xf>
    <xf numFmtId="0" fontId="37" fillId="6" borderId="17" xfId="3" applyNumberFormat="1" applyFont="1" applyFill="1" applyBorder="1" applyAlignment="1">
      <alignment horizontal="center" vertical="center"/>
    </xf>
    <xf numFmtId="0" fontId="25" fillId="6" borderId="5" xfId="3" applyNumberFormat="1" applyFont="1" applyFill="1" applyBorder="1" applyAlignment="1">
      <alignment horizontal="center" vertical="center"/>
    </xf>
    <xf numFmtId="0" fontId="28" fillId="6" borderId="5" xfId="3" applyNumberFormat="1" applyFont="1" applyFill="1" applyBorder="1" applyAlignment="1">
      <alignment horizontal="center" vertical="center"/>
    </xf>
    <xf numFmtId="0" fontId="30" fillId="6" borderId="6" xfId="3" applyNumberFormat="1" applyFont="1" applyFill="1" applyBorder="1" applyAlignment="1"/>
    <xf numFmtId="0" fontId="25" fillId="0" borderId="5" xfId="3" applyNumberFormat="1" applyFont="1" applyBorder="1" applyAlignment="1">
      <alignment horizontal="center" vertical="center"/>
    </xf>
    <xf numFmtId="0" fontId="30" fillId="0" borderId="5" xfId="3" applyNumberFormat="1" applyFont="1" applyBorder="1" applyAlignment="1">
      <alignment horizontal="center" vertical="center"/>
    </xf>
    <xf numFmtId="0" fontId="30" fillId="0" borderId="6" xfId="3" applyFont="1" applyBorder="1" applyAlignment="1">
      <alignment horizontal="center"/>
    </xf>
    <xf numFmtId="0" fontId="38" fillId="0" borderId="5" xfId="3" applyNumberFormat="1" applyFont="1" applyBorder="1" applyAlignment="1">
      <alignment horizontal="center" vertical="center"/>
    </xf>
    <xf numFmtId="2" fontId="28" fillId="0" borderId="5" xfId="3" applyNumberFormat="1" applyFont="1" applyBorder="1" applyAlignment="1">
      <alignment horizontal="center" vertical="center"/>
    </xf>
    <xf numFmtId="0" fontId="30" fillId="0" borderId="5" xfId="3" applyFont="1" applyBorder="1" applyAlignment="1">
      <alignment horizontal="center"/>
    </xf>
    <xf numFmtId="0" fontId="30" fillId="0" borderId="5" xfId="3" applyFont="1" applyBorder="1" applyAlignment="1">
      <alignment horizontal="left"/>
    </xf>
    <xf numFmtId="0" fontId="27" fillId="0" borderId="5" xfId="3" applyFont="1" applyBorder="1" applyAlignment="1">
      <alignment horizontal="center" vertical="center"/>
    </xf>
    <xf numFmtId="0" fontId="39" fillId="0" borderId="5" xfId="3" applyNumberFormat="1" applyFont="1" applyBorder="1" applyAlignment="1">
      <alignment horizontal="center" vertical="center"/>
    </xf>
    <xf numFmtId="0" fontId="39" fillId="0" borderId="5" xfId="3" applyNumberFormat="1" applyFont="1" applyBorder="1" applyAlignment="1">
      <alignment vertical="center"/>
    </xf>
    <xf numFmtId="0" fontId="30" fillId="0" borderId="5" xfId="3" applyNumberFormat="1" applyFont="1" applyFill="1" applyBorder="1" applyAlignment="1"/>
    <xf numFmtId="0" fontId="31" fillId="6" borderId="17" xfId="3" applyNumberFormat="1" applyFont="1" applyFill="1" applyBorder="1" applyAlignment="1">
      <alignment horizontal="center" vertical="center"/>
    </xf>
    <xf numFmtId="0" fontId="30" fillId="5" borderId="5" xfId="3" applyNumberFormat="1" applyFont="1" applyFill="1" applyBorder="1" applyAlignment="1"/>
    <xf numFmtId="0" fontId="30" fillId="7" borderId="5" xfId="3" applyNumberFormat="1" applyFont="1" applyFill="1" applyBorder="1" applyAlignment="1"/>
    <xf numFmtId="0" fontId="35" fillId="0" borderId="5" xfId="3" applyNumberFormat="1" applyFont="1" applyFill="1" applyBorder="1" applyAlignment="1">
      <alignment horizontal="center"/>
    </xf>
    <xf numFmtId="0" fontId="29" fillId="0" borderId="5" xfId="3" applyNumberFormat="1" applyFont="1" applyFill="1" applyBorder="1" applyAlignment="1">
      <alignment horizontal="center" vertical="center"/>
    </xf>
    <xf numFmtId="0" fontId="30" fillId="5" borderId="5" xfId="3" applyNumberFormat="1" applyFont="1" applyFill="1" applyBorder="1" applyAlignment="1">
      <alignment vertical="center"/>
    </xf>
    <xf numFmtId="0" fontId="30" fillId="7" borderId="5" xfId="3" applyNumberFormat="1" applyFont="1" applyFill="1" applyBorder="1" applyAlignment="1">
      <alignment vertical="center"/>
    </xf>
    <xf numFmtId="0" fontId="26" fillId="0" borderId="33" xfId="3" applyNumberFormat="1" applyFont="1" applyFill="1" applyBorder="1" applyAlignment="1">
      <alignment horizontal="center" vertical="center"/>
    </xf>
    <xf numFmtId="0" fontId="27" fillId="0" borderId="26" xfId="3" applyNumberFormat="1" applyFont="1" applyFill="1" applyBorder="1" applyAlignment="1">
      <alignment horizontal="center" vertical="center"/>
    </xf>
    <xf numFmtId="2" fontId="28" fillId="0" borderId="26" xfId="3" applyNumberFormat="1" applyFont="1" applyFill="1" applyBorder="1" applyAlignment="1">
      <alignment horizontal="center" vertical="center"/>
    </xf>
    <xf numFmtId="0" fontId="29" fillId="0" borderId="26" xfId="3" applyNumberFormat="1" applyFont="1" applyBorder="1" applyAlignment="1">
      <alignment horizontal="center" vertical="center"/>
    </xf>
    <xf numFmtId="0" fontId="29" fillId="0" borderId="26" xfId="3" applyNumberFormat="1" applyFont="1" applyBorder="1" applyAlignment="1">
      <alignment vertical="center"/>
    </xf>
    <xf numFmtId="0" fontId="30" fillId="0" borderId="34" xfId="3" applyNumberFormat="1" applyFont="1" applyFill="1" applyBorder="1" applyAlignment="1">
      <alignment horizontal="center" vertical="center"/>
    </xf>
    <xf numFmtId="0" fontId="35" fillId="6" borderId="39" xfId="3" applyNumberFormat="1" applyFont="1" applyFill="1" applyBorder="1" applyAlignment="1">
      <alignment horizontal="center" vertical="center"/>
    </xf>
    <xf numFmtId="0" fontId="25" fillId="6" borderId="35" xfId="3" applyNumberFormat="1" applyFont="1" applyFill="1" applyBorder="1" applyAlignment="1">
      <alignment horizontal="center" vertical="center"/>
    </xf>
    <xf numFmtId="0" fontId="35" fillId="6" borderId="35" xfId="3" applyNumberFormat="1" applyFont="1" applyFill="1" applyBorder="1" applyAlignment="1">
      <alignment horizontal="center" vertical="center"/>
    </xf>
    <xf numFmtId="0" fontId="35" fillId="6" borderId="35" xfId="3" applyNumberFormat="1" applyFont="1" applyFill="1" applyBorder="1" applyAlignment="1">
      <alignment horizontal="center" vertical="center" wrapText="1"/>
    </xf>
    <xf numFmtId="0" fontId="39" fillId="6" borderId="35" xfId="3" applyNumberFormat="1" applyFont="1" applyFill="1" applyBorder="1" applyAlignment="1">
      <alignment horizontal="center" vertical="center"/>
    </xf>
    <xf numFmtId="0" fontId="30" fillId="6" borderId="36" xfId="3" applyNumberFormat="1" applyFont="1" applyFill="1" applyBorder="1" applyAlignment="1">
      <alignment horizontal="center"/>
    </xf>
    <xf numFmtId="0" fontId="35" fillId="6" borderId="10" xfId="3" applyNumberFormat="1" applyFont="1" applyFill="1" applyBorder="1" applyAlignment="1"/>
    <xf numFmtId="0" fontId="25" fillId="6" borderId="11" xfId="3" applyNumberFormat="1" applyFont="1" applyFill="1" applyBorder="1" applyAlignment="1">
      <alignment horizontal="center" vertical="center"/>
    </xf>
    <xf numFmtId="0" fontId="35" fillId="6" borderId="11" xfId="3" applyNumberFormat="1" applyFont="1" applyFill="1" applyBorder="1" applyAlignment="1"/>
    <xf numFmtId="0" fontId="28" fillId="6" borderId="11" xfId="3" applyNumberFormat="1" applyFont="1" applyFill="1" applyBorder="1" applyAlignment="1">
      <alignment horizontal="center"/>
    </xf>
    <xf numFmtId="0" fontId="35" fillId="6" borderId="11" xfId="3" applyNumberFormat="1" applyFont="1" applyFill="1" applyBorder="1" applyAlignment="1">
      <alignment horizontal="center"/>
    </xf>
    <xf numFmtId="0" fontId="35" fillId="6" borderId="12" xfId="3" applyNumberFormat="1" applyFont="1" applyFill="1" applyBorder="1" applyAlignment="1">
      <alignment horizontal="center"/>
    </xf>
    <xf numFmtId="0" fontId="37" fillId="0" borderId="28" xfId="3" applyNumberFormat="1" applyFont="1" applyBorder="1" applyAlignment="1">
      <alignment horizontal="center" vertical="center"/>
    </xf>
    <xf numFmtId="0" fontId="25" fillId="0" borderId="29" xfId="3" applyNumberFormat="1" applyFont="1" applyBorder="1" applyAlignment="1">
      <alignment horizontal="center" vertical="center"/>
    </xf>
    <xf numFmtId="2" fontId="28" fillId="0" borderId="29" xfId="3" applyNumberFormat="1" applyFont="1" applyFill="1" applyBorder="1" applyAlignment="1">
      <alignment horizontal="center" vertical="center"/>
    </xf>
    <xf numFmtId="0" fontId="30" fillId="0" borderId="29" xfId="3" applyNumberFormat="1" applyFont="1" applyBorder="1" applyAlignment="1">
      <alignment horizontal="center"/>
    </xf>
    <xf numFmtId="0" fontId="30" fillId="0" borderId="29" xfId="3" applyNumberFormat="1" applyFont="1" applyBorder="1" applyAlignment="1">
      <alignment horizontal="left"/>
    </xf>
    <xf numFmtId="0" fontId="30" fillId="0" borderId="30" xfId="3" applyFont="1" applyBorder="1" applyAlignment="1">
      <alignment horizontal="center" vertical="center"/>
    </xf>
    <xf numFmtId="0" fontId="28" fillId="0" borderId="5" xfId="3" applyNumberFormat="1" applyFont="1" applyBorder="1" applyAlignment="1">
      <alignment horizontal="center" vertical="center"/>
    </xf>
    <xf numFmtId="0" fontId="37" fillId="0" borderId="4" xfId="3" applyNumberFormat="1" applyFont="1" applyBorder="1" applyAlignment="1">
      <alignment horizontal="center" vertical="center"/>
    </xf>
    <xf numFmtId="0" fontId="30" fillId="8" borderId="5" xfId="3" applyNumberFormat="1" applyFont="1" applyFill="1" applyBorder="1" applyAlignment="1">
      <alignment horizontal="left" vertical="center"/>
    </xf>
    <xf numFmtId="0" fontId="28" fillId="0" borderId="5" xfId="3" applyNumberFormat="1" applyFont="1" applyFill="1" applyBorder="1" applyAlignment="1">
      <alignment horizontal="center" vertical="center"/>
    </xf>
    <xf numFmtId="0" fontId="40" fillId="0" borderId="5" xfId="3" applyFont="1" applyBorder="1"/>
    <xf numFmtId="2" fontId="28" fillId="0" borderId="5" xfId="3" applyNumberFormat="1" applyFont="1" applyFill="1" applyBorder="1" applyAlignment="1">
      <alignment horizontal="center"/>
    </xf>
    <xf numFmtId="0" fontId="30" fillId="0" borderId="5" xfId="3" applyFont="1" applyFill="1" applyBorder="1" applyAlignment="1">
      <alignment horizontal="center" vertical="center"/>
    </xf>
    <xf numFmtId="0" fontId="30" fillId="8" borderId="5" xfId="3" applyFont="1" applyFill="1" applyBorder="1" applyAlignment="1">
      <alignment horizontal="left" vertical="center"/>
    </xf>
    <xf numFmtId="0" fontId="30" fillId="0" borderId="6" xfId="3" applyFont="1" applyBorder="1" applyAlignment="1">
      <alignment horizontal="center" vertical="center"/>
    </xf>
    <xf numFmtId="0" fontId="30" fillId="8" borderId="5" xfId="3" applyNumberFormat="1" applyFont="1" applyFill="1" applyBorder="1" applyAlignment="1">
      <alignment vertical="center"/>
    </xf>
    <xf numFmtId="0" fontId="28" fillId="6" borderId="5" xfId="3" applyNumberFormat="1" applyFont="1" applyFill="1" applyBorder="1" applyAlignment="1">
      <alignment horizontal="center"/>
    </xf>
    <xf numFmtId="4" fontId="28" fillId="0" borderId="5" xfId="3" applyNumberFormat="1" applyFont="1" applyBorder="1" applyAlignment="1">
      <alignment horizontal="center" vertical="center"/>
    </xf>
    <xf numFmtId="0" fontId="30" fillId="0" borderId="5" xfId="3" applyNumberFormat="1" applyFont="1" applyBorder="1" applyAlignment="1">
      <alignment horizontal="left"/>
    </xf>
    <xf numFmtId="0" fontId="41" fillId="0" borderId="4" xfId="3" applyNumberFormat="1" applyFont="1" applyBorder="1" applyAlignment="1">
      <alignment horizontal="center" vertical="center"/>
    </xf>
    <xf numFmtId="0" fontId="29" fillId="0" borderId="5" xfId="3" applyNumberFormat="1" applyFont="1" applyFill="1" applyBorder="1" applyAlignment="1">
      <alignment vertical="center"/>
    </xf>
    <xf numFmtId="0" fontId="29" fillId="9" borderId="5" xfId="3" applyNumberFormat="1" applyFont="1" applyFill="1" applyBorder="1" applyAlignment="1">
      <alignment vertical="center"/>
    </xf>
    <xf numFmtId="0" fontId="28" fillId="6" borderId="5" xfId="3" applyNumberFormat="1" applyFont="1" applyFill="1" applyBorder="1" applyAlignment="1"/>
    <xf numFmtId="4" fontId="28" fillId="0" borderId="5" xfId="3" applyNumberFormat="1" applyFont="1" applyFill="1" applyBorder="1" applyAlignment="1">
      <alignment horizontal="center" vertical="center"/>
    </xf>
    <xf numFmtId="0" fontId="35" fillId="6" borderId="5" xfId="3" applyNumberFormat="1" applyFont="1" applyFill="1" applyBorder="1" applyAlignment="1"/>
    <xf numFmtId="0" fontId="37" fillId="0" borderId="33" xfId="3" applyNumberFormat="1" applyFont="1" applyBorder="1" applyAlignment="1">
      <alignment horizontal="center" vertical="center"/>
    </xf>
    <xf numFmtId="0" fontId="30" fillId="0" borderId="26" xfId="3" applyNumberFormat="1" applyFont="1" applyBorder="1" applyAlignment="1">
      <alignment horizontal="center" vertical="center"/>
    </xf>
    <xf numFmtId="0" fontId="30" fillId="0" borderId="26" xfId="3" applyNumberFormat="1" applyFont="1" applyBorder="1" applyAlignment="1">
      <alignment vertical="center"/>
    </xf>
    <xf numFmtId="0" fontId="30" fillId="0" borderId="34" xfId="3" applyNumberFormat="1" applyFont="1" applyBorder="1" applyAlignment="1">
      <alignment horizontal="center" vertical="center"/>
    </xf>
    <xf numFmtId="0" fontId="31" fillId="0" borderId="40" xfId="3" applyNumberFormat="1" applyFont="1" applyFill="1" applyBorder="1" applyAlignment="1">
      <alignment horizontal="center" vertical="center"/>
    </xf>
    <xf numFmtId="0" fontId="25" fillId="0" borderId="26" xfId="3" applyNumberFormat="1" applyFont="1" applyFill="1" applyBorder="1" applyAlignment="1">
      <alignment horizontal="center" vertical="center"/>
    </xf>
    <xf numFmtId="4" fontId="28" fillId="0" borderId="26" xfId="3" applyNumberFormat="1" applyFont="1" applyFill="1" applyBorder="1" applyAlignment="1">
      <alignment horizontal="center" vertical="center"/>
    </xf>
    <xf numFmtId="0" fontId="30" fillId="0" borderId="26" xfId="3" applyNumberFormat="1" applyFont="1" applyBorder="1" applyAlignment="1">
      <alignment horizontal="center"/>
    </xf>
    <xf numFmtId="0" fontId="30" fillId="0" borderId="26" xfId="3" applyNumberFormat="1" applyFont="1" applyBorder="1"/>
    <xf numFmtId="0" fontId="42" fillId="6" borderId="10" xfId="3" applyNumberFormat="1" applyFont="1" applyFill="1" applyBorder="1" applyAlignment="1">
      <alignment horizontal="center" vertical="center"/>
    </xf>
    <xf numFmtId="0" fontId="42" fillId="6" borderId="11" xfId="3" applyNumberFormat="1" applyFont="1" applyFill="1" applyBorder="1" applyAlignment="1">
      <alignment horizontal="center" vertical="center"/>
    </xf>
    <xf numFmtId="0" fontId="43" fillId="6" borderId="11" xfId="3" applyNumberFormat="1" applyFont="1" applyFill="1" applyBorder="1" applyAlignment="1">
      <alignment horizontal="center" vertical="center"/>
    </xf>
    <xf numFmtId="0" fontId="42" fillId="6" borderId="11" xfId="3" applyNumberFormat="1" applyFont="1" applyFill="1" applyBorder="1" applyAlignment="1">
      <alignment horizontal="center" vertical="center" wrapText="1"/>
    </xf>
    <xf numFmtId="0" fontId="44" fillId="6" borderId="12" xfId="3" applyNumberFormat="1" applyFont="1" applyFill="1" applyBorder="1" applyAlignment="1">
      <alignment horizontal="center" vertical="center"/>
    </xf>
    <xf numFmtId="0" fontId="42" fillId="6" borderId="41" xfId="3" applyNumberFormat="1" applyFont="1" applyFill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31" fillId="0" borderId="1" xfId="3" applyNumberFormat="1" applyFont="1" applyBorder="1" applyAlignment="1">
      <alignment horizontal="center" vertical="center"/>
    </xf>
    <xf numFmtId="0" fontId="25" fillId="0" borderId="2" xfId="3" applyNumberFormat="1" applyFont="1" applyBorder="1" applyAlignment="1">
      <alignment horizontal="center" vertical="center"/>
    </xf>
    <xf numFmtId="0" fontId="30" fillId="0" borderId="2" xfId="3" applyNumberFormat="1" applyFont="1" applyBorder="1" applyAlignment="1">
      <alignment horizontal="center" vertical="center"/>
    </xf>
    <xf numFmtId="0" fontId="30" fillId="0" borderId="2" xfId="3" applyNumberFormat="1" applyFont="1" applyBorder="1" applyAlignment="1">
      <alignment horizontal="left"/>
    </xf>
    <xf numFmtId="0" fontId="30" fillId="0" borderId="3" xfId="3" applyNumberFormat="1" applyFont="1" applyBorder="1" applyAlignment="1">
      <alignment horizontal="center"/>
    </xf>
    <xf numFmtId="0" fontId="31" fillId="0" borderId="4" xfId="3" applyNumberFormat="1" applyFont="1" applyBorder="1" applyAlignment="1">
      <alignment horizontal="center" vertical="center"/>
    </xf>
    <xf numFmtId="0" fontId="30" fillId="5" borderId="5" xfId="3" applyNumberFormat="1" applyFont="1" applyFill="1" applyBorder="1" applyAlignment="1">
      <alignment horizontal="left"/>
    </xf>
    <xf numFmtId="2" fontId="28" fillId="4" borderId="5" xfId="3" applyNumberFormat="1" applyFont="1" applyFill="1" applyBorder="1" applyAlignment="1">
      <alignment horizontal="center" vertical="center"/>
    </xf>
    <xf numFmtId="0" fontId="45" fillId="0" borderId="0" xfId="3" applyFont="1" applyFill="1" applyBorder="1" applyAlignment="1">
      <alignment horizontal="center"/>
    </xf>
    <xf numFmtId="0" fontId="45" fillId="0" borderId="0" xfId="3" applyFont="1" applyFill="1" applyBorder="1" applyAlignment="1"/>
    <xf numFmtId="167" fontId="45" fillId="10" borderId="42" xfId="3" applyNumberFormat="1" applyFont="1" applyFill="1" applyBorder="1" applyAlignment="1"/>
    <xf numFmtId="0" fontId="30" fillId="0" borderId="0" xfId="3" applyFont="1" applyBorder="1" applyAlignment="1">
      <alignment horizontal="right"/>
    </xf>
    <xf numFmtId="0" fontId="22" fillId="0" borderId="0" xfId="3" applyFont="1" applyBorder="1" applyAlignment="1">
      <alignment horizontal="center"/>
    </xf>
    <xf numFmtId="0" fontId="22" fillId="0" borderId="0" xfId="3" applyFont="1" applyFill="1" applyBorder="1" applyAlignment="1"/>
    <xf numFmtId="167" fontId="22" fillId="0" borderId="23" xfId="3" applyNumberFormat="1" applyFont="1" applyBorder="1" applyAlignment="1"/>
    <xf numFmtId="0" fontId="30" fillId="0" borderId="0" xfId="3" applyFont="1" applyAlignment="1">
      <alignment horizontal="right"/>
    </xf>
    <xf numFmtId="167" fontId="22" fillId="0" borderId="0" xfId="3" applyNumberFormat="1" applyFont="1" applyBorder="1" applyAlignment="1">
      <alignment horizontal="center" vertical="center"/>
    </xf>
    <xf numFmtId="167" fontId="22" fillId="0" borderId="0" xfId="3" applyNumberFormat="1" applyFont="1" applyBorder="1" applyAlignment="1">
      <alignment vertical="center"/>
    </xf>
    <xf numFmtId="4" fontId="22" fillId="0" borderId="0" xfId="3" applyNumberFormat="1" applyFont="1" applyBorder="1" applyAlignment="1">
      <alignment vertical="center"/>
    </xf>
    <xf numFmtId="10" fontId="22" fillId="0" borderId="0" xfId="3" applyNumberFormat="1" applyFont="1" applyAlignment="1">
      <alignment horizontal="center"/>
    </xf>
    <xf numFmtId="0" fontId="22" fillId="0" borderId="0" xfId="3" applyFont="1" applyBorder="1" applyAlignment="1"/>
    <xf numFmtId="4" fontId="22" fillId="0" borderId="0" xfId="3" applyNumberFormat="1" applyFont="1" applyBorder="1" applyAlignment="1">
      <alignment horizontal="center"/>
    </xf>
    <xf numFmtId="0" fontId="31" fillId="6" borderId="4" xfId="3" applyNumberFormat="1" applyFont="1" applyFill="1" applyBorder="1" applyAlignment="1">
      <alignment horizontal="center" vertical="center"/>
    </xf>
    <xf numFmtId="0" fontId="35" fillId="6" borderId="5" xfId="3" applyNumberFormat="1" applyFont="1" applyFill="1" applyBorder="1" applyAlignment="1">
      <alignment horizontal="center" vertical="center"/>
    </xf>
    <xf numFmtId="0" fontId="35" fillId="6" borderId="6" xfId="3" applyNumberFormat="1" applyFont="1" applyFill="1" applyBorder="1" applyAlignment="1">
      <alignment horizontal="center"/>
    </xf>
    <xf numFmtId="0" fontId="23" fillId="4" borderId="0" xfId="3" applyNumberFormat="1" applyFont="1" applyFill="1" applyBorder="1" applyAlignment="1">
      <alignment horizontal="center" vertical="center"/>
    </xf>
    <xf numFmtId="0" fontId="46" fillId="4" borderId="0" xfId="3" applyNumberFormat="1" applyFont="1" applyFill="1" applyBorder="1" applyAlignment="1">
      <alignment horizontal="center" vertical="center"/>
    </xf>
    <xf numFmtId="2" fontId="28" fillId="10" borderId="5" xfId="3" applyNumberFormat="1" applyFont="1" applyFill="1" applyBorder="1" applyAlignment="1">
      <alignment horizontal="center" vertical="center"/>
    </xf>
    <xf numFmtId="2" fontId="23" fillId="4" borderId="0" xfId="3" applyNumberFormat="1" applyFont="1" applyFill="1" applyBorder="1" applyAlignment="1">
      <alignment horizontal="center" vertical="center"/>
    </xf>
    <xf numFmtId="0" fontId="29" fillId="0" borderId="0" xfId="3" applyNumberFormat="1" applyFont="1" applyFill="1" applyBorder="1" applyAlignment="1">
      <alignment horizontal="right" vertical="center"/>
    </xf>
    <xf numFmtId="2" fontId="22" fillId="4" borderId="0" xfId="3" applyNumberFormat="1" applyFont="1" applyFill="1" applyBorder="1" applyAlignment="1">
      <alignment horizontal="center" vertical="center"/>
    </xf>
    <xf numFmtId="0" fontId="24" fillId="0" borderId="0" xfId="3" applyNumberFormat="1" applyFont="1" applyFill="1" applyBorder="1" applyAlignment="1">
      <alignment horizontal="center" vertical="center"/>
    </xf>
    <xf numFmtId="0" fontId="24" fillId="0" borderId="0" xfId="3" applyNumberFormat="1" applyFont="1" applyFill="1" applyBorder="1" applyAlignment="1">
      <alignment vertical="center"/>
    </xf>
    <xf numFmtId="1" fontId="22" fillId="4" borderId="25" xfId="3" applyNumberFormat="1" applyFont="1" applyFill="1" applyBorder="1" applyAlignment="1">
      <alignment horizontal="center" vertical="center"/>
    </xf>
    <xf numFmtId="0" fontId="41" fillId="0" borderId="1" xfId="3" applyNumberFormat="1" applyFont="1" applyBorder="1" applyAlignment="1">
      <alignment horizontal="center" vertical="center"/>
    </xf>
    <xf numFmtId="0" fontId="25" fillId="0" borderId="2" xfId="3" applyNumberFormat="1" applyFont="1" applyFill="1" applyBorder="1" applyAlignment="1">
      <alignment horizontal="center"/>
    </xf>
    <xf numFmtId="0" fontId="30" fillId="0" borderId="2" xfId="3" applyFont="1" applyBorder="1"/>
    <xf numFmtId="2" fontId="28" fillId="0" borderId="2" xfId="3" applyNumberFormat="1" applyFont="1" applyBorder="1" applyAlignment="1">
      <alignment horizontal="center" vertical="center"/>
    </xf>
    <xf numFmtId="0" fontId="30" fillId="0" borderId="3" xfId="3" applyNumberFormat="1" applyFont="1" applyFill="1" applyBorder="1" applyAlignment="1">
      <alignment horizontal="center" vertical="center"/>
    </xf>
    <xf numFmtId="0" fontId="31" fillId="0" borderId="17" xfId="3" applyNumberFormat="1" applyFont="1" applyBorder="1" applyAlignment="1">
      <alignment horizontal="center" vertical="center"/>
    </xf>
    <xf numFmtId="0" fontId="25" fillId="0" borderId="5" xfId="3" applyNumberFormat="1" applyFont="1" applyFill="1" applyBorder="1" applyAlignment="1">
      <alignment horizontal="center"/>
    </xf>
    <xf numFmtId="0" fontId="30" fillId="0" borderId="5" xfId="3" applyFont="1" applyBorder="1"/>
    <xf numFmtId="0" fontId="41" fillId="0" borderId="7" xfId="3" applyNumberFormat="1" applyFont="1" applyBorder="1" applyAlignment="1">
      <alignment horizontal="center" vertical="center"/>
    </xf>
    <xf numFmtId="0" fontId="25" fillId="0" borderId="8" xfId="3" applyNumberFormat="1" applyFont="1" applyFill="1" applyBorder="1" applyAlignment="1">
      <alignment horizontal="center"/>
    </xf>
    <xf numFmtId="0" fontId="30" fillId="0" borderId="8" xfId="3" applyFont="1" applyBorder="1"/>
    <xf numFmtId="2" fontId="28" fillId="0" borderId="8" xfId="3" applyNumberFormat="1" applyFont="1" applyBorder="1" applyAlignment="1">
      <alignment horizontal="center" vertical="center"/>
    </xf>
    <xf numFmtId="0" fontId="30" fillId="0" borderId="8" xfId="3" applyNumberFormat="1" applyFont="1" applyBorder="1" applyAlignment="1">
      <alignment horizontal="center" vertical="center"/>
    </xf>
    <xf numFmtId="0" fontId="30" fillId="0" borderId="9" xfId="3" applyNumberFormat="1" applyFont="1" applyFill="1" applyBorder="1" applyAlignment="1">
      <alignment horizontal="center" vertical="center"/>
    </xf>
    <xf numFmtId="0" fontId="41" fillId="6" borderId="28" xfId="3" applyNumberFormat="1" applyFont="1" applyFill="1" applyBorder="1" applyAlignment="1">
      <alignment horizontal="center" vertical="center"/>
    </xf>
    <xf numFmtId="0" fontId="25" fillId="6" borderId="29" xfId="3" applyNumberFormat="1" applyFont="1" applyFill="1" applyBorder="1" applyAlignment="1">
      <alignment horizontal="center"/>
    </xf>
    <xf numFmtId="0" fontId="25" fillId="6" borderId="29" xfId="3" applyNumberFormat="1" applyFont="1" applyFill="1" applyBorder="1" applyAlignment="1">
      <alignment horizontal="center" vertical="center"/>
    </xf>
    <xf numFmtId="0" fontId="28" fillId="6" borderId="29" xfId="3" applyNumberFormat="1" applyFont="1" applyFill="1" applyBorder="1" applyAlignment="1">
      <alignment horizontal="center" vertical="center"/>
    </xf>
    <xf numFmtId="0" fontId="35" fillId="6" borderId="29" xfId="3" applyNumberFormat="1" applyFont="1" applyFill="1" applyBorder="1" applyAlignment="1">
      <alignment horizontal="center" vertical="center"/>
    </xf>
    <xf numFmtId="0" fontId="35" fillId="6" borderId="29" xfId="3" applyNumberFormat="1" applyFont="1" applyFill="1" applyBorder="1" applyAlignment="1">
      <alignment horizontal="left"/>
    </xf>
    <xf numFmtId="0" fontId="35" fillId="6" borderId="30" xfId="3" applyNumberFormat="1" applyFont="1" applyFill="1" applyBorder="1" applyAlignment="1">
      <alignment horizontal="center"/>
    </xf>
    <xf numFmtId="0" fontId="41" fillId="6" borderId="4" xfId="3" applyNumberFormat="1" applyFont="1" applyFill="1" applyBorder="1" applyAlignment="1">
      <alignment horizontal="center" vertical="center"/>
    </xf>
    <xf numFmtId="0" fontId="25" fillId="6" borderId="5" xfId="3" applyNumberFormat="1" applyFont="1" applyFill="1" applyBorder="1" applyAlignment="1">
      <alignment horizontal="center"/>
    </xf>
    <xf numFmtId="0" fontId="31" fillId="0" borderId="28" xfId="3" applyNumberFormat="1" applyFont="1" applyBorder="1" applyAlignment="1">
      <alignment horizontal="center" vertical="center"/>
    </xf>
    <xf numFmtId="0" fontId="25" fillId="4" borderId="29" xfId="3" applyNumberFormat="1" applyFont="1" applyFill="1" applyBorder="1" applyAlignment="1">
      <alignment horizontal="center" vertical="center"/>
    </xf>
    <xf numFmtId="0" fontId="40" fillId="0" borderId="5" xfId="3" applyNumberFormat="1" applyFont="1" applyBorder="1" applyAlignment="1">
      <alignment horizontal="center" vertical="center"/>
    </xf>
    <xf numFmtId="0" fontId="30" fillId="0" borderId="43" xfId="3" applyNumberFormat="1" applyFont="1" applyFill="1" applyBorder="1" applyAlignment="1">
      <alignment horizontal="center" vertical="center"/>
    </xf>
    <xf numFmtId="0" fontId="25" fillId="4" borderId="5" xfId="3" applyNumberFormat="1" applyFont="1" applyFill="1" applyBorder="1" applyAlignment="1">
      <alignment horizontal="center" vertical="center"/>
    </xf>
    <xf numFmtId="0" fontId="30" fillId="0" borderId="43" xfId="3" applyNumberFormat="1" applyFont="1" applyBorder="1" applyAlignment="1">
      <alignment horizontal="center" vertical="center"/>
    </xf>
    <xf numFmtId="0" fontId="39" fillId="5" borderId="5" xfId="3" applyNumberFormat="1" applyFont="1" applyFill="1" applyBorder="1" applyAlignment="1">
      <alignment vertical="center"/>
    </xf>
    <xf numFmtId="0" fontId="35" fillId="0" borderId="6" xfId="3" applyNumberFormat="1" applyFont="1" applyBorder="1" applyAlignment="1">
      <alignment horizontal="center" vertical="center"/>
    </xf>
    <xf numFmtId="0" fontId="31" fillId="6" borderId="4" xfId="3" applyNumberFormat="1" applyFont="1" applyFill="1" applyBorder="1" applyAlignment="1">
      <alignment vertical="center"/>
    </xf>
    <xf numFmtId="0" fontId="35" fillId="6" borderId="43" xfId="3" applyNumberFormat="1" applyFont="1" applyFill="1" applyBorder="1" applyAlignment="1">
      <alignment horizontal="center"/>
    </xf>
    <xf numFmtId="0" fontId="40" fillId="0" borderId="5" xfId="3" applyFont="1" applyBorder="1" applyAlignment="1">
      <alignment horizontal="center" vertical="center"/>
    </xf>
    <xf numFmtId="0" fontId="28" fillId="0" borderId="4" xfId="3" applyNumberFormat="1" applyFont="1" applyBorder="1" applyAlignment="1">
      <alignment horizontal="center" vertical="center"/>
    </xf>
    <xf numFmtId="0" fontId="25" fillId="0" borderId="5" xfId="3" applyNumberFormat="1" applyFont="1" applyBorder="1" applyAlignment="1">
      <alignment horizontal="center"/>
    </xf>
    <xf numFmtId="0" fontId="30" fillId="0" borderId="43" xfId="3" applyNumberFormat="1" applyFont="1" applyBorder="1" applyAlignment="1">
      <alignment horizontal="center"/>
    </xf>
    <xf numFmtId="0" fontId="30" fillId="9" borderId="5" xfId="3" applyNumberFormat="1" applyFont="1" applyFill="1" applyBorder="1" applyAlignment="1">
      <alignment horizontal="left"/>
    </xf>
    <xf numFmtId="0" fontId="20" fillId="0" borderId="0" xfId="3" applyNumberFormat="1" applyFont="1" applyBorder="1" applyAlignment="1">
      <alignment horizontal="left"/>
    </xf>
    <xf numFmtId="0" fontId="20" fillId="0" borderId="0" xfId="3" applyNumberFormat="1" applyFont="1" applyBorder="1" applyAlignment="1">
      <alignment horizontal="center"/>
    </xf>
    <xf numFmtId="0" fontId="25" fillId="5" borderId="5" xfId="3" applyFont="1" applyFill="1" applyBorder="1" applyAlignment="1">
      <alignment horizontal="center" vertical="center"/>
    </xf>
    <xf numFmtId="2" fontId="28" fillId="5" borderId="5" xfId="3" applyNumberFormat="1" applyFont="1" applyFill="1" applyBorder="1" applyAlignment="1">
      <alignment horizontal="center" vertical="center"/>
    </xf>
    <xf numFmtId="0" fontId="30" fillId="5" borderId="5" xfId="4" applyNumberFormat="1" applyFont="1" applyFill="1" applyBorder="1" applyAlignment="1">
      <alignment vertical="center"/>
    </xf>
    <xf numFmtId="0" fontId="30" fillId="0" borderId="43" xfId="3" applyFont="1" applyBorder="1" applyAlignment="1">
      <alignment horizontal="center"/>
    </xf>
    <xf numFmtId="0" fontId="31" fillId="5" borderId="4" xfId="3" applyNumberFormat="1" applyFont="1" applyFill="1" applyBorder="1" applyAlignment="1">
      <alignment horizontal="center" vertical="center"/>
    </xf>
    <xf numFmtId="0" fontId="47" fillId="5" borderId="5" xfId="3" applyNumberFormat="1" applyFont="1" applyFill="1" applyBorder="1" applyAlignment="1">
      <alignment horizontal="center" vertical="center"/>
    </xf>
    <xf numFmtId="0" fontId="30" fillId="0" borderId="43" xfId="3" applyNumberFormat="1" applyFont="1" applyFill="1" applyBorder="1" applyAlignment="1">
      <alignment horizontal="center"/>
    </xf>
    <xf numFmtId="0" fontId="35" fillId="6" borderId="43" xfId="3" applyNumberFormat="1" applyFont="1" applyFill="1" applyBorder="1" applyAlignment="1"/>
    <xf numFmtId="0" fontId="48" fillId="6" borderId="4" xfId="3" applyNumberFormat="1" applyFont="1" applyFill="1" applyBorder="1" applyAlignment="1">
      <alignment horizontal="center" vertical="center"/>
    </xf>
    <xf numFmtId="0" fontId="31" fillId="4" borderId="4" xfId="3" applyNumberFormat="1" applyFont="1" applyFill="1" applyBorder="1" applyAlignment="1">
      <alignment horizontal="center" vertical="center"/>
    </xf>
    <xf numFmtId="0" fontId="35" fillId="0" borderId="5" xfId="3" applyNumberFormat="1" applyFont="1" applyFill="1" applyBorder="1" applyAlignment="1">
      <alignment horizontal="center" vertical="center"/>
    </xf>
    <xf numFmtId="0" fontId="30" fillId="0" borderId="5" xfId="3" applyNumberFormat="1" applyFont="1" applyFill="1" applyBorder="1" applyAlignment="1">
      <alignment horizontal="center" vertical="center"/>
    </xf>
    <xf numFmtId="0" fontId="30" fillId="0" borderId="6" xfId="3" applyNumberFormat="1" applyFont="1" applyFill="1" applyBorder="1" applyAlignment="1">
      <alignment horizontal="center"/>
    </xf>
    <xf numFmtId="0" fontId="47" fillId="0" borderId="5" xfId="3" applyNumberFormat="1" applyFont="1" applyBorder="1" applyAlignment="1">
      <alignment horizontal="center" vertical="center"/>
    </xf>
    <xf numFmtId="0" fontId="30" fillId="4" borderId="5" xfId="3" applyNumberFormat="1" applyFont="1" applyFill="1" applyBorder="1" applyAlignment="1">
      <alignment vertical="center"/>
    </xf>
    <xf numFmtId="0" fontId="35" fillId="6" borderId="4" xfId="3" applyNumberFormat="1" applyFont="1" applyFill="1" applyBorder="1" applyAlignment="1">
      <alignment horizontal="center" vertical="center"/>
    </xf>
    <xf numFmtId="0" fontId="31" fillId="4" borderId="33" xfId="3" applyNumberFormat="1" applyFont="1" applyFill="1" applyBorder="1" applyAlignment="1">
      <alignment horizontal="center" vertical="center"/>
    </xf>
    <xf numFmtId="0" fontId="25" fillId="4" borderId="26" xfId="3" applyNumberFormat="1" applyFont="1" applyFill="1" applyBorder="1" applyAlignment="1">
      <alignment horizontal="center" vertical="center"/>
    </xf>
    <xf numFmtId="2" fontId="28" fillId="4" borderId="26" xfId="3" applyNumberFormat="1" applyFont="1" applyFill="1" applyBorder="1" applyAlignment="1">
      <alignment horizontal="center" vertical="center"/>
    </xf>
    <xf numFmtId="0" fontId="30" fillId="0" borderId="26" xfId="3" applyNumberFormat="1" applyFont="1" applyFill="1" applyBorder="1" applyAlignment="1">
      <alignment horizontal="left"/>
    </xf>
    <xf numFmtId="0" fontId="30" fillId="4" borderId="44" xfId="3" applyNumberFormat="1" applyFont="1" applyFill="1" applyBorder="1" applyAlignment="1">
      <alignment horizontal="center"/>
    </xf>
    <xf numFmtId="0" fontId="31" fillId="0" borderId="33" xfId="3" applyNumberFormat="1" applyFont="1" applyBorder="1" applyAlignment="1">
      <alignment horizontal="center" vertical="center"/>
    </xf>
    <xf numFmtId="2" fontId="28" fillId="0" borderId="26" xfId="3" applyNumberFormat="1" applyFont="1" applyBorder="1" applyAlignment="1">
      <alignment horizontal="center" vertical="center"/>
    </xf>
    <xf numFmtId="0" fontId="30" fillId="0" borderId="26" xfId="3" applyNumberFormat="1" applyFont="1" applyBorder="1" applyAlignment="1">
      <alignment horizontal="left"/>
    </xf>
    <xf numFmtId="0" fontId="30" fillId="0" borderId="34" xfId="3" applyNumberFormat="1" applyFont="1" applyBorder="1" applyAlignment="1">
      <alignment horizontal="center"/>
    </xf>
    <xf numFmtId="0" fontId="35" fillId="6" borderId="10" xfId="3" applyNumberFormat="1" applyFont="1" applyFill="1" applyBorder="1" applyAlignment="1">
      <alignment horizontal="center" vertical="center"/>
    </xf>
    <xf numFmtId="0" fontId="35" fillId="6" borderId="11" xfId="3" applyNumberFormat="1" applyFont="1" applyFill="1" applyBorder="1" applyAlignment="1">
      <alignment horizontal="center" vertical="center"/>
    </xf>
    <xf numFmtId="0" fontId="35" fillId="6" borderId="11" xfId="3" applyNumberFormat="1" applyFont="1" applyFill="1" applyBorder="1" applyAlignment="1">
      <alignment horizontal="center" vertical="center" wrapText="1"/>
    </xf>
    <xf numFmtId="0" fontId="35" fillId="6" borderId="45" xfId="3" applyNumberFormat="1" applyFont="1" applyFill="1" applyBorder="1" applyAlignment="1">
      <alignment horizontal="center" vertical="center"/>
    </xf>
    <xf numFmtId="0" fontId="35" fillId="6" borderId="12" xfId="3" applyNumberFormat="1" applyFont="1" applyFill="1" applyBorder="1" applyAlignment="1">
      <alignment horizontal="center" vertical="center"/>
    </xf>
    <xf numFmtId="0" fontId="49" fillId="0" borderId="31" xfId="3" applyFont="1" applyBorder="1" applyAlignment="1"/>
    <xf numFmtId="0" fontId="49" fillId="0" borderId="13" xfId="3" applyFont="1" applyBorder="1" applyAlignment="1"/>
    <xf numFmtId="0" fontId="49" fillId="0" borderId="14" xfId="3" applyFont="1" applyBorder="1" applyAlignment="1"/>
    <xf numFmtId="0" fontId="49" fillId="0" borderId="37" xfId="3" applyFont="1" applyBorder="1" applyAlignment="1"/>
    <xf numFmtId="0" fontId="49" fillId="0" borderId="0" xfId="3" applyFont="1" applyBorder="1" applyAlignment="1"/>
    <xf numFmtId="0" fontId="50" fillId="11" borderId="32" xfId="5" applyNumberFormat="1" applyFont="1" applyFill="1" applyBorder="1" applyAlignment="1"/>
    <xf numFmtId="0" fontId="50" fillId="11" borderId="20" xfId="5" applyNumberFormat="1" applyFont="1" applyFill="1" applyBorder="1" applyAlignment="1" applyProtection="1">
      <protection locked="0"/>
    </xf>
    <xf numFmtId="0" fontId="50" fillId="11" borderId="18" xfId="5" applyNumberFormat="1" applyFont="1" applyFill="1" applyBorder="1" applyAlignment="1" applyProtection="1">
      <protection locked="0"/>
    </xf>
    <xf numFmtId="0" fontId="50" fillId="11" borderId="19" xfId="5" applyNumberFormat="1" applyFont="1" applyFill="1" applyBorder="1" applyAlignment="1" applyProtection="1">
      <protection locked="0"/>
    </xf>
    <xf numFmtId="0" fontId="50" fillId="11" borderId="20" xfId="5" applyNumberFormat="1" applyFont="1" applyFill="1" applyBorder="1" applyAlignment="1"/>
    <xf numFmtId="0" fontId="50" fillId="11" borderId="18" xfId="5" applyNumberFormat="1" applyFont="1" applyFill="1" applyBorder="1" applyAlignment="1"/>
    <xf numFmtId="0" fontId="50" fillId="11" borderId="19" xfId="5" applyNumberFormat="1" applyFont="1" applyFill="1" applyBorder="1" applyAlignment="1"/>
    <xf numFmtId="0" fontId="51" fillId="11" borderId="18" xfId="5" applyNumberFormat="1" applyFont="1" applyFill="1" applyBorder="1" applyAlignment="1"/>
    <xf numFmtId="0" fontId="20" fillId="0" borderId="37" xfId="3" applyFont="1" applyBorder="1"/>
    <xf numFmtId="0" fontId="21" fillId="0" borderId="32" xfId="3" applyFont="1" applyBorder="1"/>
    <xf numFmtId="0" fontId="52" fillId="0" borderId="37" xfId="3" applyFont="1" applyBorder="1"/>
    <xf numFmtId="0" fontId="54" fillId="0" borderId="32" xfId="3" applyFont="1" applyBorder="1"/>
    <xf numFmtId="0" fontId="23" fillId="0" borderId="0" xfId="3" applyFont="1" applyBorder="1"/>
    <xf numFmtId="0" fontId="57" fillId="0" borderId="0" xfId="3" applyFont="1"/>
    <xf numFmtId="0" fontId="20" fillId="11" borderId="0" xfId="3" applyFont="1" applyFill="1"/>
    <xf numFmtId="0" fontId="21" fillId="11" borderId="0" xfId="3" applyFont="1" applyFill="1"/>
    <xf numFmtId="0" fontId="19" fillId="0" borderId="0" xfId="3"/>
    <xf numFmtId="0" fontId="60" fillId="0" borderId="0" xfId="3" applyNumberFormat="1" applyFont="1" applyBorder="1" applyAlignment="1">
      <alignment horizontal="right"/>
    </xf>
    <xf numFmtId="0" fontId="61" fillId="0" borderId="0" xfId="3" applyFont="1"/>
    <xf numFmtId="0" fontId="19" fillId="0" borderId="0" xfId="3" applyBorder="1"/>
    <xf numFmtId="167" fontId="62" fillId="0" borderId="0" xfId="3" applyNumberFormat="1" applyFont="1" applyBorder="1" applyAlignment="1">
      <alignment horizontal="center"/>
    </xf>
    <xf numFmtId="167" fontId="62" fillId="0" borderId="21" xfId="3" applyNumberFormat="1" applyFont="1" applyBorder="1" applyAlignment="1">
      <alignment horizontal="center"/>
    </xf>
    <xf numFmtId="0" fontId="22" fillId="0" borderId="0" xfId="3" applyFont="1" applyFill="1" applyBorder="1"/>
    <xf numFmtId="2" fontId="22" fillId="0" borderId="0" xfId="3" applyNumberFormat="1" applyFont="1" applyAlignment="1">
      <alignment horizontal="center"/>
    </xf>
    <xf numFmtId="9" fontId="22" fillId="0" borderId="0" xfId="3" applyNumberFormat="1" applyFont="1" applyAlignment="1">
      <alignment horizontal="center" vertical="center"/>
    </xf>
    <xf numFmtId="0" fontId="23" fillId="0" borderId="0" xfId="3" applyFont="1" applyFill="1" applyBorder="1" applyAlignment="1">
      <alignment horizontal="center" vertical="center"/>
    </xf>
    <xf numFmtId="0" fontId="22" fillId="0" borderId="0" xfId="3" applyFont="1" applyFill="1" applyBorder="1" applyAlignment="1">
      <alignment horizontal="right"/>
    </xf>
    <xf numFmtId="0" fontId="24" fillId="0" borderId="0" xfId="3" applyNumberFormat="1" applyFont="1" applyFill="1" applyBorder="1" applyAlignment="1">
      <alignment horizontal="right" vertical="center"/>
    </xf>
    <xf numFmtId="167" fontId="22" fillId="0" borderId="0" xfId="3" applyNumberFormat="1" applyFont="1" applyAlignment="1">
      <alignment horizontal="center" vertical="center"/>
    </xf>
    <xf numFmtId="0" fontId="23" fillId="0" borderId="25" xfId="3" applyNumberFormat="1" applyFont="1" applyFill="1" applyBorder="1" applyAlignment="1">
      <alignment horizontal="center" vertical="center"/>
    </xf>
    <xf numFmtId="0" fontId="63" fillId="0" borderId="1" xfId="3" applyNumberFormat="1" applyFont="1" applyBorder="1" applyAlignment="1">
      <alignment horizontal="center" vertical="center"/>
    </xf>
    <xf numFmtId="0" fontId="23" fillId="0" borderId="2" xfId="3" applyNumberFormat="1" applyFont="1" applyFill="1" applyBorder="1" applyAlignment="1">
      <alignment horizontal="center" vertical="center"/>
    </xf>
    <xf numFmtId="0" fontId="64" fillId="0" borderId="2" xfId="3" applyNumberFormat="1" applyFont="1" applyBorder="1" applyAlignment="1">
      <alignment horizontal="center" vertical="center"/>
    </xf>
    <xf numFmtId="2" fontId="48" fillId="0" borderId="2" xfId="3" applyNumberFormat="1" applyFont="1" applyFill="1" applyBorder="1" applyAlignment="1">
      <alignment horizontal="center" vertical="center"/>
    </xf>
    <xf numFmtId="0" fontId="22" fillId="0" borderId="2" xfId="3" applyNumberFormat="1" applyFont="1" applyFill="1" applyBorder="1" applyAlignment="1">
      <alignment horizontal="center"/>
    </xf>
    <xf numFmtId="0" fontId="22" fillId="5" borderId="2" xfId="3" applyNumberFormat="1" applyFont="1" applyFill="1" applyBorder="1"/>
    <xf numFmtId="0" fontId="22" fillId="0" borderId="3" xfId="3" applyNumberFormat="1" applyFont="1" applyBorder="1" applyAlignment="1">
      <alignment horizontal="center" vertical="center"/>
    </xf>
    <xf numFmtId="0" fontId="64" fillId="0" borderId="4" xfId="3" applyNumberFormat="1" applyFont="1" applyBorder="1" applyAlignment="1">
      <alignment horizontal="center" vertical="center"/>
    </xf>
    <xf numFmtId="0" fontId="46" fillId="0" borderId="5" xfId="3" applyNumberFormat="1" applyFont="1" applyBorder="1" applyAlignment="1">
      <alignment horizontal="center" vertical="center"/>
    </xf>
    <xf numFmtId="167" fontId="48" fillId="0" borderId="5" xfId="3" applyNumberFormat="1" applyFont="1" applyFill="1" applyBorder="1" applyAlignment="1">
      <alignment horizontal="center"/>
    </xf>
    <xf numFmtId="0" fontId="24" fillId="0" borderId="5" xfId="3" applyNumberFormat="1" applyFont="1" applyFill="1" applyBorder="1" applyAlignment="1">
      <alignment horizontal="left" vertical="center"/>
    </xf>
    <xf numFmtId="0" fontId="22" fillId="0" borderId="6" xfId="3" applyNumberFormat="1" applyFont="1" applyFill="1" applyBorder="1" applyAlignment="1">
      <alignment horizontal="center" vertical="center"/>
    </xf>
    <xf numFmtId="0" fontId="63" fillId="0" borderId="17" xfId="3" applyNumberFormat="1" applyFont="1" applyBorder="1" applyAlignment="1">
      <alignment horizontal="center" vertical="center"/>
    </xf>
    <xf numFmtId="0" fontId="23" fillId="0" borderId="5" xfId="3" applyNumberFormat="1" applyFont="1" applyFill="1" applyBorder="1" applyAlignment="1">
      <alignment horizontal="center" vertical="center"/>
    </xf>
    <xf numFmtId="0" fontId="64" fillId="0" borderId="5" xfId="3" applyNumberFormat="1" applyFont="1" applyBorder="1" applyAlignment="1">
      <alignment horizontal="center" vertical="center"/>
    </xf>
    <xf numFmtId="2" fontId="48" fillId="0" borderId="5" xfId="3" applyNumberFormat="1" applyFont="1" applyFill="1" applyBorder="1" applyAlignment="1">
      <alignment horizontal="center" vertical="center"/>
    </xf>
    <xf numFmtId="0" fontId="22" fillId="0" borderId="5" xfId="3" applyNumberFormat="1" applyFont="1" applyFill="1" applyBorder="1" applyAlignment="1">
      <alignment horizontal="center"/>
    </xf>
    <xf numFmtId="0" fontId="22" fillId="5" borderId="5" xfId="3" applyNumberFormat="1" applyFont="1" applyFill="1" applyBorder="1"/>
    <xf numFmtId="0" fontId="22" fillId="0" borderId="6" xfId="3" applyNumberFormat="1" applyFont="1" applyBorder="1" applyAlignment="1">
      <alignment horizontal="center" vertical="center"/>
    </xf>
    <xf numFmtId="0" fontId="22" fillId="0" borderId="5" xfId="3" applyNumberFormat="1" applyFont="1" applyBorder="1" applyAlignment="1">
      <alignment horizontal="center"/>
    </xf>
    <xf numFmtId="0" fontId="22" fillId="13" borderId="4" xfId="3" applyNumberFormat="1" applyFont="1" applyFill="1" applyBorder="1" applyAlignment="1">
      <alignment horizontal="center" vertical="center"/>
    </xf>
    <xf numFmtId="0" fontId="46" fillId="13" borderId="5" xfId="3" applyNumberFormat="1" applyFont="1" applyFill="1" applyBorder="1" applyAlignment="1">
      <alignment horizontal="center" vertical="center"/>
    </xf>
    <xf numFmtId="0" fontId="65" fillId="13" borderId="5" xfId="3" applyNumberFormat="1" applyFont="1" applyFill="1" applyBorder="1" applyAlignment="1">
      <alignment horizontal="center" vertical="center"/>
    </xf>
    <xf numFmtId="0" fontId="23" fillId="13" borderId="5" xfId="3" applyNumberFormat="1" applyFont="1" applyFill="1" applyBorder="1" applyAlignment="1">
      <alignment horizontal="left"/>
    </xf>
    <xf numFmtId="0" fontId="66" fillId="13" borderId="5" xfId="3" applyNumberFormat="1" applyFont="1" applyFill="1" applyBorder="1" applyAlignment="1">
      <alignment horizontal="left"/>
    </xf>
    <xf numFmtId="0" fontId="22" fillId="13" borderId="6" xfId="3" applyNumberFormat="1" applyFont="1" applyFill="1" applyBorder="1" applyAlignment="1">
      <alignment horizontal="center"/>
    </xf>
    <xf numFmtId="0" fontId="22" fillId="0" borderId="5" xfId="3" applyNumberFormat="1" applyFont="1" applyBorder="1"/>
    <xf numFmtId="0" fontId="23" fillId="13" borderId="5" xfId="3" applyNumberFormat="1" applyFont="1" applyFill="1" applyBorder="1" applyAlignment="1">
      <alignment horizontal="center"/>
    </xf>
    <xf numFmtId="0" fontId="66" fillId="13" borderId="5" xfId="3" applyNumberFormat="1" applyFont="1" applyFill="1" applyBorder="1" applyAlignment="1">
      <alignment horizontal="center"/>
    </xf>
    <xf numFmtId="0" fontId="67" fillId="0" borderId="5" xfId="3" applyNumberFormat="1" applyFont="1" applyBorder="1" applyAlignment="1">
      <alignment horizontal="center" vertical="center"/>
    </xf>
    <xf numFmtId="0" fontId="24" fillId="0" borderId="5" xfId="3" applyNumberFormat="1" applyFont="1" applyBorder="1" applyAlignment="1">
      <alignment horizontal="center" vertical="center"/>
    </xf>
    <xf numFmtId="0" fontId="33" fillId="0" borderId="5" xfId="3" applyNumberFormat="1" applyFont="1" applyBorder="1" applyAlignment="1">
      <alignment vertical="center"/>
    </xf>
    <xf numFmtId="0" fontId="68" fillId="13" borderId="4" xfId="3" applyNumberFormat="1" applyFont="1" applyFill="1" applyBorder="1" applyAlignment="1">
      <alignment horizontal="center" vertical="center"/>
    </xf>
    <xf numFmtId="2" fontId="48" fillId="13" borderId="5" xfId="3" applyNumberFormat="1" applyFont="1" applyFill="1" applyBorder="1" applyAlignment="1">
      <alignment horizontal="center" vertical="center"/>
    </xf>
    <xf numFmtId="0" fontId="64" fillId="0" borderId="5" xfId="3" applyNumberFormat="1" applyFont="1" applyFill="1" applyBorder="1" applyAlignment="1">
      <alignment horizontal="center" vertical="center"/>
    </xf>
    <xf numFmtId="0" fontId="68" fillId="0" borderId="4" xfId="3" applyNumberFormat="1" applyFont="1" applyBorder="1" applyAlignment="1">
      <alignment horizontal="center" vertical="center"/>
    </xf>
    <xf numFmtId="0" fontId="61" fillId="0" borderId="5" xfId="3" applyNumberFormat="1" applyFont="1" applyBorder="1" applyAlignment="1"/>
    <xf numFmtId="0" fontId="22" fillId="0" borderId="6" xfId="3" applyNumberFormat="1" applyFont="1" applyBorder="1" applyAlignment="1">
      <alignment horizontal="center"/>
    </xf>
    <xf numFmtId="0" fontId="23" fillId="0" borderId="5" xfId="3" applyNumberFormat="1" applyFont="1" applyBorder="1" applyAlignment="1">
      <alignment horizontal="center"/>
    </xf>
    <xf numFmtId="0" fontId="66" fillId="0" borderId="5" xfId="3" applyNumberFormat="1" applyFont="1" applyBorder="1" applyAlignment="1"/>
    <xf numFmtId="0" fontId="23" fillId="0" borderId="6" xfId="3" applyNumberFormat="1" applyFont="1" applyBorder="1" applyAlignment="1">
      <alignment horizontal="center"/>
    </xf>
    <xf numFmtId="0" fontId="63" fillId="13" borderId="17" xfId="3" applyNumberFormat="1" applyFont="1" applyFill="1" applyBorder="1" applyAlignment="1">
      <alignment horizontal="center" vertical="center"/>
    </xf>
    <xf numFmtId="0" fontId="23" fillId="13" borderId="5" xfId="3" applyNumberFormat="1" applyFont="1" applyFill="1" applyBorder="1" applyAlignment="1">
      <alignment horizontal="center" vertical="center"/>
    </xf>
    <xf numFmtId="0" fontId="68" fillId="13" borderId="5" xfId="3" applyNumberFormat="1" applyFont="1" applyFill="1" applyBorder="1" applyAlignment="1">
      <alignment horizontal="center" vertical="center"/>
    </xf>
    <xf numFmtId="2" fontId="63" fillId="13" borderId="5" xfId="3" applyNumberFormat="1" applyFont="1" applyFill="1" applyBorder="1" applyAlignment="1">
      <alignment horizontal="center" vertical="center"/>
    </xf>
    <xf numFmtId="0" fontId="22" fillId="13" borderId="6" xfId="3" applyNumberFormat="1" applyFont="1" applyFill="1" applyBorder="1" applyAlignment="1"/>
    <xf numFmtId="0" fontId="68" fillId="0" borderId="5" xfId="3" applyNumberFormat="1" applyFont="1" applyBorder="1" applyAlignment="1">
      <alignment horizontal="center" vertical="center"/>
    </xf>
    <xf numFmtId="0" fontId="22" fillId="0" borderId="5" xfId="3" applyNumberFormat="1" applyFont="1" applyBorder="1" applyAlignment="1">
      <alignment horizontal="center" vertical="center"/>
    </xf>
    <xf numFmtId="0" fontId="22" fillId="0" borderId="5" xfId="3" applyNumberFormat="1" applyFont="1" applyBorder="1" applyAlignment="1">
      <alignment vertical="center"/>
    </xf>
    <xf numFmtId="0" fontId="68" fillId="0" borderId="4" xfId="3" applyNumberFormat="1" applyFont="1" applyFill="1" applyBorder="1" applyAlignment="1">
      <alignment horizontal="center" vertical="center"/>
    </xf>
    <xf numFmtId="0" fontId="22" fillId="0" borderId="6" xfId="3" applyFont="1" applyBorder="1" applyAlignment="1">
      <alignment horizontal="center"/>
    </xf>
    <xf numFmtId="2" fontId="48" fillId="0" borderId="5" xfId="3" applyNumberFormat="1" applyFont="1" applyBorder="1" applyAlignment="1">
      <alignment horizontal="center" vertical="center"/>
    </xf>
    <xf numFmtId="0" fontId="22" fillId="0" borderId="5" xfId="3" applyFont="1" applyBorder="1" applyAlignment="1">
      <alignment horizontal="center"/>
    </xf>
    <xf numFmtId="0" fontId="61" fillId="0" borderId="5" xfId="3" applyFont="1" applyBorder="1" applyAlignment="1">
      <alignment horizontal="left"/>
    </xf>
    <xf numFmtId="0" fontId="46" fillId="0" borderId="5" xfId="3" applyFont="1" applyBorder="1" applyAlignment="1">
      <alignment horizontal="center" vertical="center"/>
    </xf>
    <xf numFmtId="0" fontId="68" fillId="0" borderId="5" xfId="3" applyNumberFormat="1" applyFont="1" applyFill="1" applyBorder="1" applyAlignment="1">
      <alignment horizontal="center" vertical="center"/>
    </xf>
    <xf numFmtId="0" fontId="69" fillId="0" borderId="5" xfId="3" applyNumberFormat="1" applyFont="1" applyBorder="1" applyAlignment="1">
      <alignment horizontal="center" vertical="center"/>
    </xf>
    <xf numFmtId="0" fontId="70" fillId="0" borderId="5" xfId="3" applyNumberFormat="1" applyFont="1" applyBorder="1" applyAlignment="1">
      <alignment vertical="center"/>
    </xf>
    <xf numFmtId="0" fontId="23" fillId="0" borderId="6" xfId="3" applyNumberFormat="1" applyFont="1" applyBorder="1" applyAlignment="1">
      <alignment horizontal="center" vertical="center"/>
    </xf>
    <xf numFmtId="0" fontId="63" fillId="13" borderId="5" xfId="3" applyNumberFormat="1" applyFont="1" applyFill="1" applyBorder="1" applyAlignment="1">
      <alignment horizontal="center" vertical="center"/>
    </xf>
    <xf numFmtId="0" fontId="61" fillId="5" borderId="5" xfId="3" applyNumberFormat="1" applyFont="1" applyFill="1" applyBorder="1" applyAlignment="1"/>
    <xf numFmtId="0" fontId="61" fillId="7" borderId="5" xfId="3" applyNumberFormat="1" applyFont="1" applyFill="1" applyBorder="1" applyAlignment="1"/>
    <xf numFmtId="0" fontId="23" fillId="0" borderId="5" xfId="3" applyNumberFormat="1" applyFont="1" applyFill="1" applyBorder="1" applyAlignment="1">
      <alignment horizontal="center"/>
    </xf>
    <xf numFmtId="0" fontId="24" fillId="0" borderId="5" xfId="3" applyNumberFormat="1" applyFont="1" applyFill="1" applyBorder="1" applyAlignment="1">
      <alignment horizontal="center" vertical="center"/>
    </xf>
    <xf numFmtId="0" fontId="33" fillId="4" borderId="5" xfId="3" applyNumberFormat="1" applyFont="1" applyFill="1" applyBorder="1" applyAlignment="1">
      <alignment vertical="center"/>
    </xf>
    <xf numFmtId="0" fontId="61" fillId="0" borderId="0" xfId="3" applyNumberFormat="1" applyFont="1" applyFill="1" applyBorder="1" applyAlignment="1">
      <alignment horizontal="left"/>
    </xf>
    <xf numFmtId="0" fontId="61" fillId="0" borderId="0" xfId="3" applyNumberFormat="1" applyFont="1" applyFill="1" applyBorder="1" applyAlignment="1">
      <alignment horizontal="center"/>
    </xf>
    <xf numFmtId="0" fontId="24" fillId="0" borderId="5" xfId="3" applyNumberFormat="1" applyFont="1" applyBorder="1" applyAlignment="1">
      <alignment vertical="center"/>
    </xf>
    <xf numFmtId="0" fontId="46" fillId="0" borderId="5" xfId="3" applyNumberFormat="1" applyFont="1" applyFill="1" applyBorder="1" applyAlignment="1">
      <alignment horizontal="center" vertical="center"/>
    </xf>
    <xf numFmtId="2" fontId="48" fillId="0" borderId="26" xfId="3" applyNumberFormat="1" applyFont="1" applyFill="1" applyBorder="1" applyAlignment="1">
      <alignment horizontal="center" vertical="center"/>
    </xf>
    <xf numFmtId="0" fontId="33" fillId="0" borderId="0" xfId="3" applyNumberFormat="1" applyFont="1" applyFill="1" applyBorder="1" applyAlignment="1">
      <alignment horizontal="left" vertical="center"/>
    </xf>
    <xf numFmtId="0" fontId="61" fillId="0" borderId="0" xfId="3" applyNumberFormat="1" applyFont="1" applyFill="1" applyBorder="1" applyAlignment="1">
      <alignment horizontal="center" vertical="center"/>
    </xf>
    <xf numFmtId="0" fontId="22" fillId="13" borderId="33" xfId="3" applyNumberFormat="1" applyFont="1" applyFill="1" applyBorder="1" applyAlignment="1">
      <alignment horizontal="center" vertical="center"/>
    </xf>
    <xf numFmtId="0" fontId="46" fillId="13" borderId="26" xfId="3" applyNumberFormat="1" applyFont="1" applyFill="1" applyBorder="1" applyAlignment="1">
      <alignment horizontal="center" vertical="center"/>
    </xf>
    <xf numFmtId="0" fontId="65" fillId="13" borderId="26" xfId="3" applyNumberFormat="1" applyFont="1" applyFill="1" applyBorder="1" applyAlignment="1"/>
    <xf numFmtId="0" fontId="69" fillId="13" borderId="26" xfId="3" applyNumberFormat="1" applyFont="1" applyFill="1" applyBorder="1" applyAlignment="1">
      <alignment horizontal="left" vertical="center"/>
    </xf>
    <xf numFmtId="0" fontId="69" fillId="13" borderId="26" xfId="3" applyNumberFormat="1" applyFont="1" applyFill="1" applyBorder="1" applyAlignment="1">
      <alignment horizontal="center" vertical="center"/>
    </xf>
    <xf numFmtId="0" fontId="22" fillId="13" borderId="34" xfId="3" applyNumberFormat="1" applyFont="1" applyFill="1" applyBorder="1" applyAlignment="1">
      <alignment horizontal="center" vertical="center"/>
    </xf>
    <xf numFmtId="0" fontId="23" fillId="13" borderId="10" xfId="3" applyNumberFormat="1" applyFont="1" applyFill="1" applyBorder="1" applyAlignment="1"/>
    <xf numFmtId="0" fontId="46" fillId="13" borderId="11" xfId="3" applyNumberFormat="1" applyFont="1" applyFill="1" applyBorder="1" applyAlignment="1">
      <alignment horizontal="center" vertical="center"/>
    </xf>
    <xf numFmtId="0" fontId="23" fillId="13" borderId="11" xfId="3" applyNumberFormat="1" applyFont="1" applyFill="1" applyBorder="1" applyAlignment="1">
      <alignment horizontal="center"/>
    </xf>
    <xf numFmtId="0" fontId="48" fillId="13" borderId="11" xfId="3" applyNumberFormat="1" applyFont="1" applyFill="1" applyBorder="1" applyAlignment="1">
      <alignment horizontal="center"/>
    </xf>
    <xf numFmtId="0" fontId="23" fillId="13" borderId="12" xfId="3" applyNumberFormat="1" applyFont="1" applyFill="1" applyBorder="1" applyAlignment="1">
      <alignment horizontal="center"/>
    </xf>
    <xf numFmtId="0" fontId="48" fillId="0" borderId="5" xfId="3" applyNumberFormat="1" applyFont="1" applyBorder="1" applyAlignment="1">
      <alignment horizontal="center" vertical="center"/>
    </xf>
    <xf numFmtId="0" fontId="71" fillId="0" borderId="28" xfId="3" applyNumberFormat="1" applyFont="1" applyBorder="1" applyAlignment="1">
      <alignment horizontal="center" vertical="center"/>
    </xf>
    <xf numFmtId="0" fontId="46" fillId="0" borderId="29" xfId="3" applyNumberFormat="1" applyFont="1" applyBorder="1" applyAlignment="1">
      <alignment horizontal="center" vertical="center"/>
    </xf>
    <xf numFmtId="2" fontId="48" fillId="0" borderId="29" xfId="3" applyNumberFormat="1" applyFont="1" applyFill="1" applyBorder="1" applyAlignment="1">
      <alignment horizontal="center" vertical="center"/>
    </xf>
    <xf numFmtId="0" fontId="22" fillId="0" borderId="29" xfId="3" applyNumberFormat="1" applyFont="1" applyBorder="1" applyAlignment="1">
      <alignment horizontal="center"/>
    </xf>
    <xf numFmtId="0" fontId="22" fillId="0" borderId="29" xfId="3" applyNumberFormat="1" applyFont="1" applyBorder="1" applyAlignment="1">
      <alignment horizontal="left"/>
    </xf>
    <xf numFmtId="0" fontId="22" fillId="0" borderId="30" xfId="3" applyNumberFormat="1" applyFont="1" applyBorder="1" applyAlignment="1">
      <alignment horizontal="center"/>
    </xf>
    <xf numFmtId="0" fontId="61" fillId="0" borderId="0" xfId="3" applyFont="1" applyFill="1" applyBorder="1" applyAlignment="1">
      <alignment horizontal="left" vertical="center"/>
    </xf>
    <xf numFmtId="0" fontId="61" fillId="0" borderId="0" xfId="3" applyFont="1" applyFill="1" applyBorder="1" applyAlignment="1">
      <alignment horizontal="center" vertical="center"/>
    </xf>
    <xf numFmtId="0" fontId="71" fillId="0" borderId="4" xfId="3" applyNumberFormat="1" applyFont="1" applyBorder="1" applyAlignment="1">
      <alignment horizontal="center" vertical="center"/>
    </xf>
    <xf numFmtId="0" fontId="24" fillId="8" borderId="5" xfId="3" applyNumberFormat="1" applyFont="1" applyFill="1" applyBorder="1" applyAlignment="1">
      <alignment horizontal="left" vertical="center"/>
    </xf>
    <xf numFmtId="0" fontId="48" fillId="0" borderId="5" xfId="3" applyNumberFormat="1" applyFont="1" applyFill="1" applyBorder="1" applyAlignment="1">
      <alignment horizontal="center" vertical="center"/>
    </xf>
    <xf numFmtId="0" fontId="33" fillId="0" borderId="0" xfId="3" applyNumberFormat="1" applyFont="1" applyFill="1" applyBorder="1" applyAlignment="1">
      <alignment vertical="center"/>
    </xf>
    <xf numFmtId="0" fontId="72" fillId="0" borderId="5" xfId="3" applyFont="1" applyBorder="1"/>
    <xf numFmtId="2" fontId="48" fillId="0" borderId="5" xfId="3" applyNumberFormat="1" applyFont="1" applyFill="1" applyBorder="1" applyAlignment="1">
      <alignment horizontal="center"/>
    </xf>
    <xf numFmtId="0" fontId="22" fillId="0" borderId="5" xfId="3" applyFont="1" applyFill="1" applyBorder="1" applyAlignment="1">
      <alignment horizontal="center" vertical="center"/>
    </xf>
    <xf numFmtId="0" fontId="22" fillId="8" borderId="5" xfId="3" applyFont="1" applyFill="1" applyBorder="1" applyAlignment="1">
      <alignment horizontal="left" vertical="center"/>
    </xf>
    <xf numFmtId="0" fontId="22" fillId="0" borderId="6" xfId="3" applyFont="1" applyBorder="1" applyAlignment="1">
      <alignment horizontal="center" vertical="center"/>
    </xf>
    <xf numFmtId="0" fontId="48" fillId="13" borderId="5" xfId="3" applyNumberFormat="1" applyFont="1" applyFill="1" applyBorder="1" applyAlignment="1">
      <alignment horizontal="center"/>
    </xf>
    <xf numFmtId="0" fontId="24" fillId="8" borderId="5" xfId="3" applyNumberFormat="1" applyFont="1" applyFill="1" applyBorder="1" applyAlignment="1">
      <alignment vertical="center"/>
    </xf>
    <xf numFmtId="4" fontId="48" fillId="0" borderId="5" xfId="3" applyNumberFormat="1" applyFont="1" applyBorder="1" applyAlignment="1">
      <alignment horizontal="center" vertical="center"/>
    </xf>
    <xf numFmtId="0" fontId="22" fillId="0" borderId="5" xfId="3" applyNumberFormat="1" applyFont="1" applyBorder="1" applyAlignment="1">
      <alignment horizontal="left" vertical="center"/>
    </xf>
    <xf numFmtId="0" fontId="70" fillId="0" borderId="0" xfId="3" applyNumberFormat="1" applyFont="1" applyFill="1" applyBorder="1" applyAlignment="1">
      <alignment vertical="center"/>
    </xf>
    <xf numFmtId="0" fontId="66" fillId="0" borderId="0" xfId="3" applyNumberFormat="1" applyFont="1" applyFill="1" applyBorder="1" applyAlignment="1">
      <alignment horizontal="center" vertical="center"/>
    </xf>
    <xf numFmtId="0" fontId="24" fillId="0" borderId="5" xfId="3" applyNumberFormat="1" applyFont="1" applyFill="1" applyBorder="1" applyAlignment="1">
      <alignment vertical="center"/>
    </xf>
    <xf numFmtId="0" fontId="48" fillId="13" borderId="5" xfId="3" applyNumberFormat="1" applyFont="1" applyFill="1" applyBorder="1" applyAlignment="1"/>
    <xf numFmtId="4" fontId="48" fillId="0" borderId="5" xfId="3" applyNumberFormat="1" applyFont="1" applyFill="1" applyBorder="1" applyAlignment="1">
      <alignment horizontal="center" vertical="center"/>
    </xf>
    <xf numFmtId="0" fontId="23" fillId="13" borderId="5" xfId="3" applyNumberFormat="1" applyFont="1" applyFill="1" applyBorder="1" applyAlignment="1"/>
    <xf numFmtId="0" fontId="24" fillId="4" borderId="5" xfId="3" applyNumberFormat="1" applyFont="1" applyFill="1" applyBorder="1" applyAlignment="1">
      <alignment vertical="center"/>
    </xf>
    <xf numFmtId="0" fontId="61" fillId="0" borderId="0" xfId="3" applyFont="1" applyBorder="1"/>
    <xf numFmtId="0" fontId="71" fillId="0" borderId="33" xfId="3" applyNumberFormat="1" applyFont="1" applyBorder="1" applyAlignment="1">
      <alignment horizontal="center" vertical="center"/>
    </xf>
    <xf numFmtId="0" fontId="46" fillId="0" borderId="26" xfId="3" applyNumberFormat="1" applyFont="1" applyBorder="1" applyAlignment="1">
      <alignment horizontal="center" vertical="center"/>
    </xf>
    <xf numFmtId="0" fontId="22" fillId="0" borderId="26" xfId="3" applyNumberFormat="1" applyFont="1" applyBorder="1" applyAlignment="1">
      <alignment horizontal="center" vertical="center"/>
    </xf>
    <xf numFmtId="0" fontId="24" fillId="0" borderId="26" xfId="3" applyNumberFormat="1" applyFont="1" applyBorder="1" applyAlignment="1">
      <alignment vertical="center"/>
    </xf>
    <xf numFmtId="0" fontId="22" fillId="0" borderId="34" xfId="3" applyNumberFormat="1" applyFont="1" applyBorder="1" applyAlignment="1">
      <alignment horizontal="center" vertical="center"/>
    </xf>
    <xf numFmtId="0" fontId="63" fillId="0" borderId="40" xfId="3" applyNumberFormat="1" applyFont="1" applyBorder="1" applyAlignment="1">
      <alignment horizontal="center" vertical="center"/>
    </xf>
    <xf numFmtId="0" fontId="23" fillId="0" borderId="26" xfId="3" applyNumberFormat="1" applyFont="1" applyFill="1" applyBorder="1" applyAlignment="1">
      <alignment horizontal="center" vertical="center"/>
    </xf>
    <xf numFmtId="0" fontId="68" fillId="0" borderId="26" xfId="3" applyNumberFormat="1" applyFont="1" applyFill="1" applyBorder="1" applyAlignment="1">
      <alignment horizontal="center" vertical="center"/>
    </xf>
    <xf numFmtId="4" fontId="48" fillId="0" borderId="26" xfId="3" applyNumberFormat="1" applyFont="1" applyFill="1" applyBorder="1" applyAlignment="1">
      <alignment horizontal="center" vertical="center"/>
    </xf>
    <xf numFmtId="0" fontId="22" fillId="0" borderId="26" xfId="3" applyNumberFormat="1" applyFont="1" applyBorder="1" applyAlignment="1">
      <alignment horizontal="center"/>
    </xf>
    <xf numFmtId="0" fontId="22" fillId="0" borderId="26" xfId="3" applyNumberFormat="1" applyFont="1" applyBorder="1"/>
    <xf numFmtId="0" fontId="42" fillId="13" borderId="10" xfId="3" applyNumberFormat="1" applyFont="1" applyFill="1" applyBorder="1" applyAlignment="1">
      <alignment horizontal="center" vertical="center"/>
    </xf>
    <xf numFmtId="0" fontId="42" fillId="13" borderId="11" xfId="3" applyNumberFormat="1" applyFont="1" applyFill="1" applyBorder="1" applyAlignment="1">
      <alignment horizontal="center" vertical="center"/>
    </xf>
    <xf numFmtId="0" fontId="43" fillId="13" borderId="11" xfId="3" applyNumberFormat="1" applyFont="1" applyFill="1" applyBorder="1" applyAlignment="1">
      <alignment horizontal="center" vertical="center"/>
    </xf>
    <xf numFmtId="0" fontId="42" fillId="13" borderId="11" xfId="3" applyNumberFormat="1" applyFont="1" applyFill="1" applyBorder="1" applyAlignment="1">
      <alignment horizontal="center" vertical="center" wrapText="1"/>
    </xf>
    <xf numFmtId="0" fontId="44" fillId="13" borderId="12" xfId="3" applyNumberFormat="1" applyFont="1" applyFill="1" applyBorder="1" applyAlignment="1">
      <alignment horizontal="center" vertical="center"/>
    </xf>
    <xf numFmtId="0" fontId="42" fillId="13" borderId="41" xfId="3" applyNumberFormat="1" applyFont="1" applyFill="1" applyBorder="1" applyAlignment="1">
      <alignment horizontal="center" vertical="center"/>
    </xf>
    <xf numFmtId="0" fontId="73" fillId="13" borderId="11" xfId="3" applyNumberFormat="1" applyFont="1" applyFill="1" applyBorder="1" applyAlignment="1">
      <alignment horizontal="center" vertical="center" wrapText="1"/>
    </xf>
    <xf numFmtId="0" fontId="61" fillId="4" borderId="0" xfId="3" applyFont="1" applyFill="1"/>
    <xf numFmtId="0" fontId="22" fillId="4" borderId="0" xfId="3" applyFont="1" applyFill="1"/>
    <xf numFmtId="0" fontId="74" fillId="4" borderId="0" xfId="3" applyFont="1" applyFill="1"/>
    <xf numFmtId="0" fontId="22" fillId="4" borderId="0" xfId="3" applyFont="1" applyFill="1" applyAlignment="1">
      <alignment vertical="center"/>
    </xf>
    <xf numFmtId="0" fontId="23" fillId="0" borderId="25" xfId="3" applyFont="1" applyBorder="1" applyAlignment="1">
      <alignment horizontal="center"/>
    </xf>
    <xf numFmtId="0" fontId="74" fillId="0" borderId="0" xfId="3" applyFont="1"/>
    <xf numFmtId="0" fontId="46" fillId="0" borderId="2" xfId="3" applyNumberFormat="1" applyFont="1" applyBorder="1" applyAlignment="1">
      <alignment horizontal="center" vertical="center"/>
    </xf>
    <xf numFmtId="0" fontId="46" fillId="0" borderId="2" xfId="3" applyNumberFormat="1" applyFont="1" applyBorder="1" applyAlignment="1">
      <alignment horizontal="center"/>
    </xf>
    <xf numFmtId="0" fontId="22" fillId="0" borderId="2" xfId="3" applyNumberFormat="1" applyFont="1" applyBorder="1" applyAlignment="1">
      <alignment horizontal="center" vertical="center"/>
    </xf>
    <xf numFmtId="0" fontId="22" fillId="0" borderId="2" xfId="3" applyNumberFormat="1" applyFont="1" applyBorder="1" applyAlignment="1">
      <alignment vertical="center"/>
    </xf>
    <xf numFmtId="0" fontId="63" fillId="0" borderId="4" xfId="3" applyNumberFormat="1" applyFont="1" applyBorder="1" applyAlignment="1">
      <alignment horizontal="center" vertical="center"/>
    </xf>
    <xf numFmtId="0" fontId="46" fillId="0" borderId="5" xfId="3" applyNumberFormat="1" applyFont="1" applyBorder="1" applyAlignment="1">
      <alignment horizontal="center"/>
    </xf>
    <xf numFmtId="0" fontId="22" fillId="4" borderId="5" xfId="3" applyNumberFormat="1" applyFont="1" applyFill="1" applyBorder="1" applyAlignment="1">
      <alignment horizontal="left"/>
    </xf>
    <xf numFmtId="0" fontId="63" fillId="4" borderId="4" xfId="3" applyNumberFormat="1" applyFont="1" applyFill="1" applyBorder="1" applyAlignment="1">
      <alignment horizontal="center" vertical="center"/>
    </xf>
    <xf numFmtId="0" fontId="46" fillId="4" borderId="5" xfId="3" applyNumberFormat="1" applyFont="1" applyFill="1" applyBorder="1" applyAlignment="1">
      <alignment horizontal="center" vertical="center"/>
    </xf>
    <xf numFmtId="0" fontId="46" fillId="4" borderId="5" xfId="3" applyNumberFormat="1" applyFont="1" applyFill="1" applyBorder="1" applyAlignment="1">
      <alignment horizontal="center"/>
    </xf>
    <xf numFmtId="2" fontId="48" fillId="4" borderId="5" xfId="3" applyNumberFormat="1" applyFont="1" applyFill="1" applyBorder="1" applyAlignment="1">
      <alignment horizontal="center" vertical="center"/>
    </xf>
    <xf numFmtId="0" fontId="22" fillId="4" borderId="5" xfId="3" applyNumberFormat="1" applyFont="1" applyFill="1" applyBorder="1" applyAlignment="1">
      <alignment horizontal="center" vertical="center"/>
    </xf>
    <xf numFmtId="0" fontId="22" fillId="4" borderId="6" xfId="3" applyNumberFormat="1" applyFont="1" applyFill="1" applyBorder="1" applyAlignment="1">
      <alignment horizontal="center"/>
    </xf>
    <xf numFmtId="2" fontId="46" fillId="0" borderId="5" xfId="3" applyNumberFormat="1" applyFont="1" applyFill="1" applyBorder="1" applyAlignment="1">
      <alignment horizontal="center" vertical="center"/>
    </xf>
    <xf numFmtId="0" fontId="22" fillId="4" borderId="5" xfId="3" applyNumberFormat="1" applyFont="1" applyFill="1" applyBorder="1" applyAlignment="1">
      <alignment vertical="center"/>
    </xf>
    <xf numFmtId="0" fontId="75" fillId="0" borderId="0" xfId="3" applyFont="1" applyFill="1" applyBorder="1" applyAlignment="1">
      <alignment horizontal="center"/>
    </xf>
    <xf numFmtId="167" fontId="75" fillId="12" borderId="42" xfId="3" applyNumberFormat="1" applyFont="1" applyFill="1" applyBorder="1" applyAlignment="1">
      <alignment horizontal="center"/>
    </xf>
    <xf numFmtId="167" fontId="22" fillId="0" borderId="23" xfId="3" applyNumberFormat="1" applyFont="1" applyBorder="1" applyAlignment="1">
      <alignment horizontal="center"/>
    </xf>
    <xf numFmtId="167" fontId="22" fillId="0" borderId="0" xfId="3" applyNumberFormat="1" applyFont="1" applyBorder="1" applyAlignment="1">
      <alignment horizontal="center"/>
    </xf>
    <xf numFmtId="0" fontId="22" fillId="4" borderId="6" xfId="3" applyNumberFormat="1" applyFont="1" applyFill="1" applyBorder="1" applyAlignment="1">
      <alignment horizontal="center" vertical="center"/>
    </xf>
    <xf numFmtId="0" fontId="22" fillId="0" borderId="0" xfId="3" applyFont="1" applyAlignment="1">
      <alignment horizontal="center"/>
    </xf>
    <xf numFmtId="167" fontId="22" fillId="0" borderId="0" xfId="3" applyNumberFormat="1" applyFont="1" applyAlignment="1">
      <alignment horizontal="center"/>
    </xf>
    <xf numFmtId="10" fontId="30" fillId="0" borderId="0" xfId="3" applyNumberFormat="1" applyFont="1" applyAlignment="1">
      <alignment horizontal="right"/>
    </xf>
    <xf numFmtId="0" fontId="61" fillId="0" borderId="0" xfId="3" applyFont="1" applyBorder="1" applyAlignment="1">
      <alignment horizontal="center"/>
    </xf>
    <xf numFmtId="0" fontId="63" fillId="13" borderId="4" xfId="3" applyNumberFormat="1" applyFont="1" applyFill="1" applyBorder="1" applyAlignment="1">
      <alignment horizontal="center" vertical="center"/>
    </xf>
    <xf numFmtId="0" fontId="46" fillId="13" borderId="5" xfId="3" applyNumberFormat="1" applyFont="1" applyFill="1" applyBorder="1" applyAlignment="1">
      <alignment horizontal="center"/>
    </xf>
    <xf numFmtId="0" fontId="68" fillId="0" borderId="0" xfId="3" applyNumberFormat="1" applyFont="1" applyBorder="1" applyAlignment="1">
      <alignment horizontal="center" vertical="center"/>
    </xf>
    <xf numFmtId="2" fontId="48" fillId="10" borderId="5" xfId="3" applyNumberFormat="1" applyFont="1" applyFill="1" applyBorder="1" applyAlignment="1">
      <alignment horizontal="center" vertical="center"/>
    </xf>
    <xf numFmtId="2" fontId="61" fillId="0" borderId="21" xfId="3" applyNumberFormat="1" applyFont="1" applyBorder="1"/>
    <xf numFmtId="0" fontId="30" fillId="0" borderId="0" xfId="3" applyFont="1"/>
    <xf numFmtId="0" fontId="30" fillId="4" borderId="0" xfId="3" applyFont="1" applyFill="1" applyBorder="1" applyAlignment="1">
      <alignment horizontal="left"/>
    </xf>
    <xf numFmtId="0" fontId="22" fillId="0" borderId="25" xfId="3" applyFont="1" applyBorder="1" applyAlignment="1">
      <alignment horizontal="center"/>
    </xf>
    <xf numFmtId="0" fontId="30" fillId="4" borderId="0" xfId="3" applyFont="1" applyFill="1"/>
    <xf numFmtId="2" fontId="48" fillId="0" borderId="2" xfId="3" applyNumberFormat="1" applyFont="1" applyBorder="1" applyAlignment="1">
      <alignment horizontal="center" vertical="center"/>
    </xf>
    <xf numFmtId="0" fontId="63" fillId="4" borderId="17" xfId="3" applyNumberFormat="1" applyFont="1" applyFill="1" applyBorder="1" applyAlignment="1">
      <alignment horizontal="center" vertical="center"/>
    </xf>
    <xf numFmtId="0" fontId="46" fillId="0" borderId="5" xfId="3" applyNumberFormat="1" applyFont="1" applyFill="1" applyBorder="1" applyAlignment="1">
      <alignment horizontal="center"/>
    </xf>
    <xf numFmtId="0" fontId="61" fillId="0" borderId="5" xfId="3" applyFont="1" applyBorder="1"/>
    <xf numFmtId="0" fontId="71" fillId="0" borderId="7" xfId="3" applyNumberFormat="1" applyFont="1" applyBorder="1" applyAlignment="1">
      <alignment horizontal="center" vertical="center"/>
    </xf>
    <xf numFmtId="0" fontId="46" fillId="0" borderId="8" xfId="3" applyNumberFormat="1" applyFont="1" applyFill="1" applyBorder="1" applyAlignment="1">
      <alignment horizontal="center"/>
    </xf>
    <xf numFmtId="0" fontId="61" fillId="0" borderId="8" xfId="3" applyFont="1" applyBorder="1"/>
    <xf numFmtId="2" fontId="48" fillId="0" borderId="8" xfId="3" applyNumberFormat="1" applyFont="1" applyBorder="1" applyAlignment="1">
      <alignment horizontal="center" vertical="center"/>
    </xf>
    <xf numFmtId="0" fontId="22" fillId="0" borderId="8" xfId="3" applyNumberFormat="1" applyFont="1" applyBorder="1" applyAlignment="1">
      <alignment horizontal="center" vertical="center"/>
    </xf>
    <xf numFmtId="0" fontId="22" fillId="0" borderId="9" xfId="3" applyNumberFormat="1" applyFont="1" applyFill="1" applyBorder="1" applyAlignment="1">
      <alignment horizontal="center" vertical="center"/>
    </xf>
    <xf numFmtId="0" fontId="71" fillId="13" borderId="28" xfId="3" applyNumberFormat="1" applyFont="1" applyFill="1" applyBorder="1" applyAlignment="1">
      <alignment horizontal="center" vertical="center"/>
    </xf>
    <xf numFmtId="0" fontId="46" fillId="13" borderId="29" xfId="3" applyNumberFormat="1" applyFont="1" applyFill="1" applyBorder="1" applyAlignment="1">
      <alignment horizontal="center"/>
    </xf>
    <xf numFmtId="0" fontId="46" fillId="13" borderId="29" xfId="3" applyNumberFormat="1" applyFont="1" applyFill="1" applyBorder="1" applyAlignment="1">
      <alignment horizontal="center" vertical="center"/>
    </xf>
    <xf numFmtId="0" fontId="48" fillId="13" borderId="29" xfId="3" applyNumberFormat="1" applyFont="1" applyFill="1" applyBorder="1" applyAlignment="1">
      <alignment horizontal="center" vertical="center"/>
    </xf>
    <xf numFmtId="0" fontId="23" fillId="13" borderId="29" xfId="3" applyNumberFormat="1" applyFont="1" applyFill="1" applyBorder="1" applyAlignment="1">
      <alignment horizontal="center" vertical="center"/>
    </xf>
    <xf numFmtId="0" fontId="23" fillId="13" borderId="29" xfId="3" applyNumberFormat="1" applyFont="1" applyFill="1" applyBorder="1" applyAlignment="1">
      <alignment horizontal="left"/>
    </xf>
    <xf numFmtId="0" fontId="22" fillId="13" borderId="30" xfId="3" applyNumberFormat="1" applyFont="1" applyFill="1" applyBorder="1" applyAlignment="1">
      <alignment horizontal="center"/>
    </xf>
    <xf numFmtId="0" fontId="71" fillId="13" borderId="4" xfId="3" applyNumberFormat="1" applyFont="1" applyFill="1" applyBorder="1" applyAlignment="1">
      <alignment horizontal="center" vertical="center"/>
    </xf>
    <xf numFmtId="0" fontId="48" fillId="13" borderId="5" xfId="3" applyNumberFormat="1" applyFont="1" applyFill="1" applyBorder="1" applyAlignment="1">
      <alignment horizontal="center" vertical="center"/>
    </xf>
    <xf numFmtId="0" fontId="69" fillId="4" borderId="5" xfId="3" applyNumberFormat="1" applyFont="1" applyFill="1" applyBorder="1" applyAlignment="1">
      <alignment vertical="center"/>
    </xf>
    <xf numFmtId="0" fontId="69" fillId="0" borderId="5" xfId="3" applyNumberFormat="1" applyFont="1" applyBorder="1" applyAlignment="1">
      <alignment vertical="center"/>
    </xf>
    <xf numFmtId="0" fontId="22" fillId="0" borderId="5" xfId="3" applyNumberFormat="1" applyFont="1" applyBorder="1" applyAlignment="1">
      <alignment horizontal="left"/>
    </xf>
    <xf numFmtId="0" fontId="71" fillId="4" borderId="4" xfId="3" applyNumberFormat="1" applyFont="1" applyFill="1" applyBorder="1" applyAlignment="1">
      <alignment horizontal="center" vertical="center"/>
    </xf>
    <xf numFmtId="2" fontId="61" fillId="0" borderId="0" xfId="3" applyNumberFormat="1" applyFont="1"/>
    <xf numFmtId="2" fontId="48" fillId="5" borderId="5" xfId="3" applyNumberFormat="1" applyFont="1" applyFill="1" applyBorder="1" applyAlignment="1">
      <alignment horizontal="center" vertical="center"/>
    </xf>
    <xf numFmtId="0" fontId="67" fillId="4" borderId="5" xfId="3" applyNumberFormat="1" applyFont="1" applyFill="1" applyBorder="1" applyAlignment="1">
      <alignment horizontal="center" vertical="center"/>
    </xf>
    <xf numFmtId="0" fontId="22" fillId="0" borderId="5" xfId="3" applyNumberFormat="1" applyFont="1" applyFill="1" applyBorder="1" applyAlignment="1">
      <alignment vertical="center"/>
    </xf>
    <xf numFmtId="0" fontId="76" fillId="13" borderId="6" xfId="3" applyNumberFormat="1" applyFont="1" applyFill="1" applyBorder="1" applyAlignment="1"/>
    <xf numFmtId="0" fontId="66" fillId="0" borderId="0" xfId="3" applyNumberFormat="1" applyFont="1" applyBorder="1" applyAlignment="1"/>
    <xf numFmtId="0" fontId="61" fillId="0" borderId="0" xfId="3" applyNumberFormat="1" applyFont="1" applyBorder="1" applyAlignment="1"/>
    <xf numFmtId="0" fontId="22" fillId="0" borderId="5" xfId="3" applyNumberFormat="1" applyFont="1" applyFill="1" applyBorder="1" applyAlignment="1">
      <alignment horizontal="center" vertical="center"/>
    </xf>
    <xf numFmtId="0" fontId="22" fillId="14" borderId="5" xfId="3" applyNumberFormat="1" applyFont="1" applyFill="1" applyBorder="1" applyAlignment="1">
      <alignment horizontal="left"/>
    </xf>
    <xf numFmtId="0" fontId="22" fillId="0" borderId="6" xfId="3" applyNumberFormat="1" applyFont="1" applyFill="1" applyBorder="1" applyAlignment="1">
      <alignment horizontal="center"/>
    </xf>
    <xf numFmtId="0" fontId="77" fillId="4" borderId="5" xfId="3" applyNumberFormat="1" applyFont="1" applyFill="1" applyBorder="1" applyAlignment="1">
      <alignment vertical="center"/>
    </xf>
    <xf numFmtId="0" fontId="46" fillId="0" borderId="26" xfId="3" applyNumberFormat="1" applyFont="1" applyFill="1" applyBorder="1" applyAlignment="1">
      <alignment horizontal="center"/>
    </xf>
    <xf numFmtId="2" fontId="48" fillId="4" borderId="26" xfId="3" applyNumberFormat="1" applyFont="1" applyFill="1" applyBorder="1" applyAlignment="1">
      <alignment horizontal="center" vertical="center"/>
    </xf>
    <xf numFmtId="0" fontId="22" fillId="0" borderId="26" xfId="3" applyNumberFormat="1" applyFont="1" applyFill="1" applyBorder="1" applyAlignment="1">
      <alignment horizontal="left"/>
    </xf>
    <xf numFmtId="0" fontId="22" fillId="4" borderId="34" xfId="3" applyNumberFormat="1" applyFont="1" applyFill="1" applyBorder="1" applyAlignment="1">
      <alignment horizontal="center"/>
    </xf>
    <xf numFmtId="0" fontId="63" fillId="0" borderId="33" xfId="3" applyNumberFormat="1" applyFont="1" applyBorder="1" applyAlignment="1">
      <alignment horizontal="center" vertical="center"/>
    </xf>
    <xf numFmtId="2" fontId="48" fillId="0" borderId="26" xfId="3" applyNumberFormat="1" applyFont="1" applyBorder="1" applyAlignment="1">
      <alignment horizontal="center" vertical="center"/>
    </xf>
    <xf numFmtId="0" fontId="22" fillId="0" borderId="26" xfId="3" applyNumberFormat="1" applyFont="1" applyBorder="1" applyAlignment="1">
      <alignment horizontal="left"/>
    </xf>
    <xf numFmtId="0" fontId="22" fillId="0" borderId="34" xfId="3" applyNumberFormat="1" applyFont="1" applyBorder="1" applyAlignment="1">
      <alignment horizontal="center"/>
    </xf>
    <xf numFmtId="0" fontId="66" fillId="13" borderId="10" xfId="3" applyNumberFormat="1" applyFont="1" applyFill="1" applyBorder="1" applyAlignment="1">
      <alignment horizontal="center" vertical="center"/>
    </xf>
    <xf numFmtId="0" fontId="66" fillId="13" borderId="11" xfId="3" applyNumberFormat="1" applyFont="1" applyFill="1" applyBorder="1" applyAlignment="1">
      <alignment horizontal="center" vertical="center"/>
    </xf>
    <xf numFmtId="0" fontId="52" fillId="13" borderId="11" xfId="3" applyNumberFormat="1" applyFont="1" applyFill="1" applyBorder="1" applyAlignment="1">
      <alignment horizontal="center" vertical="center"/>
    </xf>
    <xf numFmtId="0" fontId="66" fillId="13" borderId="11" xfId="3" applyNumberFormat="1" applyFont="1" applyFill="1" applyBorder="1" applyAlignment="1">
      <alignment horizontal="center" vertical="center" wrapText="1"/>
    </xf>
    <xf numFmtId="0" fontId="66" fillId="13" borderId="12" xfId="3" applyNumberFormat="1" applyFont="1" applyFill="1" applyBorder="1" applyAlignment="1">
      <alignment horizontal="center" vertical="center"/>
    </xf>
    <xf numFmtId="0" fontId="23" fillId="0" borderId="31" xfId="3" applyFont="1" applyBorder="1" applyAlignment="1"/>
    <xf numFmtId="0" fontId="23" fillId="0" borderId="13" xfId="3" applyFont="1" applyBorder="1" applyAlignment="1"/>
    <xf numFmtId="0" fontId="23" fillId="0" borderId="14" xfId="3" applyFont="1" applyBorder="1" applyAlignment="1"/>
    <xf numFmtId="0" fontId="22" fillId="0" borderId="31" xfId="3" applyFont="1" applyFill="1" applyBorder="1"/>
    <xf numFmtId="0" fontId="22" fillId="0" borderId="13" xfId="3" applyFont="1" applyFill="1" applyBorder="1"/>
    <xf numFmtId="0" fontId="23" fillId="0" borderId="13" xfId="3" applyFont="1" applyBorder="1"/>
    <xf numFmtId="0" fontId="78" fillId="11" borderId="14" xfId="5" applyNumberFormat="1" applyFont="1" applyFill="1" applyBorder="1" applyAlignment="1"/>
    <xf numFmtId="0" fontId="22" fillId="0" borderId="22" xfId="3" applyFont="1" applyBorder="1"/>
    <xf numFmtId="0" fontId="22" fillId="0" borderId="23" xfId="3" applyFont="1" applyBorder="1"/>
    <xf numFmtId="0" fontId="78" fillId="11" borderId="19" xfId="5" applyNumberFormat="1" applyFont="1" applyFill="1" applyBorder="1" applyAlignment="1" applyProtection="1">
      <protection locked="0"/>
    </xf>
    <xf numFmtId="0" fontId="22" fillId="0" borderId="20" xfId="3" applyFont="1" applyBorder="1"/>
    <xf numFmtId="0" fontId="23" fillId="0" borderId="18" xfId="3" applyFont="1" applyBorder="1"/>
    <xf numFmtId="17" fontId="23" fillId="0" borderId="18" xfId="3" applyNumberFormat="1" applyFont="1" applyBorder="1" applyAlignment="1">
      <alignment horizontal="center"/>
    </xf>
    <xf numFmtId="0" fontId="78" fillId="11" borderId="19" xfId="5" applyNumberFormat="1" applyFont="1" applyFill="1" applyBorder="1" applyAlignment="1"/>
    <xf numFmtId="0" fontId="22" fillId="0" borderId="18" xfId="3" applyFont="1" applyBorder="1"/>
    <xf numFmtId="0" fontId="68" fillId="0" borderId="19" xfId="3" quotePrefix="1" applyFont="1" applyBorder="1" applyAlignment="1">
      <alignment horizontal="center"/>
    </xf>
    <xf numFmtId="0" fontId="68" fillId="0" borderId="20" xfId="3" applyFont="1" applyBorder="1"/>
    <xf numFmtId="0" fontId="68" fillId="0" borderId="18" xfId="3" applyFont="1" applyBorder="1"/>
    <xf numFmtId="0" fontId="78" fillId="11" borderId="19" xfId="5" applyNumberFormat="1" applyFont="1" applyFill="1" applyBorder="1" applyAlignment="1">
      <alignment horizontal="left" vertical="center"/>
    </xf>
    <xf numFmtId="0" fontId="19" fillId="0" borderId="37" xfId="3" applyBorder="1"/>
    <xf numFmtId="0" fontId="19" fillId="0" borderId="32" xfId="3" applyBorder="1"/>
    <xf numFmtId="0" fontId="66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19" fillId="11" borderId="0" xfId="3" applyFill="1"/>
    <xf numFmtId="0" fontId="85" fillId="0" borderId="0" xfId="6"/>
    <xf numFmtId="4" fontId="85" fillId="0" borderId="0" xfId="6" applyNumberFormat="1"/>
    <xf numFmtId="0" fontId="21" fillId="0" borderId="0" xfId="6" applyFont="1"/>
    <xf numFmtId="0" fontId="86" fillId="0" borderId="0" xfId="6" applyFont="1"/>
    <xf numFmtId="4" fontId="43" fillId="0" borderId="0" xfId="6" applyNumberFormat="1" applyFont="1"/>
    <xf numFmtId="0" fontId="21" fillId="0" borderId="0" xfId="6" applyFont="1" applyFill="1" applyBorder="1" applyAlignment="1">
      <alignment horizontal="right"/>
    </xf>
    <xf numFmtId="4" fontId="87" fillId="15" borderId="0" xfId="6" applyNumberFormat="1" applyFont="1" applyFill="1"/>
    <xf numFmtId="0" fontId="88" fillId="15" borderId="0" xfId="6" applyFont="1" applyFill="1" applyAlignment="1">
      <alignment horizontal="right"/>
    </xf>
    <xf numFmtId="4" fontId="43" fillId="0" borderId="0" xfId="6" applyNumberFormat="1" applyFont="1" applyAlignment="1">
      <alignment horizontal="center"/>
    </xf>
    <xf numFmtId="4" fontId="52" fillId="0" borderId="1" xfId="6" applyNumberFormat="1" applyFont="1" applyBorder="1" applyAlignment="1">
      <alignment horizontal="center"/>
    </xf>
    <xf numFmtId="0" fontId="89" fillId="0" borderId="2" xfId="6" applyFont="1" applyBorder="1"/>
    <xf numFmtId="0" fontId="52" fillId="0" borderId="2" xfId="6" applyFont="1" applyBorder="1" applyAlignment="1">
      <alignment horizontal="center"/>
    </xf>
    <xf numFmtId="0" fontId="90" fillId="0" borderId="3" xfId="6" applyFont="1" applyBorder="1" applyAlignment="1">
      <alignment horizontal="center"/>
    </xf>
    <xf numFmtId="3" fontId="43" fillId="0" borderId="0" xfId="6" applyNumberFormat="1" applyFont="1" applyBorder="1"/>
    <xf numFmtId="0" fontId="85" fillId="0" borderId="0" xfId="6" applyBorder="1"/>
    <xf numFmtId="4" fontId="43" fillId="0" borderId="0" xfId="6" applyNumberFormat="1" applyFont="1" applyBorder="1" applyAlignment="1">
      <alignment horizontal="center"/>
    </xf>
    <xf numFmtId="4" fontId="52" fillId="16" borderId="4" xfId="6" applyNumberFormat="1" applyFont="1" applyFill="1" applyBorder="1" applyAlignment="1">
      <alignment horizontal="center"/>
    </xf>
    <xf numFmtId="0" fontId="91" fillId="16" borderId="5" xfId="6" applyFont="1" applyFill="1" applyBorder="1" applyAlignment="1">
      <alignment horizontal="center"/>
    </xf>
    <xf numFmtId="0" fontId="52" fillId="16" borderId="5" xfId="6" applyFont="1" applyFill="1" applyBorder="1" applyAlignment="1">
      <alignment horizontal="center"/>
    </xf>
    <xf numFmtId="0" fontId="90" fillId="16" borderId="6" xfId="6" applyFont="1" applyFill="1" applyBorder="1" applyAlignment="1">
      <alignment horizontal="center"/>
    </xf>
    <xf numFmtId="0" fontId="89" fillId="0" borderId="46" xfId="6" applyFont="1" applyFill="1" applyBorder="1"/>
    <xf numFmtId="4" fontId="52" fillId="0" borderId="4" xfId="6" applyNumberFormat="1" applyFont="1" applyBorder="1" applyAlignment="1">
      <alignment horizontal="center"/>
    </xf>
    <xf numFmtId="0" fontId="89" fillId="0" borderId="5" xfId="6" applyFont="1" applyBorder="1"/>
    <xf numFmtId="0" fontId="52" fillId="0" borderId="5" xfId="6" applyFont="1" applyBorder="1" applyAlignment="1">
      <alignment horizontal="center"/>
    </xf>
    <xf numFmtId="0" fontId="90" fillId="0" borderId="6" xfId="6" applyFont="1" applyBorder="1" applyAlignment="1">
      <alignment horizontal="center"/>
    </xf>
    <xf numFmtId="0" fontId="52" fillId="0" borderId="1" xfId="6" applyFont="1" applyBorder="1" applyAlignment="1">
      <alignment horizontal="center"/>
    </xf>
    <xf numFmtId="0" fontId="21" fillId="0" borderId="2" xfId="6" applyFont="1" applyBorder="1"/>
    <xf numFmtId="0" fontId="43" fillId="0" borderId="3" xfId="6" applyFont="1" applyBorder="1" applyAlignment="1">
      <alignment horizontal="center"/>
    </xf>
    <xf numFmtId="3" fontId="52" fillId="0" borderId="4" xfId="6" applyNumberFormat="1" applyFont="1" applyBorder="1" applyAlignment="1">
      <alignment horizontal="center"/>
    </xf>
    <xf numFmtId="0" fontId="52" fillId="0" borderId="4" xfId="6" applyFont="1" applyBorder="1" applyAlignment="1">
      <alignment horizontal="center"/>
    </xf>
    <xf numFmtId="0" fontId="21" fillId="0" borderId="5" xfId="6" applyFont="1" applyBorder="1"/>
    <xf numFmtId="0" fontId="43" fillId="0" borderId="6" xfId="6" applyFont="1" applyBorder="1" applyAlignment="1">
      <alignment horizontal="center"/>
    </xf>
    <xf numFmtId="0" fontId="52" fillId="0" borderId="28" xfId="6" applyFont="1" applyBorder="1" applyAlignment="1">
      <alignment horizontal="center"/>
    </xf>
    <xf numFmtId="0" fontId="89" fillId="0" borderId="29" xfId="6" applyFont="1" applyFill="1" applyBorder="1"/>
    <xf numFmtId="0" fontId="52" fillId="0" borderId="29" xfId="6" applyFont="1" applyBorder="1" applyAlignment="1">
      <alignment horizontal="center"/>
    </xf>
    <xf numFmtId="0" fontId="90" fillId="0" borderId="30" xfId="6" applyFont="1" applyFill="1" applyBorder="1" applyAlignment="1">
      <alignment horizontal="center"/>
    </xf>
    <xf numFmtId="0" fontId="89" fillId="0" borderId="5" xfId="6" applyFont="1" applyFill="1" applyBorder="1"/>
    <xf numFmtId="0" fontId="90" fillId="0" borderId="6" xfId="6" applyFont="1" applyFill="1" applyBorder="1" applyAlignment="1">
      <alignment horizontal="center"/>
    </xf>
    <xf numFmtId="0" fontId="92" fillId="17" borderId="47" xfId="6" applyFont="1" applyFill="1" applyBorder="1" applyAlignment="1">
      <alignment horizontal="center"/>
    </xf>
    <xf numFmtId="0" fontId="92" fillId="17" borderId="48" xfId="6" applyFont="1" applyFill="1" applyBorder="1" applyAlignment="1">
      <alignment horizontal="center"/>
    </xf>
    <xf numFmtId="0" fontId="92" fillId="17" borderId="49" xfId="6" applyFont="1" applyFill="1" applyBorder="1" applyAlignment="1">
      <alignment horizontal="center"/>
    </xf>
    <xf numFmtId="0" fontId="52" fillId="0" borderId="5" xfId="6" applyFont="1" applyFill="1" applyBorder="1" applyAlignment="1">
      <alignment horizontal="center"/>
    </xf>
    <xf numFmtId="3" fontId="52" fillId="5" borderId="4" xfId="6" applyNumberFormat="1" applyFont="1" applyFill="1" applyBorder="1" applyAlignment="1">
      <alignment horizontal="center"/>
    </xf>
    <xf numFmtId="0" fontId="89" fillId="5" borderId="2" xfId="6" applyFont="1" applyFill="1" applyBorder="1"/>
    <xf numFmtId="0" fontId="52" fillId="5" borderId="2" xfId="6" applyFont="1" applyFill="1" applyBorder="1" applyAlignment="1">
      <alignment horizontal="center"/>
    </xf>
    <xf numFmtId="0" fontId="90" fillId="5" borderId="3" xfId="6" applyFont="1" applyFill="1" applyBorder="1" applyAlignment="1">
      <alignment horizontal="center"/>
    </xf>
    <xf numFmtId="0" fontId="89" fillId="16" borderId="5" xfId="6" applyFont="1" applyFill="1" applyBorder="1"/>
    <xf numFmtId="0" fontId="89" fillId="5" borderId="29" xfId="6" applyFont="1" applyFill="1" applyBorder="1"/>
    <xf numFmtId="0" fontId="52" fillId="5" borderId="29" xfId="6" applyFont="1" applyFill="1" applyBorder="1" applyAlignment="1">
      <alignment horizontal="center"/>
    </xf>
    <xf numFmtId="0" fontId="90" fillId="5" borderId="30" xfId="6" applyFont="1" applyFill="1" applyBorder="1" applyAlignment="1">
      <alignment horizontal="center"/>
    </xf>
    <xf numFmtId="0" fontId="89" fillId="5" borderId="5" xfId="6" applyFont="1" applyFill="1" applyBorder="1"/>
    <xf numFmtId="0" fontId="52" fillId="5" borderId="5" xfId="6" applyFont="1" applyFill="1" applyBorder="1" applyAlignment="1">
      <alignment horizontal="center"/>
    </xf>
    <xf numFmtId="0" fontId="90" fillId="5" borderId="6" xfId="6" applyFont="1" applyFill="1" applyBorder="1" applyAlignment="1">
      <alignment horizontal="center"/>
    </xf>
    <xf numFmtId="0" fontId="93" fillId="17" borderId="4" xfId="6" applyFont="1" applyFill="1" applyBorder="1" applyAlignment="1">
      <alignment horizontal="center"/>
    </xf>
    <xf numFmtId="0" fontId="92" fillId="17" borderId="5" xfId="6" applyFont="1" applyFill="1" applyBorder="1" applyAlignment="1">
      <alignment horizontal="center"/>
    </xf>
    <xf numFmtId="0" fontId="93" fillId="17" borderId="5" xfId="6" applyFont="1" applyFill="1" applyBorder="1" applyAlignment="1">
      <alignment horizontal="center"/>
    </xf>
    <xf numFmtId="0" fontId="91" fillId="17" borderId="6" xfId="6" applyFont="1" applyFill="1" applyBorder="1" applyAlignment="1">
      <alignment horizontal="center"/>
    </xf>
    <xf numFmtId="0" fontId="89" fillId="0" borderId="5" xfId="6" applyFont="1" applyFill="1" applyBorder="1" applyAlignment="1">
      <alignment horizontal="left"/>
    </xf>
    <xf numFmtId="0" fontId="90" fillId="0" borderId="6" xfId="6" applyFont="1" applyBorder="1"/>
    <xf numFmtId="3" fontId="52" fillId="0" borderId="4" xfId="6" applyNumberFormat="1" applyFont="1" applyFill="1" applyBorder="1" applyAlignment="1">
      <alignment horizontal="center"/>
    </xf>
    <xf numFmtId="4" fontId="93" fillId="17" borderId="4" xfId="6" applyNumberFormat="1" applyFont="1" applyFill="1" applyBorder="1" applyAlignment="1">
      <alignment horizontal="center"/>
    </xf>
    <xf numFmtId="0" fontId="52" fillId="0" borderId="5" xfId="6" applyFont="1" applyBorder="1"/>
    <xf numFmtId="0" fontId="52" fillId="5" borderId="5" xfId="6" applyFont="1" applyFill="1" applyBorder="1"/>
    <xf numFmtId="0" fontId="43" fillId="5" borderId="0" xfId="6" applyFont="1" applyFill="1" applyBorder="1" applyAlignment="1">
      <alignment horizontal="center"/>
    </xf>
    <xf numFmtId="0" fontId="90" fillId="5" borderId="50" xfId="6" applyFont="1" applyFill="1" applyBorder="1" applyAlignment="1">
      <alignment horizontal="center"/>
    </xf>
    <xf numFmtId="0" fontId="52" fillId="0" borderId="0" xfId="6" applyFont="1" applyBorder="1" applyAlignment="1">
      <alignment horizontal="center"/>
    </xf>
    <xf numFmtId="0" fontId="90" fillId="0" borderId="50" xfId="6" applyFont="1" applyFill="1" applyBorder="1" applyAlignment="1">
      <alignment horizontal="center"/>
    </xf>
    <xf numFmtId="0" fontId="43" fillId="0" borderId="6" xfId="6" applyFont="1" applyFill="1" applyBorder="1" applyAlignment="1">
      <alignment horizontal="center"/>
    </xf>
    <xf numFmtId="3" fontId="93" fillId="17" borderId="4" xfId="6" applyNumberFormat="1" applyFont="1" applyFill="1" applyBorder="1" applyAlignment="1">
      <alignment horizontal="center"/>
    </xf>
    <xf numFmtId="4" fontId="52" fillId="0" borderId="4" xfId="6" applyNumberFormat="1" applyFont="1" applyFill="1" applyBorder="1" applyAlignment="1">
      <alignment horizontal="center"/>
    </xf>
    <xf numFmtId="0" fontId="89" fillId="0" borderId="46" xfId="6" applyFont="1" applyBorder="1"/>
    <xf numFmtId="0" fontId="90" fillId="0" borderId="50" xfId="6" applyFont="1" applyBorder="1" applyAlignment="1">
      <alignment horizontal="center"/>
    </xf>
    <xf numFmtId="0" fontId="92" fillId="17" borderId="4" xfId="6" applyFont="1" applyFill="1" applyBorder="1" applyAlignment="1">
      <alignment horizontal="center"/>
    </xf>
    <xf numFmtId="4" fontId="52" fillId="0" borderId="5" xfId="6" applyNumberFormat="1" applyFont="1" applyBorder="1" applyAlignment="1">
      <alignment horizontal="center"/>
    </xf>
    <xf numFmtId="0" fontId="90" fillId="0" borderId="5" xfId="6" applyFont="1" applyBorder="1"/>
    <xf numFmtId="0" fontId="42" fillId="0" borderId="0" xfId="6" applyFont="1" applyBorder="1"/>
    <xf numFmtId="4" fontId="52" fillId="0" borderId="5" xfId="6" applyNumberFormat="1" applyFont="1" applyFill="1" applyBorder="1" applyAlignment="1">
      <alignment horizontal="center"/>
    </xf>
    <xf numFmtId="0" fontId="43" fillId="0" borderId="0" xfId="6" applyFont="1" applyBorder="1"/>
    <xf numFmtId="0" fontId="89" fillId="0" borderId="26" xfId="6" applyFont="1" applyBorder="1"/>
    <xf numFmtId="0" fontId="52" fillId="0" borderId="26" xfId="6" applyFont="1" applyBorder="1" applyAlignment="1">
      <alignment horizontal="center"/>
    </xf>
    <xf numFmtId="0" fontId="90" fillId="0" borderId="34" xfId="6" applyFont="1" applyBorder="1" applyAlignment="1">
      <alignment horizontal="center"/>
    </xf>
    <xf numFmtId="0" fontId="89" fillId="0" borderId="8" xfId="6" applyFont="1" applyBorder="1"/>
    <xf numFmtId="0" fontId="52" fillId="0" borderId="8" xfId="6" applyFont="1" applyBorder="1" applyAlignment="1">
      <alignment horizontal="center"/>
    </xf>
    <xf numFmtId="0" fontId="90" fillId="0" borderId="9" xfId="6" applyFont="1" applyBorder="1" applyAlignment="1">
      <alignment horizontal="center"/>
    </xf>
    <xf numFmtId="3" fontId="52" fillId="0" borderId="7" xfId="6" applyNumberFormat="1" applyFont="1" applyBorder="1" applyAlignment="1">
      <alignment horizontal="center"/>
    </xf>
    <xf numFmtId="0" fontId="94" fillId="17" borderId="14" xfId="6" applyFont="1" applyFill="1" applyBorder="1"/>
    <xf numFmtId="0" fontId="92" fillId="17" borderId="13" xfId="6" applyFont="1" applyFill="1" applyBorder="1" applyAlignment="1">
      <alignment horizontal="center"/>
    </xf>
    <xf numFmtId="0" fontId="94" fillId="17" borderId="38" xfId="6" applyFont="1" applyFill="1" applyBorder="1"/>
    <xf numFmtId="0" fontId="91" fillId="17" borderId="14" xfId="6" applyFont="1" applyFill="1" applyBorder="1"/>
    <xf numFmtId="0" fontId="95" fillId="17" borderId="38" xfId="6" applyFont="1" applyFill="1" applyBorder="1"/>
    <xf numFmtId="0" fontId="91" fillId="17" borderId="20" xfId="6" applyFont="1" applyFill="1" applyBorder="1" applyAlignment="1">
      <alignment horizontal="center"/>
    </xf>
    <xf numFmtId="0" fontId="91" fillId="17" borderId="21" xfId="6" applyFont="1" applyFill="1" applyBorder="1" applyAlignment="1">
      <alignment horizontal="center"/>
    </xf>
    <xf numFmtId="0" fontId="91" fillId="17" borderId="19" xfId="6" applyFont="1" applyFill="1" applyBorder="1" applyAlignment="1">
      <alignment horizontal="center"/>
    </xf>
    <xf numFmtId="0" fontId="95" fillId="0" borderId="31" xfId="6" applyFont="1" applyBorder="1"/>
    <xf numFmtId="0" fontId="95" fillId="0" borderId="13" xfId="6" applyFont="1" applyBorder="1"/>
    <xf numFmtId="0" fontId="52" fillId="0" borderId="13" xfId="6" applyFont="1" applyBorder="1"/>
    <xf numFmtId="0" fontId="42" fillId="0" borderId="13" xfId="6" applyFont="1" applyBorder="1"/>
    <xf numFmtId="0" fontId="52" fillId="0" borderId="38" xfId="6" applyFont="1" applyBorder="1" applyAlignment="1">
      <alignment horizontal="center"/>
    </xf>
    <xf numFmtId="0" fontId="92" fillId="17" borderId="21" xfId="6" applyFont="1" applyFill="1" applyBorder="1" applyAlignment="1">
      <alignment horizontal="center"/>
    </xf>
    <xf numFmtId="0" fontId="85" fillId="0" borderId="37" xfId="6" applyBorder="1"/>
    <xf numFmtId="0" fontId="85" fillId="0" borderId="32" xfId="6" applyBorder="1"/>
    <xf numFmtId="3" fontId="52" fillId="18" borderId="4" xfId="6" applyNumberFormat="1" applyFont="1" applyFill="1" applyBorder="1" applyAlignment="1">
      <alignment horizontal="center"/>
    </xf>
    <xf numFmtId="0" fontId="89" fillId="18" borderId="5" xfId="6" applyFont="1" applyFill="1" applyBorder="1"/>
    <xf numFmtId="0" fontId="52" fillId="18" borderId="5" xfId="6" applyFont="1" applyFill="1" applyBorder="1" applyAlignment="1">
      <alignment horizontal="center"/>
    </xf>
    <xf numFmtId="0" fontId="90" fillId="18" borderId="6" xfId="6" applyFont="1" applyFill="1" applyBorder="1" applyAlignment="1">
      <alignment horizontal="center"/>
    </xf>
    <xf numFmtId="4" fontId="42" fillId="0" borderId="0" xfId="6" applyNumberFormat="1" applyFont="1" applyAlignment="1">
      <alignment horizontal="center"/>
    </xf>
    <xf numFmtId="0" fontId="85" fillId="0" borderId="0" xfId="6" applyAlignment="1">
      <alignment horizontal="center"/>
    </xf>
    <xf numFmtId="0" fontId="85" fillId="0" borderId="22" xfId="6" applyBorder="1"/>
    <xf numFmtId="0" fontId="85" fillId="0" borderId="23" xfId="6" applyBorder="1"/>
    <xf numFmtId="0" fontId="85" fillId="0" borderId="24" xfId="6" applyBorder="1"/>
    <xf numFmtId="0" fontId="85" fillId="0" borderId="0" xfId="6" applyBorder="1" applyAlignment="1">
      <alignment horizontal="center"/>
    </xf>
    <xf numFmtId="0" fontId="85" fillId="0" borderId="31" xfId="6" applyBorder="1"/>
    <xf numFmtId="0" fontId="85" fillId="0" borderId="13" xfId="6" applyBorder="1"/>
    <xf numFmtId="0" fontId="85" fillId="0" borderId="14" xfId="6" applyBorder="1"/>
    <xf numFmtId="4" fontId="42" fillId="19" borderId="20" xfId="6" applyNumberFormat="1" applyFont="1" applyFill="1" applyBorder="1"/>
    <xf numFmtId="0" fontId="85" fillId="19" borderId="19" xfId="6" applyFill="1" applyBorder="1"/>
    <xf numFmtId="0" fontId="42" fillId="20" borderId="18" xfId="6" applyFont="1" applyFill="1" applyBorder="1"/>
    <xf numFmtId="0" fontId="85" fillId="20" borderId="18" xfId="6" applyFill="1" applyBorder="1"/>
    <xf numFmtId="0" fontId="85" fillId="20" borderId="19" xfId="6" applyFill="1" applyBorder="1" applyAlignment="1">
      <alignment horizontal="center"/>
    </xf>
    <xf numFmtId="4" fontId="98" fillId="0" borderId="20" xfId="6" applyNumberFormat="1" applyFont="1" applyBorder="1"/>
    <xf numFmtId="4" fontId="99" fillId="0" borderId="19" xfId="6" applyNumberFormat="1" applyFont="1" applyBorder="1"/>
    <xf numFmtId="0" fontId="43" fillId="0" borderId="0" xfId="6" applyFont="1"/>
    <xf numFmtId="4" fontId="43" fillId="0" borderId="22" xfId="6" applyNumberFormat="1" applyFont="1" applyBorder="1"/>
    <xf numFmtId="3" fontId="90" fillId="0" borderId="45" xfId="6" applyNumberFormat="1" applyFont="1" applyBorder="1"/>
    <xf numFmtId="0" fontId="52" fillId="0" borderId="23" xfId="6" applyFont="1" applyBorder="1"/>
    <xf numFmtId="4" fontId="43" fillId="0" borderId="23" xfId="6" applyNumberFormat="1" applyFont="1" applyBorder="1" applyAlignment="1">
      <alignment horizontal="right"/>
    </xf>
    <xf numFmtId="0" fontId="43" fillId="0" borderId="41" xfId="6" applyFont="1" applyBorder="1" applyAlignment="1">
      <alignment horizontal="center"/>
    </xf>
    <xf numFmtId="0" fontId="90" fillId="0" borderId="24" xfId="6" applyFont="1" applyBorder="1" applyAlignment="1">
      <alignment horizontal="center"/>
    </xf>
    <xf numFmtId="4" fontId="43" fillId="0" borderId="1" xfId="6" applyNumberFormat="1" applyFont="1" applyBorder="1"/>
    <xf numFmtId="3" fontId="90" fillId="0" borderId="51" xfId="6" applyNumberFormat="1" applyFont="1" applyBorder="1"/>
    <xf numFmtId="0" fontId="52" fillId="0" borderId="52" xfId="6" applyFont="1" applyBorder="1"/>
    <xf numFmtId="4" fontId="43" fillId="0" borderId="51" xfId="6" applyNumberFormat="1" applyFont="1" applyBorder="1" applyAlignment="1">
      <alignment horizontal="right"/>
    </xf>
    <xf numFmtId="0" fontId="43" fillId="0" borderId="15" xfId="6" applyFont="1" applyBorder="1" applyAlignment="1">
      <alignment horizontal="center"/>
    </xf>
    <xf numFmtId="0" fontId="90" fillId="0" borderId="53" xfId="6" applyFont="1" applyBorder="1" applyAlignment="1">
      <alignment horizontal="center"/>
    </xf>
    <xf numFmtId="4" fontId="92" fillId="17" borderId="21" xfId="6" applyNumberFormat="1" applyFont="1" applyFill="1" applyBorder="1"/>
    <xf numFmtId="3" fontId="100" fillId="17" borderId="20" xfId="6" applyNumberFormat="1" applyFont="1" applyFill="1" applyBorder="1"/>
    <xf numFmtId="0" fontId="91" fillId="17" borderId="18" xfId="6" applyFont="1" applyFill="1" applyBorder="1"/>
    <xf numFmtId="4" fontId="92" fillId="17" borderId="18" xfId="6" applyNumberFormat="1" applyFont="1" applyFill="1" applyBorder="1" applyAlignment="1">
      <alignment horizontal="right"/>
    </xf>
    <xf numFmtId="0" fontId="92" fillId="17" borderId="19" xfId="6" applyFont="1" applyFill="1" applyBorder="1" applyAlignment="1">
      <alignment horizontal="center"/>
    </xf>
    <xf numFmtId="4" fontId="43" fillId="0" borderId="4" xfId="6" applyNumberFormat="1" applyFont="1" applyBorder="1"/>
    <xf numFmtId="3" fontId="90" fillId="0" borderId="54" xfId="6" applyNumberFormat="1" applyFont="1" applyBorder="1"/>
    <xf numFmtId="0" fontId="43" fillId="0" borderId="43" xfId="6" applyFont="1" applyBorder="1"/>
    <xf numFmtId="4" fontId="43" fillId="0" borderId="54" xfId="6" applyNumberFormat="1" applyFont="1" applyBorder="1" applyAlignment="1">
      <alignment horizontal="right"/>
    </xf>
    <xf numFmtId="0" fontId="43" fillId="0" borderId="17" xfId="6" applyFont="1" applyBorder="1" applyAlignment="1">
      <alignment horizontal="center"/>
    </xf>
    <xf numFmtId="0" fontId="90" fillId="0" borderId="55" xfId="6" applyFont="1" applyBorder="1" applyAlignment="1">
      <alignment horizontal="center"/>
    </xf>
    <xf numFmtId="4" fontId="43" fillId="0" borderId="28" xfId="6" applyNumberFormat="1" applyFont="1" applyBorder="1"/>
    <xf numFmtId="3" fontId="42" fillId="0" borderId="17" xfId="6" applyNumberFormat="1" applyFont="1" applyBorder="1"/>
    <xf numFmtId="4" fontId="43" fillId="0" borderId="2" xfId="6" applyNumberFormat="1" applyFont="1" applyBorder="1" applyAlignment="1">
      <alignment horizontal="right"/>
    </xf>
    <xf numFmtId="0" fontId="42" fillId="0" borderId="2" xfId="6" applyFont="1" applyBorder="1" applyAlignment="1">
      <alignment horizontal="center"/>
    </xf>
    <xf numFmtId="0" fontId="42" fillId="0" borderId="43" xfId="6" applyFont="1" applyBorder="1"/>
    <xf numFmtId="0" fontId="89" fillId="0" borderId="29" xfId="6" applyFont="1" applyBorder="1"/>
    <xf numFmtId="4" fontId="43" fillId="0" borderId="29" xfId="6" applyNumberFormat="1" applyFont="1" applyBorder="1" applyAlignment="1">
      <alignment horizontal="right"/>
    </xf>
    <xf numFmtId="0" fontId="42" fillId="0" borderId="29" xfId="6" applyFont="1" applyBorder="1" applyAlignment="1">
      <alignment horizontal="center"/>
    </xf>
    <xf numFmtId="0" fontId="90" fillId="0" borderId="30" xfId="6" applyFont="1" applyBorder="1" applyAlignment="1">
      <alignment horizontal="center"/>
    </xf>
    <xf numFmtId="4" fontId="92" fillId="17" borderId="56" xfId="6" applyNumberFormat="1" applyFont="1" applyFill="1" applyBorder="1"/>
    <xf numFmtId="4" fontId="92" fillId="17" borderId="54" xfId="6" applyNumberFormat="1" applyFont="1" applyFill="1" applyBorder="1"/>
    <xf numFmtId="0" fontId="92" fillId="17" borderId="54" xfId="6" applyFont="1" applyFill="1" applyBorder="1"/>
    <xf numFmtId="0" fontId="92" fillId="17" borderId="17" xfId="6" applyFont="1" applyFill="1" applyBorder="1"/>
    <xf numFmtId="0" fontId="92" fillId="17" borderId="54" xfId="6" applyFont="1" applyFill="1" applyBorder="1" applyAlignment="1">
      <alignment horizontal="center"/>
    </xf>
    <xf numFmtId="4" fontId="43" fillId="0" borderId="17" xfId="6" applyNumberFormat="1" applyFont="1" applyBorder="1"/>
    <xf numFmtId="4" fontId="43" fillId="0" borderId="5" xfId="6" applyNumberFormat="1" applyFont="1" applyBorder="1" applyAlignment="1">
      <alignment horizontal="right"/>
    </xf>
    <xf numFmtId="0" fontId="42" fillId="0" borderId="5" xfId="6" applyFont="1" applyBorder="1" applyAlignment="1">
      <alignment horizontal="center"/>
    </xf>
    <xf numFmtId="4" fontId="92" fillId="17" borderId="43" xfId="6" applyNumberFormat="1" applyFont="1" applyFill="1" applyBorder="1"/>
    <xf numFmtId="0" fontId="92" fillId="17" borderId="17" xfId="6" applyFont="1" applyFill="1" applyBorder="1" applyAlignment="1">
      <alignment horizontal="center"/>
    </xf>
    <xf numFmtId="4" fontId="90" fillId="0" borderId="57" xfId="6" applyNumberFormat="1" applyFont="1" applyBorder="1"/>
    <xf numFmtId="0" fontId="43" fillId="0" borderId="29" xfId="6" applyFont="1" applyBorder="1" applyAlignment="1">
      <alignment horizontal="center"/>
    </xf>
    <xf numFmtId="4" fontId="92" fillId="17" borderId="4" xfId="6" applyNumberFormat="1" applyFont="1" applyFill="1" applyBorder="1"/>
    <xf numFmtId="3" fontId="100" fillId="17" borderId="17" xfId="6" applyNumberFormat="1" applyFont="1" applyFill="1" applyBorder="1"/>
    <xf numFmtId="4" fontId="92" fillId="17" borderId="5" xfId="6" applyNumberFormat="1" applyFont="1" applyFill="1" applyBorder="1" applyAlignment="1">
      <alignment horizontal="right"/>
    </xf>
    <xf numFmtId="0" fontId="100" fillId="17" borderId="5" xfId="6" applyFont="1" applyFill="1" applyBorder="1" applyAlignment="1">
      <alignment horizontal="center"/>
    </xf>
    <xf numFmtId="4" fontId="90" fillId="0" borderId="40" xfId="6" applyNumberFormat="1" applyFont="1" applyBorder="1"/>
    <xf numFmtId="4" fontId="43" fillId="0" borderId="26" xfId="6" applyNumberFormat="1" applyFont="1" applyBorder="1" applyAlignment="1">
      <alignment horizontal="right"/>
    </xf>
    <xf numFmtId="0" fontId="43" fillId="0" borderId="5" xfId="6" applyFont="1" applyBorder="1" applyAlignment="1">
      <alignment horizontal="center"/>
    </xf>
    <xf numFmtId="4" fontId="43" fillId="0" borderId="5" xfId="6" applyNumberFormat="1" applyFont="1" applyFill="1" applyBorder="1" applyAlignment="1">
      <alignment horizontal="right"/>
    </xf>
    <xf numFmtId="0" fontId="42" fillId="0" borderId="5" xfId="6" applyFont="1" applyFill="1" applyBorder="1" applyAlignment="1">
      <alignment horizontal="center"/>
    </xf>
    <xf numFmtId="4" fontId="43" fillId="0" borderId="56" xfId="6" applyNumberFormat="1" applyFont="1" applyBorder="1"/>
    <xf numFmtId="4" fontId="90" fillId="0" borderId="5" xfId="6" applyNumberFormat="1" applyFont="1" applyBorder="1"/>
    <xf numFmtId="4" fontId="43" fillId="0" borderId="58" xfId="6" applyNumberFormat="1" applyFont="1" applyBorder="1"/>
    <xf numFmtId="4" fontId="90" fillId="0" borderId="26" xfId="6" applyNumberFormat="1" applyFont="1" applyBorder="1"/>
    <xf numFmtId="0" fontId="43" fillId="0" borderId="57" xfId="6" applyFont="1" applyBorder="1" applyAlignment="1">
      <alignment horizontal="center"/>
    </xf>
    <xf numFmtId="4" fontId="90" fillId="0" borderId="22" xfId="6" applyNumberFormat="1" applyFont="1" applyBorder="1"/>
    <xf numFmtId="0" fontId="90" fillId="0" borderId="23" xfId="6" applyFont="1" applyBorder="1" applyAlignment="1">
      <alignment horizontal="center"/>
    </xf>
    <xf numFmtId="4" fontId="43" fillId="0" borderId="24" xfId="6" applyNumberFormat="1" applyFont="1" applyBorder="1" applyAlignment="1">
      <alignment horizontal="right"/>
    </xf>
    <xf numFmtId="0" fontId="43" fillId="0" borderId="17" xfId="6" applyFont="1" applyFill="1" applyBorder="1" applyAlignment="1">
      <alignment horizontal="center"/>
    </xf>
    <xf numFmtId="3" fontId="100" fillId="17" borderId="4" xfId="6" applyNumberFormat="1" applyFont="1" applyFill="1" applyBorder="1"/>
    <xf numFmtId="4" fontId="90" fillId="0" borderId="37" xfId="6" applyNumberFormat="1" applyFont="1" applyBorder="1"/>
    <xf numFmtId="0" fontId="89" fillId="0" borderId="23" xfId="6" applyFont="1" applyBorder="1"/>
    <xf numFmtId="4" fontId="43" fillId="0" borderId="32" xfId="6" applyNumberFormat="1" applyFont="1" applyBorder="1" applyAlignment="1">
      <alignment horizontal="right"/>
    </xf>
    <xf numFmtId="0" fontId="89" fillId="0" borderId="0" xfId="6" applyFont="1" applyBorder="1"/>
    <xf numFmtId="4" fontId="43" fillId="0" borderId="4" xfId="6" applyNumberFormat="1" applyFont="1" applyFill="1" applyBorder="1"/>
    <xf numFmtId="3" fontId="42" fillId="0" borderId="17" xfId="6" applyNumberFormat="1" applyFont="1" applyFill="1" applyBorder="1"/>
    <xf numFmtId="4" fontId="90" fillId="0" borderId="4" xfId="6" applyNumberFormat="1" applyFont="1" applyBorder="1"/>
    <xf numFmtId="4" fontId="90" fillId="0" borderId="5" xfId="6" applyNumberFormat="1" applyFont="1" applyBorder="1" applyAlignment="1">
      <alignment horizontal="right"/>
    </xf>
    <xf numFmtId="4" fontId="90" fillId="0" borderId="31" xfId="6" applyNumberFormat="1" applyFont="1" applyBorder="1"/>
    <xf numFmtId="0" fontId="89" fillId="0" borderId="13" xfId="6" applyFont="1" applyBorder="1"/>
    <xf numFmtId="4" fontId="43" fillId="0" borderId="14" xfId="6" applyNumberFormat="1" applyFont="1" applyBorder="1" applyAlignment="1">
      <alignment horizontal="right"/>
    </xf>
    <xf numFmtId="0" fontId="35" fillId="0" borderId="5" xfId="6" applyFont="1" applyBorder="1" applyAlignment="1">
      <alignment horizontal="center"/>
    </xf>
    <xf numFmtId="4" fontId="90" fillId="0" borderId="17" xfId="6" applyNumberFormat="1" applyFont="1" applyBorder="1"/>
    <xf numFmtId="0" fontId="90" fillId="0" borderId="5" xfId="6" applyFont="1" applyBorder="1" applyAlignment="1">
      <alignment horizontal="center"/>
    </xf>
    <xf numFmtId="4" fontId="90" fillId="0" borderId="4" xfId="6" applyNumberFormat="1" applyFont="1" applyFill="1" applyBorder="1"/>
    <xf numFmtId="4" fontId="90" fillId="0" borderId="5" xfId="6" applyNumberFormat="1" applyFont="1" applyFill="1" applyBorder="1" applyAlignment="1">
      <alignment horizontal="right"/>
    </xf>
    <xf numFmtId="0" fontId="35" fillId="0" borderId="5" xfId="6" applyFont="1" applyFill="1" applyBorder="1" applyAlignment="1">
      <alignment horizontal="center"/>
    </xf>
    <xf numFmtId="4" fontId="42" fillId="0" borderId="57" xfId="6" applyNumberFormat="1" applyFont="1" applyBorder="1"/>
    <xf numFmtId="4" fontId="90" fillId="0" borderId="29" xfId="6" applyNumberFormat="1" applyFont="1" applyBorder="1" applyAlignment="1">
      <alignment horizontal="right"/>
    </xf>
    <xf numFmtId="4" fontId="42" fillId="0" borderId="17" xfId="6" applyNumberFormat="1" applyFont="1" applyBorder="1"/>
    <xf numFmtId="4" fontId="100" fillId="17" borderId="17" xfId="6" applyNumberFormat="1" applyFont="1" applyFill="1" applyBorder="1" applyAlignment="1">
      <alignment horizontal="center"/>
    </xf>
    <xf numFmtId="0" fontId="44" fillId="0" borderId="5" xfId="6" applyFont="1" applyBorder="1" applyAlignment="1">
      <alignment horizontal="center"/>
    </xf>
    <xf numFmtId="4" fontId="100" fillId="17" borderId="17" xfId="6" applyNumberFormat="1" applyFont="1" applyFill="1" applyBorder="1"/>
    <xf numFmtId="0" fontId="101" fillId="17" borderId="5" xfId="6" applyFont="1" applyFill="1" applyBorder="1"/>
    <xf numFmtId="4" fontId="42" fillId="0" borderId="17" xfId="6" applyNumberFormat="1" applyFont="1" applyFill="1" applyBorder="1" applyAlignment="1">
      <alignment horizontal="left"/>
    </xf>
    <xf numFmtId="4" fontId="94" fillId="17" borderId="4" xfId="6" applyNumberFormat="1" applyFont="1" applyFill="1" applyBorder="1"/>
    <xf numFmtId="3" fontId="92" fillId="17" borderId="17" xfId="6" applyNumberFormat="1" applyFont="1" applyFill="1" applyBorder="1" applyAlignment="1">
      <alignment horizontal="center"/>
    </xf>
    <xf numFmtId="0" fontId="91" fillId="17" borderId="5" xfId="6" applyFont="1" applyFill="1" applyBorder="1"/>
    <xf numFmtId="0" fontId="95" fillId="17" borderId="4" xfId="6" applyFont="1" applyFill="1" applyBorder="1"/>
    <xf numFmtId="0" fontId="89" fillId="17" borderId="17" xfId="6" applyFont="1" applyFill="1" applyBorder="1"/>
    <xf numFmtId="0" fontId="94" fillId="17" borderId="5" xfId="6" applyFont="1" applyFill="1" applyBorder="1"/>
    <xf numFmtId="0" fontId="91" fillId="17" borderId="6" xfId="6" applyFont="1" applyFill="1" applyBorder="1"/>
    <xf numFmtId="0" fontId="91" fillId="17" borderId="59" xfId="6" applyFont="1" applyFill="1" applyBorder="1" applyAlignment="1">
      <alignment horizontal="center"/>
    </xf>
    <xf numFmtId="0" fontId="100" fillId="17" borderId="48" xfId="6" applyFont="1" applyFill="1" applyBorder="1" applyAlignment="1">
      <alignment horizontal="center"/>
    </xf>
    <xf numFmtId="0" fontId="91" fillId="17" borderId="16" xfId="6" applyFont="1" applyFill="1" applyBorder="1" applyAlignment="1">
      <alignment horizontal="center"/>
    </xf>
    <xf numFmtId="0" fontId="91" fillId="17" borderId="60" xfId="6" applyFont="1" applyFill="1" applyBorder="1" applyAlignment="1">
      <alignment horizontal="center"/>
    </xf>
    <xf numFmtId="0" fontId="100" fillId="17" borderId="8" xfId="6" applyFont="1" applyFill="1" applyBorder="1" applyAlignment="1">
      <alignment horizontal="center"/>
    </xf>
    <xf numFmtId="0" fontId="91" fillId="17" borderId="9" xfId="6" applyFont="1" applyFill="1" applyBorder="1" applyAlignment="1">
      <alignment horizontal="center"/>
    </xf>
    <xf numFmtId="0" fontId="91" fillId="17" borderId="7" xfId="6" applyFont="1" applyFill="1" applyBorder="1" applyAlignment="1">
      <alignment horizontal="center"/>
    </xf>
    <xf numFmtId="0" fontId="100" fillId="17" borderId="16" xfId="6" applyFont="1" applyFill="1" applyBorder="1" applyAlignment="1">
      <alignment horizontal="center"/>
    </xf>
    <xf numFmtId="0" fontId="91" fillId="17" borderId="8" xfId="6" applyFont="1" applyFill="1" applyBorder="1" applyAlignment="1">
      <alignment horizontal="center"/>
    </xf>
    <xf numFmtId="0" fontId="100" fillId="17" borderId="60" xfId="6" applyFont="1" applyFill="1" applyBorder="1" applyAlignment="1">
      <alignment horizontal="center"/>
    </xf>
    <xf numFmtId="0" fontId="91" fillId="17" borderId="49" xfId="6" applyFont="1" applyFill="1" applyBorder="1" applyAlignment="1">
      <alignment horizontal="center"/>
    </xf>
    <xf numFmtId="0" fontId="42" fillId="0" borderId="13" xfId="6" applyFont="1" applyBorder="1" applyAlignment="1">
      <alignment horizontal="center"/>
    </xf>
    <xf numFmtId="0" fontId="95" fillId="0" borderId="13" xfId="6" applyFont="1" applyBorder="1" applyAlignment="1">
      <alignment horizontal="center"/>
    </xf>
    <xf numFmtId="0" fontId="42" fillId="0" borderId="13" xfId="6" applyFont="1" applyBorder="1" applyAlignment="1">
      <alignment horizontal="left"/>
    </xf>
    <xf numFmtId="0" fontId="42" fillId="0" borderId="38" xfId="6" applyFont="1" applyBorder="1" applyAlignment="1">
      <alignment horizontal="center"/>
    </xf>
    <xf numFmtId="168" fontId="102" fillId="0" borderId="14" xfId="6" applyNumberFormat="1" applyFont="1" applyBorder="1"/>
    <xf numFmtId="14" fontId="42" fillId="0" borderId="14" xfId="6" applyNumberFormat="1" applyFont="1" applyBorder="1"/>
    <xf numFmtId="168" fontId="42" fillId="0" borderId="14" xfId="6" applyNumberFormat="1" applyFont="1" applyBorder="1"/>
    <xf numFmtId="0" fontId="92" fillId="17" borderId="18" xfId="6" applyFont="1" applyFill="1" applyBorder="1"/>
    <xf numFmtId="0" fontId="92" fillId="17" borderId="19" xfId="6" applyFont="1" applyFill="1" applyBorder="1"/>
    <xf numFmtId="0" fontId="43" fillId="0" borderId="23" xfId="6" applyFont="1" applyBorder="1" applyAlignment="1">
      <alignment horizontal="center"/>
    </xf>
    <xf numFmtId="0" fontId="42" fillId="0" borderId="37" xfId="6" applyFont="1" applyBorder="1" applyAlignment="1">
      <alignment horizontal="center"/>
    </xf>
    <xf numFmtId="0" fontId="23" fillId="0" borderId="0" xfId="6" applyFont="1" applyBorder="1" applyAlignment="1">
      <alignment horizontal="center"/>
    </xf>
    <xf numFmtId="0" fontId="103" fillId="17" borderId="20" xfId="6" applyFont="1" applyFill="1" applyBorder="1"/>
    <xf numFmtId="0" fontId="103" fillId="17" borderId="18" xfId="6" applyFont="1" applyFill="1" applyBorder="1"/>
    <xf numFmtId="0" fontId="104" fillId="17" borderId="18" xfId="6" applyFont="1" applyFill="1" applyBorder="1" applyAlignment="1">
      <alignment horizontal="center"/>
    </xf>
    <xf numFmtId="0" fontId="103" fillId="17" borderId="19" xfId="6" applyFont="1" applyFill="1" applyBorder="1"/>
    <xf numFmtId="0" fontId="43" fillId="0" borderId="0" xfId="6" applyFont="1" applyBorder="1" applyAlignment="1">
      <alignment horizontal="center"/>
    </xf>
    <xf numFmtId="0" fontId="85" fillId="0" borderId="23" xfId="6" applyBorder="1" applyAlignment="1">
      <alignment horizontal="center"/>
    </xf>
    <xf numFmtId="4" fontId="43" fillId="0" borderId="0" xfId="6" applyNumberFormat="1" applyFont="1" applyFill="1" applyBorder="1"/>
    <xf numFmtId="4" fontId="90" fillId="0" borderId="0" xfId="6" applyNumberFormat="1" applyFont="1" applyBorder="1"/>
    <xf numFmtId="4" fontId="43" fillId="0" borderId="31" xfId="6" applyNumberFormat="1" applyFont="1" applyBorder="1" applyAlignment="1">
      <alignment horizontal="right"/>
    </xf>
    <xf numFmtId="0" fontId="43" fillId="0" borderId="13" xfId="6" applyFont="1" applyFill="1" applyBorder="1" applyAlignment="1">
      <alignment horizontal="center"/>
    </xf>
    <xf numFmtId="0" fontId="90" fillId="0" borderId="13" xfId="6" applyFont="1" applyFill="1" applyBorder="1" applyAlignment="1">
      <alignment horizontal="center"/>
    </xf>
    <xf numFmtId="4" fontId="43" fillId="0" borderId="13" xfId="6" applyNumberFormat="1" applyFont="1" applyFill="1" applyBorder="1"/>
    <xf numFmtId="3" fontId="43" fillId="0" borderId="14" xfId="6" applyNumberFormat="1" applyFont="1" applyFill="1" applyBorder="1"/>
    <xf numFmtId="0" fontId="89" fillId="0" borderId="0" xfId="6" applyFont="1" applyFill="1" applyBorder="1"/>
    <xf numFmtId="0" fontId="90" fillId="0" borderId="0" xfId="6" applyFont="1" applyFill="1" applyBorder="1" applyAlignment="1">
      <alignment horizontal="center"/>
    </xf>
    <xf numFmtId="0" fontId="89" fillId="0" borderId="0" xfId="6" applyFont="1" applyBorder="1" applyAlignment="1">
      <alignment horizontal="center"/>
    </xf>
    <xf numFmtId="4" fontId="43" fillId="0" borderId="0" xfId="6" applyNumberFormat="1" applyFont="1" applyBorder="1" applyAlignment="1">
      <alignment horizontal="right"/>
    </xf>
    <xf numFmtId="0" fontId="43" fillId="0" borderId="0" xfId="6" applyFont="1" applyFill="1" applyBorder="1" applyAlignment="1">
      <alignment horizontal="center"/>
    </xf>
    <xf numFmtId="4" fontId="92" fillId="0" borderId="0" xfId="6" applyNumberFormat="1" applyFont="1" applyFill="1" applyBorder="1"/>
    <xf numFmtId="3" fontId="92" fillId="0" borderId="0" xfId="6" applyNumberFormat="1" applyFont="1" applyFill="1" applyBorder="1"/>
    <xf numFmtId="0" fontId="91" fillId="0" borderId="0" xfId="6" applyFont="1" applyFill="1" applyBorder="1" applyAlignment="1">
      <alignment horizontal="center"/>
    </xf>
    <xf numFmtId="3" fontId="43" fillId="0" borderId="0" xfId="6" applyNumberFormat="1" applyFont="1" applyFill="1" applyBorder="1"/>
    <xf numFmtId="0" fontId="89" fillId="0" borderId="23" xfId="6" applyFont="1" applyFill="1" applyBorder="1"/>
    <xf numFmtId="4" fontId="42" fillId="0" borderId="0" xfId="6" applyNumberFormat="1" applyFont="1" applyFill="1" applyBorder="1" applyAlignment="1">
      <alignment horizontal="center"/>
    </xf>
    <xf numFmtId="4" fontId="43" fillId="0" borderId="0" xfId="6" applyNumberFormat="1" applyFont="1" applyFill="1" applyBorder="1" applyAlignment="1">
      <alignment horizontal="right"/>
    </xf>
    <xf numFmtId="0" fontId="105" fillId="0" borderId="0" xfId="6" applyFont="1" applyFill="1" applyBorder="1" applyAlignment="1">
      <alignment horizontal="center"/>
    </xf>
    <xf numFmtId="0" fontId="106" fillId="0" borderId="0" xfId="6" applyFont="1" applyFill="1" applyBorder="1" applyAlignment="1">
      <alignment horizontal="center"/>
    </xf>
    <xf numFmtId="4" fontId="42" fillId="0" borderId="2" xfId="6" applyNumberFormat="1" applyFont="1" applyFill="1" applyBorder="1" applyAlignment="1">
      <alignment horizontal="center"/>
    </xf>
    <xf numFmtId="4" fontId="43" fillId="0" borderId="2" xfId="6" applyNumberFormat="1" applyFont="1" applyFill="1" applyBorder="1" applyAlignment="1">
      <alignment horizontal="right"/>
    </xf>
    <xf numFmtId="0" fontId="43" fillId="0" borderId="2" xfId="6" applyFont="1" applyFill="1" applyBorder="1" applyAlignment="1">
      <alignment horizontal="center"/>
    </xf>
    <xf numFmtId="0" fontId="105" fillId="0" borderId="2" xfId="6" applyFont="1" applyFill="1" applyBorder="1" applyAlignment="1">
      <alignment horizontal="center"/>
    </xf>
    <xf numFmtId="0" fontId="105" fillId="0" borderId="3" xfId="6" applyFont="1" applyFill="1" applyBorder="1" applyAlignment="1">
      <alignment horizontal="center"/>
    </xf>
    <xf numFmtId="4" fontId="52" fillId="0" borderId="5" xfId="6" applyNumberFormat="1" applyFont="1" applyFill="1" applyBorder="1" applyAlignment="1">
      <alignment horizontal="right"/>
    </xf>
    <xf numFmtId="0" fontId="106" fillId="0" borderId="5" xfId="6" applyFont="1" applyFill="1" applyBorder="1" applyAlignment="1">
      <alignment horizontal="center"/>
    </xf>
    <xf numFmtId="0" fontId="106" fillId="0" borderId="5" xfId="6" applyFont="1" applyFill="1" applyBorder="1"/>
    <xf numFmtId="0" fontId="106" fillId="0" borderId="6" xfId="6" applyFont="1" applyFill="1" applyBorder="1" applyAlignment="1">
      <alignment horizontal="center"/>
    </xf>
    <xf numFmtId="4" fontId="42" fillId="0" borderId="5" xfId="6" applyNumberFormat="1" applyFont="1" applyFill="1" applyBorder="1" applyAlignment="1">
      <alignment horizontal="center"/>
    </xf>
    <xf numFmtId="0" fontId="43" fillId="0" borderId="5" xfId="6" applyFont="1" applyFill="1" applyBorder="1" applyAlignment="1">
      <alignment horizontal="center"/>
    </xf>
    <xf numFmtId="0" fontId="105" fillId="0" borderId="5" xfId="6" applyFont="1" applyFill="1" applyBorder="1" applyAlignment="1">
      <alignment horizontal="center"/>
    </xf>
    <xf numFmtId="0" fontId="105" fillId="0" borderId="6" xfId="6" applyFont="1" applyFill="1" applyBorder="1" applyAlignment="1">
      <alignment horizontal="center"/>
    </xf>
    <xf numFmtId="4" fontId="92" fillId="0" borderId="5" xfId="6" applyNumberFormat="1" applyFont="1" applyFill="1" applyBorder="1" applyAlignment="1">
      <alignment horizontal="right"/>
    </xf>
    <xf numFmtId="0" fontId="92" fillId="0" borderId="5" xfId="6" applyFont="1" applyFill="1" applyBorder="1" applyAlignment="1">
      <alignment horizontal="center"/>
    </xf>
    <xf numFmtId="4" fontId="43" fillId="0" borderId="5" xfId="6" applyNumberFormat="1" applyFont="1" applyFill="1" applyBorder="1"/>
    <xf numFmtId="3" fontId="43" fillId="0" borderId="5" xfId="6" applyNumberFormat="1" applyFont="1" applyFill="1" applyBorder="1"/>
    <xf numFmtId="4" fontId="92" fillId="0" borderId="2" xfId="6" applyNumberFormat="1" applyFont="1" applyFill="1" applyBorder="1" applyAlignment="1">
      <alignment horizontal="right"/>
    </xf>
    <xf numFmtId="0" fontId="92" fillId="0" borderId="2" xfId="6" applyFont="1" applyFill="1" applyBorder="1" applyAlignment="1">
      <alignment horizontal="center"/>
    </xf>
    <xf numFmtId="4" fontId="43" fillId="0" borderId="2" xfId="6" applyNumberFormat="1" applyFont="1" applyFill="1" applyBorder="1"/>
    <xf numFmtId="3" fontId="43" fillId="0" borderId="2" xfId="6" applyNumberFormat="1" applyFont="1" applyFill="1" applyBorder="1"/>
    <xf numFmtId="0" fontId="106" fillId="0" borderId="2" xfId="6" applyFont="1" applyFill="1" applyBorder="1"/>
    <xf numFmtId="4" fontId="66" fillId="19" borderId="5" xfId="6" applyNumberFormat="1" applyFont="1" applyFill="1" applyBorder="1" applyAlignment="1">
      <alignment horizontal="center"/>
    </xf>
    <xf numFmtId="4" fontId="66" fillId="19" borderId="5" xfId="6" applyNumberFormat="1" applyFont="1" applyFill="1" applyBorder="1" applyAlignment="1">
      <alignment horizontal="right"/>
    </xf>
    <xf numFmtId="0" fontId="66" fillId="19" borderId="5" xfId="6" applyFont="1" applyFill="1" applyBorder="1" applyAlignment="1">
      <alignment horizontal="center"/>
    </xf>
    <xf numFmtId="0" fontId="108" fillId="19" borderId="5" xfId="6" applyFont="1" applyFill="1" applyBorder="1" applyAlignment="1">
      <alignment horizontal="center"/>
    </xf>
    <xf numFmtId="4" fontId="66" fillId="19" borderId="5" xfId="6" applyNumberFormat="1" applyFont="1" applyFill="1" applyBorder="1"/>
    <xf numFmtId="3" fontId="66" fillId="19" borderId="5" xfId="6" applyNumberFormat="1" applyFont="1" applyFill="1" applyBorder="1"/>
    <xf numFmtId="0" fontId="108" fillId="19" borderId="5" xfId="6" applyFont="1" applyFill="1" applyBorder="1"/>
    <xf numFmtId="0" fontId="108" fillId="19" borderId="6" xfId="6" applyFont="1" applyFill="1" applyBorder="1" applyAlignment="1">
      <alignment horizontal="center"/>
    </xf>
    <xf numFmtId="4" fontId="92" fillId="0" borderId="5" xfId="6" applyNumberFormat="1" applyFont="1" applyFill="1" applyBorder="1"/>
    <xf numFmtId="3" fontId="92" fillId="0" borderId="5" xfId="6" applyNumberFormat="1" applyFont="1" applyFill="1" applyBorder="1"/>
    <xf numFmtId="4" fontId="42" fillId="0" borderId="8" xfId="6" applyNumberFormat="1" applyFont="1" applyFill="1" applyBorder="1" applyAlignment="1">
      <alignment horizontal="center"/>
    </xf>
    <xf numFmtId="4" fontId="43" fillId="0" borderId="8" xfId="6" applyNumberFormat="1" applyFont="1" applyFill="1" applyBorder="1" applyAlignment="1">
      <alignment horizontal="right"/>
    </xf>
    <xf numFmtId="0" fontId="43" fillId="0" borderId="8" xfId="6" applyFont="1" applyFill="1" applyBorder="1" applyAlignment="1">
      <alignment horizontal="center"/>
    </xf>
    <xf numFmtId="0" fontId="105" fillId="0" borderId="8" xfId="6" applyFont="1" applyFill="1" applyBorder="1" applyAlignment="1">
      <alignment horizontal="center"/>
    </xf>
    <xf numFmtId="4" fontId="43" fillId="0" borderId="8" xfId="6" applyNumberFormat="1" applyFont="1" applyFill="1" applyBorder="1"/>
    <xf numFmtId="3" fontId="43" fillId="0" borderId="8" xfId="6" applyNumberFormat="1" applyFont="1" applyFill="1" applyBorder="1"/>
    <xf numFmtId="0" fontId="106" fillId="0" borderId="8" xfId="6" applyFont="1" applyFill="1" applyBorder="1"/>
    <xf numFmtId="0" fontId="105" fillId="0" borderId="9" xfId="6" applyFont="1" applyFill="1" applyBorder="1" applyAlignment="1">
      <alignment horizontal="center"/>
    </xf>
    <xf numFmtId="4" fontId="109" fillId="0" borderId="2" xfId="6" applyNumberFormat="1" applyFont="1" applyFill="1" applyBorder="1"/>
    <xf numFmtId="3" fontId="109" fillId="0" borderId="2" xfId="6" applyNumberFormat="1" applyFont="1" applyFill="1" applyBorder="1"/>
    <xf numFmtId="4" fontId="109" fillId="0" borderId="5" xfId="6" applyNumberFormat="1" applyFont="1" applyFill="1" applyBorder="1"/>
    <xf numFmtId="3" fontId="109" fillId="0" borderId="5" xfId="6" applyNumberFormat="1" applyFont="1" applyFill="1" applyBorder="1"/>
    <xf numFmtId="4" fontId="109" fillId="0" borderId="8" xfId="6" applyNumberFormat="1" applyFont="1" applyFill="1" applyBorder="1"/>
    <xf numFmtId="3" fontId="109" fillId="0" borderId="8" xfId="6" applyNumberFormat="1" applyFont="1" applyFill="1" applyBorder="1"/>
    <xf numFmtId="4" fontId="43" fillId="0" borderId="37" xfId="6" applyNumberFormat="1" applyFont="1" applyFill="1" applyBorder="1"/>
    <xf numFmtId="4" fontId="90" fillId="0" borderId="0" xfId="6" applyNumberFormat="1" applyFont="1" applyFill="1" applyBorder="1"/>
    <xf numFmtId="4" fontId="89" fillId="0" borderId="0" xfId="6" applyNumberFormat="1" applyFont="1" applyFill="1" applyBorder="1"/>
    <xf numFmtId="3" fontId="89" fillId="0" borderId="0" xfId="6" applyNumberFormat="1" applyFont="1" applyFill="1" applyBorder="1"/>
    <xf numFmtId="0" fontId="90" fillId="0" borderId="32" xfId="6" applyFont="1" applyFill="1" applyBorder="1" applyAlignment="1">
      <alignment horizontal="center"/>
    </xf>
    <xf numFmtId="0" fontId="108" fillId="0" borderId="13" xfId="6" applyFont="1" applyBorder="1" applyAlignment="1">
      <alignment horizontal="center"/>
    </xf>
    <xf numFmtId="0" fontId="105" fillId="0" borderId="13" xfId="6" applyFont="1" applyBorder="1"/>
    <xf numFmtId="0" fontId="105" fillId="0" borderId="13" xfId="6" applyFont="1" applyBorder="1" applyAlignment="1">
      <alignment horizontal="center"/>
    </xf>
    <xf numFmtId="0" fontId="105" fillId="0" borderId="5" xfId="6" applyNumberFormat="1" applyFont="1" applyFill="1" applyBorder="1" applyAlignment="1">
      <alignment horizontal="left"/>
    </xf>
    <xf numFmtId="0" fontId="105" fillId="0" borderId="5" xfId="6" applyNumberFormat="1" applyFont="1" applyBorder="1" applyAlignment="1" applyProtection="1">
      <alignment horizontal="center"/>
      <protection locked="0"/>
    </xf>
    <xf numFmtId="168" fontId="42" fillId="0" borderId="19" xfId="6" applyNumberFormat="1" applyFont="1" applyBorder="1" applyAlignment="1">
      <alignment horizontal="center"/>
    </xf>
    <xf numFmtId="0" fontId="85" fillId="0" borderId="20" xfId="6" applyBorder="1"/>
    <xf numFmtId="15" fontId="23" fillId="0" borderId="19" xfId="6" applyNumberFormat="1" applyFont="1" applyBorder="1" applyAlignment="1">
      <alignment horizontal="center"/>
    </xf>
    <xf numFmtId="0" fontId="22" fillId="0" borderId="18" xfId="6" applyFont="1" applyBorder="1" applyAlignment="1">
      <alignment horizontal="right"/>
    </xf>
    <xf numFmtId="0" fontId="22" fillId="0" borderId="18" xfId="6" applyFont="1" applyBorder="1"/>
    <xf numFmtId="0" fontId="43" fillId="0" borderId="18" xfId="6" applyFont="1" applyBorder="1" applyAlignment="1">
      <alignment horizontal="center"/>
    </xf>
    <xf numFmtId="0" fontId="85" fillId="0" borderId="18" xfId="6" applyBorder="1"/>
    <xf numFmtId="0" fontId="85" fillId="0" borderId="19" xfId="6" applyBorder="1"/>
    <xf numFmtId="15" fontId="102" fillId="0" borderId="0" xfId="6" applyNumberFormat="1" applyFont="1" applyBorder="1" applyAlignment="1">
      <alignment horizontal="center"/>
    </xf>
    <xf numFmtId="0" fontId="85" fillId="0" borderId="0" xfId="6" applyBorder="1" applyAlignment="1">
      <alignment horizontal="right"/>
    </xf>
    <xf numFmtId="0" fontId="103" fillId="17" borderId="31" xfId="6" applyFont="1" applyFill="1" applyBorder="1"/>
    <xf numFmtId="0" fontId="103" fillId="17" borderId="13" xfId="6" applyFont="1" applyFill="1" applyBorder="1"/>
    <xf numFmtId="0" fontId="104" fillId="17" borderId="13" xfId="6" applyFont="1" applyFill="1" applyBorder="1" applyAlignment="1">
      <alignment horizontal="right"/>
    </xf>
    <xf numFmtId="0" fontId="103" fillId="17" borderId="14" xfId="6" applyFont="1" applyFill="1" applyBorder="1"/>
    <xf numFmtId="0" fontId="20" fillId="0" borderId="0" xfId="6" applyFont="1" applyBorder="1"/>
    <xf numFmtId="0" fontId="85" fillId="0" borderId="2" xfId="6" applyBorder="1"/>
    <xf numFmtId="0" fontId="85" fillId="0" borderId="3" xfId="6" applyBorder="1"/>
    <xf numFmtId="0" fontId="85" fillId="0" borderId="5" xfId="6" applyBorder="1"/>
    <xf numFmtId="0" fontId="85" fillId="0" borderId="6" xfId="6" applyBorder="1"/>
    <xf numFmtId="169" fontId="44" fillId="0" borderId="5" xfId="8" applyNumberFormat="1" applyFont="1" applyBorder="1" applyAlignment="1">
      <alignment horizontal="center"/>
    </xf>
    <xf numFmtId="0" fontId="42" fillId="0" borderId="6" xfId="6" applyFont="1" applyBorder="1" applyAlignment="1">
      <alignment horizontal="center"/>
    </xf>
    <xf numFmtId="0" fontId="44" fillId="0" borderId="0" xfId="6" applyFont="1"/>
    <xf numFmtId="169" fontId="44" fillId="0" borderId="8" xfId="8" applyNumberFormat="1" applyFont="1" applyBorder="1" applyAlignment="1">
      <alignment horizontal="center"/>
    </xf>
    <xf numFmtId="0" fontId="44" fillId="0" borderId="8" xfId="6" applyFont="1" applyBorder="1" applyAlignment="1">
      <alignment horizontal="center"/>
    </xf>
    <xf numFmtId="0" fontId="42" fillId="0" borderId="9" xfId="6" applyFont="1" applyBorder="1" applyAlignment="1">
      <alignment horizontal="center"/>
    </xf>
    <xf numFmtId="0" fontId="85" fillId="0" borderId="11" xfId="6" applyBorder="1" applyAlignment="1">
      <alignment horizontal="center"/>
    </xf>
    <xf numFmtId="0" fontId="85" fillId="0" borderId="11" xfId="6" applyBorder="1"/>
    <xf numFmtId="0" fontId="85" fillId="0" borderId="12" xfId="6" applyBorder="1"/>
    <xf numFmtId="0" fontId="89" fillId="0" borderId="0" xfId="6" applyFont="1" applyBorder="1" applyAlignment="1">
      <alignment horizontal="left"/>
    </xf>
    <xf numFmtId="0" fontId="85" fillId="0" borderId="7" xfId="6" applyBorder="1"/>
    <xf numFmtId="0" fontId="90" fillId="0" borderId="0" xfId="6" applyFont="1" applyAlignment="1">
      <alignment vertical="center"/>
    </xf>
    <xf numFmtId="0" fontId="85" fillId="0" borderId="0" xfId="6" applyAlignment="1"/>
    <xf numFmtId="0" fontId="20" fillId="0" borderId="0" xfId="0" applyFont="1"/>
    <xf numFmtId="0" fontId="20" fillId="0" borderId="0" xfId="0" applyFont="1" applyBorder="1"/>
    <xf numFmtId="0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Alignment="1">
      <alignment horizontal="center"/>
    </xf>
    <xf numFmtId="43" fontId="20" fillId="0" borderId="0" xfId="1" applyFont="1" applyBorder="1" applyAlignment="1">
      <alignment vertical="center"/>
    </xf>
    <xf numFmtId="0" fontId="20" fillId="0" borderId="0" xfId="1" applyNumberFormat="1" applyFont="1" applyBorder="1" applyAlignment="1">
      <alignment horizontal="center" vertical="center"/>
    </xf>
    <xf numFmtId="0" fontId="20" fillId="0" borderId="0" xfId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52" fillId="0" borderId="21" xfId="0" applyNumberFormat="1" applyFont="1" applyBorder="1" applyAlignment="1">
      <alignment vertical="center"/>
    </xf>
    <xf numFmtId="0" fontId="52" fillId="0" borderId="20" xfId="0" applyNumberFormat="1" applyFont="1" applyBorder="1" applyAlignment="1">
      <alignment horizontal="center" vertical="center"/>
    </xf>
    <xf numFmtId="0" fontId="52" fillId="0" borderId="18" xfId="0" applyNumberFormat="1" applyFont="1" applyBorder="1" applyAlignment="1">
      <alignment horizontal="center" vertical="center"/>
    </xf>
    <xf numFmtId="0" fontId="52" fillId="0" borderId="18" xfId="0" applyNumberFormat="1" applyFont="1" applyBorder="1" applyAlignment="1">
      <alignment horizontal="center"/>
    </xf>
    <xf numFmtId="0" fontId="52" fillId="0" borderId="18" xfId="0" applyFont="1" applyBorder="1" applyAlignment="1">
      <alignment horizontal="left" vertical="center"/>
    </xf>
    <xf numFmtId="0" fontId="52" fillId="0" borderId="19" xfId="0" applyFont="1" applyBorder="1" applyAlignment="1">
      <alignment horizontal="left" vertical="center"/>
    </xf>
    <xf numFmtId="164" fontId="20" fillId="0" borderId="0" xfId="0" applyNumberFormat="1" applyFont="1" applyBorder="1" applyAlignment="1">
      <alignment vertical="center"/>
    </xf>
    <xf numFmtId="164" fontId="20" fillId="0" borderId="4" xfId="1" applyNumberFormat="1" applyFont="1" applyBorder="1" applyAlignment="1">
      <alignment vertical="center"/>
    </xf>
    <xf numFmtId="0" fontId="20" fillId="4" borderId="5" xfId="0" applyFont="1" applyFill="1" applyBorder="1"/>
    <xf numFmtId="0" fontId="20" fillId="0" borderId="5" xfId="1" applyNumberFormat="1" applyFont="1" applyFill="1" applyBorder="1" applyAlignment="1">
      <alignment horizontal="center" vertical="center"/>
    </xf>
    <xf numFmtId="0" fontId="20" fillId="0" borderId="5" xfId="1" applyNumberFormat="1" applyFont="1" applyFill="1" applyBorder="1" applyAlignment="1">
      <alignment horizontal="center"/>
    </xf>
    <xf numFmtId="0" fontId="20" fillId="0" borderId="5" xfId="0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164" fontId="20" fillId="0" borderId="0" xfId="1" applyNumberFormat="1" applyFont="1" applyBorder="1" applyAlignment="1">
      <alignment vertical="center"/>
    </xf>
    <xf numFmtId="0" fontId="20" fillId="0" borderId="4" xfId="1" applyNumberFormat="1" applyFont="1" applyBorder="1" applyAlignment="1">
      <alignment vertical="center"/>
    </xf>
    <xf numFmtId="0" fontId="20" fillId="4" borderId="5" xfId="0" applyNumberFormat="1" applyFont="1" applyFill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5" xfId="0" applyFont="1" applyBorder="1" applyAlignment="1">
      <alignment horizontal="left" vertical="center"/>
    </xf>
    <xf numFmtId="0" fontId="20" fillId="0" borderId="5" xfId="0" applyNumberFormat="1" applyFont="1" applyBorder="1" applyAlignment="1">
      <alignment horizontal="center"/>
    </xf>
    <xf numFmtId="164" fontId="20" fillId="0" borderId="0" xfId="0" applyNumberFormat="1" applyFont="1"/>
    <xf numFmtId="0" fontId="20" fillId="4" borderId="29" xfId="1" applyNumberFormat="1" applyFont="1" applyFill="1" applyBorder="1" applyAlignment="1">
      <alignment horizontal="center" vertical="center"/>
    </xf>
    <xf numFmtId="0" fontId="20" fillId="0" borderId="29" xfId="1" applyNumberFormat="1" applyFont="1" applyBorder="1" applyAlignment="1">
      <alignment horizontal="center" vertical="center"/>
    </xf>
    <xf numFmtId="0" fontId="20" fillId="0" borderId="29" xfId="0" applyFont="1" applyBorder="1" applyAlignment="1">
      <alignment horizontal="center"/>
    </xf>
    <xf numFmtId="0" fontId="20" fillId="0" borderId="29" xfId="0" applyFont="1" applyBorder="1" applyAlignment="1">
      <alignment horizontal="left" vertical="center"/>
    </xf>
    <xf numFmtId="0" fontId="20" fillId="0" borderId="30" xfId="0" applyFont="1" applyBorder="1" applyAlignment="1">
      <alignment horizontal="center" vertical="center"/>
    </xf>
    <xf numFmtId="164" fontId="20" fillId="0" borderId="28" xfId="1" applyNumberFormat="1" applyFont="1" applyBorder="1" applyAlignment="1">
      <alignment vertical="center"/>
    </xf>
    <xf numFmtId="0" fontId="20" fillId="4" borderId="29" xfId="0" applyFont="1" applyFill="1" applyBorder="1"/>
    <xf numFmtId="0" fontId="20" fillId="4" borderId="26" xfId="1" applyNumberFormat="1" applyFont="1" applyFill="1" applyBorder="1" applyAlignment="1">
      <alignment horizontal="center" vertical="center"/>
    </xf>
    <xf numFmtId="0" fontId="20" fillId="0" borderId="26" xfId="1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/>
    </xf>
    <xf numFmtId="0" fontId="20" fillId="0" borderId="26" xfId="0" applyFont="1" applyBorder="1" applyAlignment="1">
      <alignment horizontal="left" vertical="center"/>
    </xf>
    <xf numFmtId="0" fontId="20" fillId="0" borderId="34" xfId="0" applyFont="1" applyBorder="1" applyAlignment="1">
      <alignment horizontal="center" vertical="center"/>
    </xf>
    <xf numFmtId="0" fontId="52" fillId="0" borderId="5" xfId="0" applyFont="1" applyBorder="1" applyAlignment="1">
      <alignment vertical="center"/>
    </xf>
    <xf numFmtId="0" fontId="52" fillId="0" borderId="6" xfId="0" applyFont="1" applyBorder="1" applyAlignment="1">
      <alignment horizontal="center" vertical="center"/>
    </xf>
    <xf numFmtId="0" fontId="20" fillId="0" borderId="20" xfId="1" applyNumberFormat="1" applyFont="1" applyBorder="1" applyAlignment="1">
      <alignment vertical="center"/>
    </xf>
    <xf numFmtId="0" fontId="20" fillId="0" borderId="18" xfId="1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4" borderId="46" xfId="1" applyNumberFormat="1" applyFont="1" applyFill="1" applyBorder="1" applyAlignment="1">
      <alignment horizontal="center" vertical="center"/>
    </xf>
    <xf numFmtId="0" fontId="20" fillId="0" borderId="46" xfId="1" applyNumberFormat="1" applyFont="1" applyBorder="1" applyAlignment="1">
      <alignment horizontal="center" vertical="center"/>
    </xf>
    <xf numFmtId="0" fontId="52" fillId="0" borderId="29" xfId="0" applyFont="1" applyBorder="1" applyAlignment="1">
      <alignment horizontal="left" vertical="center"/>
    </xf>
    <xf numFmtId="0" fontId="20" fillId="0" borderId="18" xfId="1" applyNumberFormat="1" applyFont="1" applyBorder="1" applyAlignment="1">
      <alignment horizontal="center"/>
    </xf>
    <xf numFmtId="166" fontId="20" fillId="0" borderId="0" xfId="1" applyNumberFormat="1" applyFont="1" applyBorder="1" applyAlignment="1">
      <alignment vertical="center"/>
    </xf>
    <xf numFmtId="0" fontId="52" fillId="0" borderId="0" xfId="0" applyFont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43" fontId="20" fillId="0" borderId="0" xfId="1" applyFont="1" applyFill="1" applyBorder="1" applyAlignment="1">
      <alignment vertical="center"/>
    </xf>
    <xf numFmtId="166" fontId="20" fillId="0" borderId="33" xfId="1" applyNumberFormat="1" applyFont="1" applyBorder="1" applyAlignment="1">
      <alignment vertical="center"/>
    </xf>
    <xf numFmtId="164" fontId="20" fillId="0" borderId="33" xfId="1" applyNumberFormat="1" applyFont="1" applyBorder="1" applyAlignment="1">
      <alignment vertical="center"/>
    </xf>
    <xf numFmtId="0" fontId="20" fillId="0" borderId="5" xfId="1" applyNumberFormat="1" applyFont="1" applyBorder="1" applyAlignment="1">
      <alignment horizontal="center" vertical="center"/>
    </xf>
    <xf numFmtId="0" fontId="20" fillId="0" borderId="10" xfId="1" applyNumberFormat="1" applyFont="1" applyBorder="1" applyAlignment="1">
      <alignment vertical="center"/>
    </xf>
    <xf numFmtId="0" fontId="20" fillId="0" borderId="11" xfId="1" applyNumberFormat="1" applyFont="1" applyBorder="1" applyAlignment="1">
      <alignment horizontal="center" vertical="center"/>
    </xf>
    <xf numFmtId="0" fontId="20" fillId="4" borderId="26" xfId="0" applyFont="1" applyFill="1" applyBorder="1"/>
    <xf numFmtId="164" fontId="20" fillId="0" borderId="20" xfId="1" applyNumberFormat="1" applyFont="1" applyBorder="1" applyAlignment="1">
      <alignment vertical="center"/>
    </xf>
    <xf numFmtId="0" fontId="20" fillId="0" borderId="18" xfId="0" applyFont="1" applyBorder="1"/>
    <xf numFmtId="0" fontId="52" fillId="0" borderId="18" xfId="0" applyFont="1" applyBorder="1" applyAlignment="1">
      <alignment horizontal="center"/>
    </xf>
    <xf numFmtId="0" fontId="20" fillId="4" borderId="8" xfId="0" applyNumberFormat="1" applyFont="1" applyFill="1" applyBorder="1" applyAlignment="1">
      <alignment horizontal="center" vertical="center"/>
    </xf>
    <xf numFmtId="0" fontId="20" fillId="0" borderId="8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52" fillId="0" borderId="20" xfId="0" applyNumberFormat="1" applyFont="1" applyBorder="1" applyAlignment="1">
      <alignment vertical="center"/>
    </xf>
    <xf numFmtId="0" fontId="52" fillId="0" borderId="18" xfId="0" applyFont="1" applyBorder="1" applyAlignment="1">
      <alignment vertical="center"/>
    </xf>
    <xf numFmtId="0" fontId="52" fillId="0" borderId="19" xfId="0" applyFont="1" applyBorder="1" applyAlignment="1">
      <alignment vertical="center"/>
    </xf>
    <xf numFmtId="0" fontId="20" fillId="4" borderId="5" xfId="1" applyNumberFormat="1" applyFont="1" applyFill="1" applyBorder="1" applyAlignment="1">
      <alignment horizontal="center" vertical="center"/>
    </xf>
    <xf numFmtId="164" fontId="52" fillId="0" borderId="20" xfId="1" applyNumberFormat="1" applyFont="1" applyBorder="1" applyAlignment="1"/>
    <xf numFmtId="0" fontId="52" fillId="0" borderId="18" xfId="0" applyFont="1" applyBorder="1" applyAlignment="1"/>
    <xf numFmtId="0" fontId="52" fillId="0" borderId="18" xfId="1" applyNumberFormat="1" applyFont="1" applyBorder="1" applyAlignment="1"/>
    <xf numFmtId="0" fontId="52" fillId="0" borderId="19" xfId="0" applyFont="1" applyBorder="1" applyAlignment="1"/>
    <xf numFmtId="0" fontId="20" fillId="0" borderId="3" xfId="0" applyFont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43" fontId="20" fillId="0" borderId="4" xfId="1" applyNumberFormat="1" applyFont="1" applyBorder="1" applyAlignment="1">
      <alignment vertical="center"/>
    </xf>
    <xf numFmtId="166" fontId="20" fillId="0" borderId="0" xfId="0" applyNumberFormat="1" applyFont="1"/>
    <xf numFmtId="164" fontId="20" fillId="0" borderId="10" xfId="1" applyNumberFormat="1" applyFont="1" applyBorder="1" applyAlignment="1">
      <alignment vertical="center"/>
    </xf>
    <xf numFmtId="0" fontId="20" fillId="0" borderId="11" xfId="0" applyFont="1" applyBorder="1"/>
    <xf numFmtId="0" fontId="20" fillId="0" borderId="11" xfId="1" applyNumberFormat="1" applyFont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52" fillId="0" borderId="5" xfId="0" applyFont="1" applyBorder="1" applyAlignment="1">
      <alignment horizontal="center"/>
    </xf>
    <xf numFmtId="0" fontId="52" fillId="0" borderId="5" xfId="0" applyFont="1" applyBorder="1" applyAlignment="1">
      <alignment horizontal="left" vertical="center"/>
    </xf>
    <xf numFmtId="0" fontId="52" fillId="0" borderId="20" xfId="0" applyFont="1" applyBorder="1" applyAlignment="1">
      <alignment vertical="center"/>
    </xf>
    <xf numFmtId="0" fontId="20" fillId="0" borderId="5" xfId="1" applyNumberFormat="1" applyFont="1" applyBorder="1" applyAlignment="1">
      <alignment horizontal="center"/>
    </xf>
    <xf numFmtId="0" fontId="89" fillId="0" borderId="5" xfId="0" applyFont="1" applyBorder="1" applyAlignment="1">
      <alignment horizontal="left" vertical="center"/>
    </xf>
    <xf numFmtId="0" fontId="20" fillId="0" borderId="4" xfId="1" applyNumberFormat="1" applyFont="1" applyFill="1" applyBorder="1" applyAlignment="1">
      <alignment vertical="center"/>
    </xf>
    <xf numFmtId="0" fontId="111" fillId="0" borderId="19" xfId="0" applyFont="1" applyBorder="1" applyAlignment="1" applyProtection="1">
      <alignment horizontal="center"/>
    </xf>
    <xf numFmtId="0" fontId="20" fillId="4" borderId="8" xfId="0" applyFont="1" applyFill="1" applyBorder="1"/>
    <xf numFmtId="0" fontId="20" fillId="0" borderId="8" xfId="1" applyNumberFormat="1" applyFont="1" applyFill="1" applyBorder="1" applyAlignment="1">
      <alignment horizontal="center" vertical="center"/>
    </xf>
    <xf numFmtId="0" fontId="20" fillId="4" borderId="8" xfId="1" applyNumberFormat="1" applyFont="1" applyFill="1" applyBorder="1" applyAlignment="1">
      <alignment horizontal="center" vertical="center"/>
    </xf>
    <xf numFmtId="0" fontId="20" fillId="0" borderId="8" xfId="1" applyNumberFormat="1" applyFont="1" applyBorder="1" applyAlignment="1">
      <alignment horizontal="center" vertical="center"/>
    </xf>
    <xf numFmtId="0" fontId="112" fillId="3" borderId="21" xfId="0" applyNumberFormat="1" applyFont="1" applyFill="1" applyBorder="1" applyAlignment="1">
      <alignment horizontal="center" vertical="center"/>
    </xf>
    <xf numFmtId="0" fontId="112" fillId="4" borderId="21" xfId="0" applyNumberFormat="1" applyFont="1" applyFill="1" applyBorder="1" applyAlignment="1">
      <alignment horizontal="center" vertical="center"/>
    </xf>
    <xf numFmtId="0" fontId="112" fillId="3" borderId="21" xfId="0" applyNumberFormat="1" applyFont="1" applyFill="1" applyBorder="1" applyAlignment="1">
      <alignment horizontal="center"/>
    </xf>
    <xf numFmtId="0" fontId="112" fillId="3" borderId="18" xfId="0" applyFont="1" applyFill="1" applyBorder="1" applyAlignment="1">
      <alignment horizontal="center" vertical="center"/>
    </xf>
    <xf numFmtId="0" fontId="112" fillId="3" borderId="21" xfId="0" applyFont="1" applyFill="1" applyBorder="1" applyAlignment="1">
      <alignment horizontal="center" vertical="center"/>
    </xf>
    <xf numFmtId="0" fontId="112" fillId="3" borderId="20" xfId="0" applyFont="1" applyFill="1" applyBorder="1" applyAlignment="1">
      <alignment horizontal="center" vertical="center"/>
    </xf>
    <xf numFmtId="0" fontId="112" fillId="3" borderId="18" xfId="0" applyNumberFormat="1" applyFont="1" applyFill="1" applyBorder="1" applyAlignment="1">
      <alignment horizontal="center" vertical="center"/>
    </xf>
    <xf numFmtId="0" fontId="52" fillId="0" borderId="0" xfId="0" applyNumberFormat="1" applyFont="1" applyFill="1" applyBorder="1" applyAlignment="1">
      <alignment horizontal="center" vertical="center"/>
    </xf>
    <xf numFmtId="0" fontId="52" fillId="0" borderId="0" xfId="0" applyNumberFormat="1" applyFont="1" applyFill="1" applyBorder="1" applyAlignment="1">
      <alignment horizontal="center"/>
    </xf>
    <xf numFmtId="0" fontId="52" fillId="0" borderId="18" xfId="0" applyFont="1" applyFill="1" applyBorder="1" applyAlignment="1">
      <alignment horizontal="center" vertical="center"/>
    </xf>
    <xf numFmtId="43" fontId="20" fillId="0" borderId="18" xfId="0" applyNumberFormat="1" applyFont="1" applyBorder="1" applyAlignment="1">
      <alignment horizontal="center" vertical="center"/>
    </xf>
    <xf numFmtId="0" fontId="52" fillId="0" borderId="21" xfId="0" applyFont="1" applyFill="1" applyBorder="1" applyAlignment="1">
      <alignment horizontal="left" vertical="center"/>
    </xf>
    <xf numFmtId="0" fontId="43" fillId="0" borderId="19" xfId="0" applyFont="1" applyBorder="1" applyAlignment="1">
      <alignment horizontal="left" vertical="center"/>
    </xf>
    <xf numFmtId="0" fontId="52" fillId="0" borderId="20" xfId="0" applyNumberFormat="1" applyFont="1" applyFill="1" applyBorder="1" applyAlignment="1">
      <alignment horizontal="center" vertical="center"/>
    </xf>
    <xf numFmtId="0" fontId="52" fillId="0" borderId="18" xfId="0" applyNumberFormat="1" applyFont="1" applyFill="1" applyBorder="1" applyAlignment="1">
      <alignment horizontal="center" vertical="center"/>
    </xf>
    <xf numFmtId="0" fontId="52" fillId="0" borderId="18" xfId="0" applyFont="1" applyFill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52" fillId="4" borderId="0" xfId="2" applyNumberFormat="1" applyFont="1" applyFill="1" applyBorder="1" applyAlignment="1">
      <alignment vertical="center"/>
    </xf>
    <xf numFmtId="0" fontId="52" fillId="4" borderId="0" xfId="2" applyNumberFormat="1" applyFont="1" applyFill="1" applyBorder="1" applyAlignment="1">
      <alignment horizontal="center"/>
    </xf>
    <xf numFmtId="0" fontId="89" fillId="0" borderId="0" xfId="6" applyFont="1"/>
    <xf numFmtId="0" fontId="113" fillId="21" borderId="5" xfId="6" applyFont="1" applyFill="1" applyBorder="1" applyAlignment="1">
      <alignment horizontal="center"/>
    </xf>
    <xf numFmtId="0" fontId="43" fillId="21" borderId="5" xfId="6" applyFont="1" applyFill="1" applyBorder="1"/>
    <xf numFmtId="0" fontId="89" fillId="0" borderId="0" xfId="6" applyFont="1" applyFill="1"/>
    <xf numFmtId="0" fontId="21" fillId="0" borderId="0" xfId="6" applyFont="1" applyFill="1" applyBorder="1"/>
    <xf numFmtId="0" fontId="43" fillId="0" borderId="0" xfId="6" applyFont="1" applyFill="1" applyBorder="1"/>
    <xf numFmtId="0" fontId="113" fillId="0" borderId="5" xfId="6" applyFont="1" applyFill="1" applyBorder="1" applyAlignment="1">
      <alignment horizontal="center"/>
    </xf>
    <xf numFmtId="0" fontId="43" fillId="0" borderId="5" xfId="6" applyFont="1" applyFill="1" applyBorder="1"/>
    <xf numFmtId="0" fontId="21" fillId="0" borderId="0" xfId="6" applyFont="1" applyFill="1" applyBorder="1" applyAlignment="1">
      <alignment horizontal="center"/>
    </xf>
    <xf numFmtId="0" fontId="113" fillId="0" borderId="5" xfId="6" applyFont="1" applyBorder="1" applyAlignment="1">
      <alignment horizontal="center"/>
    </xf>
    <xf numFmtId="0" fontId="113" fillId="0" borderId="0" xfId="6" applyFont="1" applyFill="1" applyBorder="1" applyAlignment="1">
      <alignment horizontal="center"/>
    </xf>
    <xf numFmtId="0" fontId="114" fillId="0" borderId="5" xfId="6" applyFont="1" applyFill="1" applyBorder="1" applyAlignment="1">
      <alignment horizontal="center"/>
    </xf>
    <xf numFmtId="0" fontId="43" fillId="0" borderId="0" xfId="6" applyFont="1" applyFill="1" applyBorder="1" applyAlignment="1"/>
    <xf numFmtId="0" fontId="113" fillId="0" borderId="0" xfId="6" applyFont="1" applyFill="1" applyBorder="1"/>
    <xf numFmtId="0" fontId="43" fillId="0" borderId="5" xfId="6" applyFont="1" applyFill="1" applyBorder="1" applyAlignment="1">
      <alignment horizontal="left"/>
    </xf>
    <xf numFmtId="0" fontId="43" fillId="0" borderId="26" xfId="6" applyFont="1" applyFill="1" applyBorder="1"/>
    <xf numFmtId="0" fontId="43" fillId="19" borderId="21" xfId="6" applyFont="1" applyFill="1" applyBorder="1" applyAlignment="1">
      <alignment horizontal="center"/>
    </xf>
    <xf numFmtId="0" fontId="113" fillId="0" borderId="0" xfId="6" applyFont="1" applyBorder="1" applyAlignment="1">
      <alignment horizontal="center"/>
    </xf>
    <xf numFmtId="0" fontId="43" fillId="0" borderId="5" xfId="6" applyFont="1" applyBorder="1"/>
    <xf numFmtId="0" fontId="43" fillId="19" borderId="25" xfId="6" applyFont="1" applyFill="1" applyBorder="1" applyAlignment="1">
      <alignment horizontal="center"/>
    </xf>
    <xf numFmtId="0" fontId="43" fillId="0" borderId="0" xfId="6" applyFont="1" applyFill="1" applyBorder="1" applyAlignment="1">
      <alignment horizontal="left"/>
    </xf>
    <xf numFmtId="0" fontId="43" fillId="11" borderId="5" xfId="6" applyFont="1" applyFill="1" applyBorder="1"/>
    <xf numFmtId="0" fontId="43" fillId="11" borderId="5" xfId="6" applyFont="1" applyFill="1" applyBorder="1" applyAlignment="1">
      <alignment horizontal="center"/>
    </xf>
    <xf numFmtId="0" fontId="43" fillId="21" borderId="5" xfId="6" applyFont="1" applyFill="1" applyBorder="1" applyAlignment="1">
      <alignment horizontal="center"/>
    </xf>
    <xf numFmtId="0" fontId="43" fillId="0" borderId="26" xfId="6" applyFont="1" applyBorder="1"/>
    <xf numFmtId="0" fontId="21" fillId="0" borderId="0" xfId="6" applyFont="1" applyFill="1" applyBorder="1" applyAlignment="1"/>
    <xf numFmtId="0" fontId="21" fillId="0" borderId="0" xfId="6" applyFont="1" applyFill="1"/>
    <xf numFmtId="0" fontId="43" fillId="19" borderId="10" xfId="6" applyFont="1" applyFill="1" applyBorder="1" applyAlignment="1">
      <alignment horizontal="center"/>
    </xf>
    <xf numFmtId="0" fontId="43" fillId="19" borderId="12" xfId="6" applyFont="1" applyFill="1" applyBorder="1" applyAlignment="1">
      <alignment horizontal="center"/>
    </xf>
    <xf numFmtId="0" fontId="21" fillId="4" borderId="0" xfId="6" applyFont="1" applyFill="1" applyAlignment="1">
      <alignment horizontal="center"/>
    </xf>
    <xf numFmtId="0" fontId="43" fillId="19" borderId="18" xfId="6" applyFont="1" applyFill="1" applyBorder="1" applyAlignment="1">
      <alignment horizontal="center"/>
    </xf>
    <xf numFmtId="0" fontId="21" fillId="22" borderId="0" xfId="6" applyFont="1" applyFill="1" applyBorder="1"/>
    <xf numFmtId="0" fontId="43" fillId="22" borderId="0" xfId="6" applyFont="1" applyFill="1" applyBorder="1"/>
    <xf numFmtId="0" fontId="115" fillId="0" borderId="22" xfId="6" applyFont="1" applyFill="1" applyBorder="1"/>
    <xf numFmtId="0" fontId="115" fillId="0" borderId="23" xfId="6" applyFont="1" applyFill="1" applyBorder="1"/>
    <xf numFmtId="0" fontId="116" fillId="0" borderId="24" xfId="6" applyFont="1" applyFill="1" applyBorder="1"/>
    <xf numFmtId="0" fontId="115" fillId="0" borderId="0" xfId="6" applyFont="1" applyFill="1" applyBorder="1"/>
    <xf numFmtId="0" fontId="113" fillId="22" borderId="0" xfId="6" applyFont="1" applyFill="1" applyBorder="1"/>
    <xf numFmtId="0" fontId="117" fillId="22" borderId="0" xfId="6" applyFont="1" applyFill="1" applyBorder="1"/>
    <xf numFmtId="0" fontId="115" fillId="0" borderId="37" xfId="6" applyFont="1" applyFill="1" applyBorder="1"/>
    <xf numFmtId="0" fontId="113" fillId="0" borderId="32" xfId="6" applyFont="1" applyFill="1" applyBorder="1"/>
    <xf numFmtId="0" fontId="115" fillId="0" borderId="31" xfId="6" applyFont="1" applyFill="1" applyBorder="1"/>
    <xf numFmtId="0" fontId="115" fillId="0" borderId="13" xfId="6" applyFont="1" applyFill="1" applyBorder="1"/>
    <xf numFmtId="0" fontId="115" fillId="0" borderId="14" xfId="6" applyFont="1" applyFill="1" applyBorder="1"/>
    <xf numFmtId="0" fontId="118" fillId="0" borderId="0" xfId="6" applyFont="1" applyFill="1" applyBorder="1"/>
    <xf numFmtId="0" fontId="89" fillId="0" borderId="0" xfId="0" applyFont="1"/>
    <xf numFmtId="0" fontId="89" fillId="0" borderId="0" xfId="0" applyFont="1" applyBorder="1"/>
    <xf numFmtId="0" fontId="89" fillId="0" borderId="0" xfId="0" applyNumberFormat="1" applyFont="1" applyBorder="1" applyAlignment="1">
      <alignment horizontal="center" vertical="center"/>
    </xf>
    <xf numFmtId="0" fontId="89" fillId="0" borderId="0" xfId="0" applyFont="1" applyBorder="1" applyAlignment="1">
      <alignment horizontal="center" vertical="center"/>
    </xf>
    <xf numFmtId="0" fontId="89" fillId="0" borderId="0" xfId="0" applyFont="1" applyBorder="1" applyAlignment="1">
      <alignment vertical="center"/>
    </xf>
    <xf numFmtId="0" fontId="89" fillId="0" borderId="0" xfId="0" applyFont="1" applyBorder="1" applyAlignment="1">
      <alignment horizontal="left" vertical="center"/>
    </xf>
    <xf numFmtId="43" fontId="89" fillId="0" borderId="0" xfId="1" applyFont="1" applyBorder="1" applyAlignment="1">
      <alignment vertical="center"/>
    </xf>
    <xf numFmtId="0" fontId="89" fillId="0" borderId="0" xfId="1" applyNumberFormat="1" applyFont="1" applyBorder="1" applyAlignment="1">
      <alignment horizontal="center" vertical="center"/>
    </xf>
    <xf numFmtId="0" fontId="89" fillId="0" borderId="0" xfId="0" applyNumberFormat="1" applyFont="1" applyBorder="1" applyAlignment="1">
      <alignment horizontal="center"/>
    </xf>
    <xf numFmtId="0" fontId="89" fillId="0" borderId="0" xfId="0" applyFont="1" applyBorder="1" applyAlignment="1">
      <alignment horizontal="left"/>
    </xf>
    <xf numFmtId="0" fontId="44" fillId="0" borderId="0" xfId="0" applyFont="1" applyBorder="1"/>
    <xf numFmtId="0" fontId="89" fillId="0" borderId="0" xfId="0" applyNumberFormat="1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30" fillId="0" borderId="0" xfId="0" applyFont="1" applyBorder="1"/>
    <xf numFmtId="0" fontId="44" fillId="0" borderId="0" xfId="0" applyNumberFormat="1" applyFont="1" applyBorder="1" applyAlignment="1">
      <alignment horizontal="center" vertical="center"/>
    </xf>
    <xf numFmtId="0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left"/>
    </xf>
    <xf numFmtId="0" fontId="44" fillId="0" borderId="0" xfId="0" applyFont="1"/>
    <xf numFmtId="0" fontId="30" fillId="0" borderId="0" xfId="0" applyNumberFormat="1" applyFont="1" applyBorder="1" applyAlignment="1">
      <alignment horizontal="center" vertical="center"/>
    </xf>
    <xf numFmtId="0" fontId="30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30" fillId="0" borderId="0" xfId="0" applyFont="1" applyBorder="1" applyAlignment="1">
      <alignment horizontal="center" vertical="center"/>
    </xf>
    <xf numFmtId="0" fontId="35" fillId="0" borderId="0" xfId="0" applyFont="1" applyBorder="1"/>
    <xf numFmtId="0" fontId="35" fillId="0" borderId="0" xfId="0" applyNumberFormat="1" applyFont="1" applyBorder="1" applyAlignment="1">
      <alignment horizontal="center" vertical="center"/>
    </xf>
    <xf numFmtId="0" fontId="44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30" fillId="0" borderId="0" xfId="0" applyFont="1"/>
    <xf numFmtId="0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left" vertical="center"/>
    </xf>
    <xf numFmtId="0" fontId="30" fillId="0" borderId="0" xfId="0" applyFont="1" applyAlignment="1">
      <alignment horizontal="center"/>
    </xf>
    <xf numFmtId="0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  <xf numFmtId="0" fontId="35" fillId="0" borderId="0" xfId="0" applyFont="1" applyFill="1" applyBorder="1" applyAlignment="1">
      <alignment horizontal="left" vertical="center"/>
    </xf>
    <xf numFmtId="0" fontId="30" fillId="0" borderId="0" xfId="0" applyFont="1" applyBorder="1" applyAlignment="1">
      <alignment vertical="center"/>
    </xf>
    <xf numFmtId="0" fontId="35" fillId="0" borderId="0" xfId="0" applyFont="1" applyBorder="1" applyAlignment="1">
      <alignment horizontal="left" vertical="center"/>
    </xf>
    <xf numFmtId="0" fontId="30" fillId="0" borderId="0" xfId="0" applyNumberFormat="1" applyFont="1" applyBorder="1" applyAlignment="1">
      <alignment horizontal="left" vertical="center"/>
    </xf>
    <xf numFmtId="0" fontId="35" fillId="0" borderId="0" xfId="0" applyFont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NumberFormat="1" applyFont="1" applyFill="1" applyBorder="1" applyAlignment="1">
      <alignment horizontal="center" vertical="center"/>
    </xf>
    <xf numFmtId="0" fontId="30" fillId="0" borderId="1" xfId="0" applyNumberFormat="1" applyFont="1" applyBorder="1" applyAlignment="1">
      <alignment horizontal="center" vertical="center"/>
    </xf>
    <xf numFmtId="0" fontId="30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/>
    </xf>
    <xf numFmtId="0" fontId="30" fillId="0" borderId="7" xfId="0" applyNumberFormat="1" applyFont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8" xfId="0" applyFont="1" applyBorder="1" applyAlignment="1">
      <alignment horizontal="left" vertical="center"/>
    </xf>
    <xf numFmtId="0" fontId="30" fillId="0" borderId="64" xfId="0" applyFont="1" applyBorder="1" applyAlignment="1">
      <alignment horizontal="center" vertical="center"/>
    </xf>
    <xf numFmtId="0" fontId="30" fillId="0" borderId="5" xfId="0" applyFont="1" applyBorder="1"/>
    <xf numFmtId="0" fontId="30" fillId="0" borderId="5" xfId="0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/>
    </xf>
    <xf numFmtId="0" fontId="30" fillId="0" borderId="4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2" xfId="0" applyFont="1" applyBorder="1"/>
    <xf numFmtId="0" fontId="30" fillId="0" borderId="16" xfId="0" applyFont="1" applyBorder="1" applyAlignment="1">
      <alignment horizontal="center" vertical="center"/>
    </xf>
    <xf numFmtId="0" fontId="30" fillId="0" borderId="8" xfId="0" applyFont="1" applyBorder="1"/>
    <xf numFmtId="0" fontId="30" fillId="0" borderId="20" xfId="0" applyFont="1" applyBorder="1"/>
    <xf numFmtId="0" fontId="30" fillId="0" borderId="19" xfId="0" applyFont="1" applyBorder="1"/>
    <xf numFmtId="0" fontId="30" fillId="0" borderId="41" xfId="0" applyNumberFormat="1" applyFont="1" applyBorder="1" applyAlignment="1">
      <alignment horizontal="center" vertical="center"/>
    </xf>
    <xf numFmtId="0" fontId="30" fillId="0" borderId="11" xfId="0" applyNumberFormat="1" applyFont="1" applyBorder="1" applyAlignment="1">
      <alignment horizontal="center" vertical="center"/>
    </xf>
    <xf numFmtId="0" fontId="30" fillId="0" borderId="11" xfId="0" applyFont="1" applyBorder="1"/>
    <xf numFmtId="0" fontId="30" fillId="0" borderId="1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7" xfId="0" applyFont="1" applyBorder="1"/>
    <xf numFmtId="0" fontId="30" fillId="0" borderId="7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0" fillId="0" borderId="5" xfId="0" applyFont="1" applyBorder="1" applyAlignment="1">
      <alignment horizontal="left" vertical="center"/>
    </xf>
    <xf numFmtId="0" fontId="30" fillId="0" borderId="6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0" fontId="30" fillId="0" borderId="17" xfId="0" applyFont="1" applyBorder="1" applyAlignment="1">
      <alignment horizontal="center" vertical="center"/>
    </xf>
    <xf numFmtId="0" fontId="119" fillId="3" borderId="31" xfId="0" applyFont="1" applyFill="1" applyBorder="1" applyAlignment="1">
      <alignment horizontal="center" vertical="center"/>
    </xf>
    <xf numFmtId="0" fontId="119" fillId="3" borderId="21" xfId="0" applyNumberFormat="1" applyFont="1" applyFill="1" applyBorder="1" applyAlignment="1">
      <alignment horizontal="center" vertical="center"/>
    </xf>
    <xf numFmtId="0" fontId="119" fillId="3" borderId="18" xfId="0" applyNumberFormat="1" applyFont="1" applyFill="1" applyBorder="1" applyAlignment="1">
      <alignment horizontal="center" vertical="center"/>
    </xf>
    <xf numFmtId="0" fontId="119" fillId="3" borderId="18" xfId="0" applyFont="1" applyFill="1" applyBorder="1" applyAlignment="1">
      <alignment horizontal="center" vertical="center"/>
    </xf>
    <xf numFmtId="0" fontId="119" fillId="3" borderId="19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left" vertical="center"/>
    </xf>
    <xf numFmtId="0" fontId="30" fillId="0" borderId="5" xfId="0" applyFont="1" applyBorder="1" applyAlignment="1">
      <alignment horizontal="center"/>
    </xf>
    <xf numFmtId="43" fontId="30" fillId="0" borderId="0" xfId="1" applyFont="1" applyBorder="1" applyAlignment="1">
      <alignment vertical="center"/>
    </xf>
    <xf numFmtId="43" fontId="30" fillId="0" borderId="4" xfId="1" applyFont="1" applyBorder="1" applyAlignment="1">
      <alignment vertical="center"/>
    </xf>
    <xf numFmtId="0" fontId="30" fillId="0" borderId="5" xfId="0" applyNumberFormat="1" applyFont="1" applyBorder="1" applyAlignment="1">
      <alignment horizontal="center"/>
    </xf>
    <xf numFmtId="164" fontId="30" fillId="0" borderId="0" xfId="1" applyNumberFormat="1" applyFont="1" applyBorder="1" applyAlignment="1">
      <alignment vertical="center"/>
    </xf>
    <xf numFmtId="0" fontId="30" fillId="0" borderId="5" xfId="1" applyNumberFormat="1" applyFont="1" applyBorder="1" applyAlignment="1">
      <alignment horizontal="center" vertical="center"/>
    </xf>
    <xf numFmtId="0" fontId="35" fillId="0" borderId="5" xfId="1" applyNumberFormat="1" applyFont="1" applyBorder="1" applyAlignment="1">
      <alignment horizontal="center" vertical="center"/>
    </xf>
    <xf numFmtId="43" fontId="30" fillId="0" borderId="33" xfId="1" applyFont="1" applyBorder="1" applyAlignment="1">
      <alignment vertical="center"/>
    </xf>
    <xf numFmtId="0" fontId="30" fillId="0" borderId="26" xfId="1" applyNumberFormat="1" applyFont="1" applyBorder="1" applyAlignment="1">
      <alignment horizontal="center" vertical="center"/>
    </xf>
    <xf numFmtId="0" fontId="35" fillId="0" borderId="26" xfId="1" applyNumberFormat="1" applyFont="1" applyBorder="1" applyAlignment="1">
      <alignment horizontal="center" vertical="center"/>
    </xf>
    <xf numFmtId="0" fontId="30" fillId="0" borderId="46" xfId="0" applyFont="1" applyBorder="1" applyAlignment="1">
      <alignment horizontal="left" vertical="center"/>
    </xf>
    <xf numFmtId="0" fontId="30" fillId="0" borderId="3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0" fillId="0" borderId="0" xfId="1" applyNumberFormat="1" applyFont="1" applyFill="1" applyBorder="1" applyAlignment="1">
      <alignment horizontal="center" vertical="center"/>
    </xf>
    <xf numFmtId="164" fontId="30" fillId="0" borderId="4" xfId="1" applyNumberFormat="1" applyFont="1" applyBorder="1" applyAlignment="1">
      <alignment vertical="center"/>
    </xf>
    <xf numFmtId="0" fontId="30" fillId="0" borderId="5" xfId="1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164" fontId="35" fillId="0" borderId="5" xfId="0" applyNumberFormat="1" applyFont="1" applyBorder="1" applyAlignment="1">
      <alignment horizontal="center" vertical="center"/>
    </xf>
    <xf numFmtId="0" fontId="30" fillId="0" borderId="0" xfId="1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43" fontId="30" fillId="0" borderId="0" xfId="1" applyFont="1" applyFill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164" fontId="30" fillId="0" borderId="5" xfId="1" applyNumberFormat="1" applyFont="1" applyBorder="1" applyAlignment="1">
      <alignment vertical="center"/>
    </xf>
    <xf numFmtId="0" fontId="30" fillId="0" borderId="5" xfId="0" applyFont="1" applyFill="1" applyBorder="1" applyAlignment="1">
      <alignment vertical="center"/>
    </xf>
    <xf numFmtId="0" fontId="30" fillId="0" borderId="8" xfId="1" applyNumberFormat="1" applyFont="1" applyBorder="1" applyAlignment="1">
      <alignment horizontal="center" vertical="center"/>
    </xf>
    <xf numFmtId="0" fontId="30" fillId="0" borderId="8" xfId="0" applyFont="1" applyFill="1" applyBorder="1" applyAlignment="1">
      <alignment vertical="center"/>
    </xf>
    <xf numFmtId="0" fontId="30" fillId="0" borderId="9" xfId="0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0" fontId="30" fillId="0" borderId="13" xfId="0" applyFont="1" applyBorder="1"/>
    <xf numFmtId="0" fontId="30" fillId="0" borderId="13" xfId="1" applyNumberFormat="1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2" xfId="1" applyNumberFormat="1" applyFont="1" applyFill="1" applyBorder="1" applyAlignment="1">
      <alignment horizontal="center" vertical="center"/>
    </xf>
    <xf numFmtId="0" fontId="30" fillId="0" borderId="2" xfId="0" applyFont="1" applyBorder="1" applyAlignment="1">
      <alignment vertical="center"/>
    </xf>
    <xf numFmtId="0" fontId="30" fillId="0" borderId="26" xfId="0" applyFont="1" applyBorder="1" applyAlignment="1">
      <alignment horizontal="left" vertical="center"/>
    </xf>
    <xf numFmtId="0" fontId="38" fillId="0" borderId="0" xfId="0" applyFont="1" applyBorder="1" applyAlignment="1">
      <alignment horizontal="center" vertical="center"/>
    </xf>
    <xf numFmtId="43" fontId="30" fillId="0" borderId="5" xfId="1" applyFont="1" applyBorder="1" applyAlignment="1">
      <alignment vertical="center"/>
    </xf>
    <xf numFmtId="0" fontId="119" fillId="4" borderId="0" xfId="0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/>
    </xf>
    <xf numFmtId="0" fontId="35" fillId="0" borderId="32" xfId="0" applyFont="1" applyBorder="1" applyAlignment="1">
      <alignment vertical="center"/>
    </xf>
    <xf numFmtId="43" fontId="30" fillId="0" borderId="10" xfId="1" applyFont="1" applyFill="1" applyBorder="1" applyAlignment="1">
      <alignment vertical="center"/>
    </xf>
    <xf numFmtId="0" fontId="30" fillId="0" borderId="11" xfId="1" applyNumberFormat="1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left" vertical="center"/>
    </xf>
    <xf numFmtId="0" fontId="30" fillId="0" borderId="12" xfId="0" applyFont="1" applyFill="1" applyBorder="1" applyAlignment="1">
      <alignment horizontal="center" vertical="center"/>
    </xf>
    <xf numFmtId="43" fontId="30" fillId="0" borderId="28" xfId="1" applyFont="1" applyFill="1" applyBorder="1" applyAlignment="1">
      <alignment vertical="center"/>
    </xf>
    <xf numFmtId="0" fontId="30" fillId="0" borderId="29" xfId="1" applyNumberFormat="1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left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164" fontId="30" fillId="0" borderId="65" xfId="1" applyNumberFormat="1" applyFont="1" applyBorder="1" applyAlignment="1">
      <alignment vertical="center"/>
    </xf>
    <xf numFmtId="0" fontId="30" fillId="0" borderId="18" xfId="0" applyFont="1" applyBorder="1"/>
    <xf numFmtId="0" fontId="30" fillId="0" borderId="18" xfId="1" applyNumberFormat="1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164" fontId="30" fillId="0" borderId="0" xfId="0" applyNumberFormat="1" applyFont="1"/>
    <xf numFmtId="0" fontId="30" fillId="0" borderId="2" xfId="0" applyFont="1" applyFill="1" applyBorder="1" applyAlignment="1">
      <alignment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5" fillId="0" borderId="5" xfId="0" applyFont="1" applyBorder="1" applyAlignment="1">
      <alignment vertical="center"/>
    </xf>
    <xf numFmtId="43" fontId="30" fillId="0" borderId="37" xfId="1" applyFont="1" applyFill="1" applyBorder="1" applyAlignment="1">
      <alignment vertical="center"/>
    </xf>
    <xf numFmtId="0" fontId="30" fillId="0" borderId="32" xfId="0" applyFont="1" applyFill="1" applyBorder="1" applyAlignment="1">
      <alignment horizontal="center" vertical="center"/>
    </xf>
    <xf numFmtId="0" fontId="35" fillId="0" borderId="18" xfId="0" applyNumberFormat="1" applyFont="1" applyBorder="1" applyAlignment="1">
      <alignment horizontal="center" vertical="center"/>
    </xf>
    <xf numFmtId="43" fontId="30" fillId="0" borderId="4" xfId="1" applyFont="1" applyFill="1" applyBorder="1" applyAlignment="1">
      <alignment vertical="center"/>
    </xf>
    <xf numFmtId="43" fontId="30" fillId="0" borderId="7" xfId="1" applyFont="1" applyBorder="1" applyAlignment="1">
      <alignment vertical="center"/>
    </xf>
    <xf numFmtId="164" fontId="30" fillId="0" borderId="33" xfId="1" applyNumberFormat="1" applyFont="1" applyBorder="1" applyAlignment="1">
      <alignment vertical="center"/>
    </xf>
    <xf numFmtId="0" fontId="30" fillId="0" borderId="26" xfId="0" applyFont="1" applyBorder="1"/>
    <xf numFmtId="0" fontId="30" fillId="0" borderId="26" xfId="0" applyFont="1" applyBorder="1" applyAlignment="1">
      <alignment vertical="center"/>
    </xf>
    <xf numFmtId="0" fontId="30" fillId="0" borderId="60" xfId="1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left" vertical="center"/>
    </xf>
    <xf numFmtId="0" fontId="30" fillId="0" borderId="21" xfId="0" applyFont="1" applyBorder="1" applyAlignment="1">
      <alignment horizontal="left" vertical="center"/>
    </xf>
    <xf numFmtId="0" fontId="35" fillId="0" borderId="13" xfId="0" applyNumberFormat="1" applyFont="1" applyBorder="1" applyAlignment="1">
      <alignment horizontal="center" vertical="center"/>
    </xf>
    <xf numFmtId="0" fontId="35" fillId="0" borderId="31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164" fontId="30" fillId="0" borderId="1" xfId="1" applyNumberFormat="1" applyFont="1" applyBorder="1" applyAlignment="1">
      <alignment vertical="center"/>
    </xf>
    <xf numFmtId="0" fontId="30" fillId="0" borderId="2" xfId="1" applyNumberFormat="1" applyFont="1" applyBorder="1" applyAlignment="1">
      <alignment horizontal="center" vertical="center"/>
    </xf>
    <xf numFmtId="0" fontId="30" fillId="0" borderId="8" xfId="0" applyFont="1" applyBorder="1" applyAlignment="1">
      <alignment vertical="center"/>
    </xf>
    <xf numFmtId="0" fontId="119" fillId="3" borderId="21" xfId="0" applyFont="1" applyFill="1" applyBorder="1" applyAlignment="1">
      <alignment horizontal="center" vertical="center"/>
    </xf>
    <xf numFmtId="0" fontId="119" fillId="3" borderId="20" xfId="0" applyFont="1" applyFill="1" applyBorder="1" applyAlignment="1">
      <alignment horizontal="center" vertical="center"/>
    </xf>
    <xf numFmtId="0" fontId="35" fillId="0" borderId="43" xfId="0" applyFont="1" applyFill="1" applyBorder="1" applyAlignment="1">
      <alignment vertical="center"/>
    </xf>
    <xf numFmtId="0" fontId="35" fillId="0" borderId="54" xfId="0" applyFont="1" applyFill="1" applyBorder="1" applyAlignment="1">
      <alignment vertical="center"/>
    </xf>
    <xf numFmtId="0" fontId="35" fillId="0" borderId="17" xfId="0" applyFont="1" applyFill="1" applyBorder="1" applyAlignment="1">
      <alignment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43" xfId="0" applyFont="1" applyFill="1" applyBorder="1" applyAlignment="1">
      <alignment vertical="center" wrapText="1"/>
    </xf>
    <xf numFmtId="0" fontId="35" fillId="0" borderId="54" xfId="0" applyFont="1" applyFill="1" applyBorder="1" applyAlignment="1">
      <alignment vertical="center" wrapText="1"/>
    </xf>
    <xf numFmtId="0" fontId="35" fillId="0" borderId="17" xfId="0" applyFont="1" applyFill="1" applyBorder="1" applyAlignment="1">
      <alignment vertical="center" wrapText="1"/>
    </xf>
    <xf numFmtId="0" fontId="35" fillId="0" borderId="5" xfId="0" applyFont="1" applyBorder="1" applyAlignment="1">
      <alignment horizontal="left" vertical="center"/>
    </xf>
    <xf numFmtId="0" fontId="35" fillId="0" borderId="66" xfId="0" applyFont="1" applyFill="1" applyBorder="1" applyAlignment="1">
      <alignment horizontal="left" vertical="center"/>
    </xf>
    <xf numFmtId="0" fontId="35" fillId="0" borderId="32" xfId="0" applyFont="1" applyBorder="1" applyAlignment="1">
      <alignment horizontal="left" vertical="center"/>
    </xf>
    <xf numFmtId="0" fontId="35" fillId="0" borderId="20" xfId="0" applyNumberFormat="1" applyFont="1" applyFill="1" applyBorder="1" applyAlignment="1">
      <alignment horizontal="center" vertical="center"/>
    </xf>
    <xf numFmtId="0" fontId="35" fillId="0" borderId="18" xfId="0" applyNumberFormat="1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left" vertical="center"/>
    </xf>
    <xf numFmtId="0" fontId="35" fillId="0" borderId="13" xfId="0" applyFont="1" applyFill="1" applyBorder="1" applyAlignment="1">
      <alignment horizontal="left" vertical="center"/>
    </xf>
    <xf numFmtId="0" fontId="30" fillId="0" borderId="18" xfId="0" applyFont="1" applyBorder="1" applyAlignment="1">
      <alignment horizontal="left" vertical="center"/>
    </xf>
    <xf numFmtId="0" fontId="30" fillId="0" borderId="18" xfId="0" applyNumberFormat="1" applyFont="1" applyBorder="1" applyAlignment="1">
      <alignment horizontal="left" vertical="center"/>
    </xf>
    <xf numFmtId="0" fontId="35" fillId="0" borderId="19" xfId="0" applyFont="1" applyBorder="1" applyAlignment="1">
      <alignment vertical="center"/>
    </xf>
    <xf numFmtId="0" fontId="35" fillId="4" borderId="0" xfId="2" applyNumberFormat="1" applyFont="1" applyFill="1" applyBorder="1" applyAlignment="1">
      <alignment vertical="center"/>
    </xf>
    <xf numFmtId="0" fontId="42" fillId="4" borderId="0" xfId="2" applyNumberFormat="1" applyFont="1" applyFill="1" applyBorder="1" applyAlignment="1">
      <alignment vertical="center"/>
    </xf>
    <xf numFmtId="0" fontId="85" fillId="0" borderId="0" xfId="6" applyAlignment="1">
      <alignment vertical="center"/>
    </xf>
    <xf numFmtId="0" fontId="121" fillId="0" borderId="0" xfId="6" applyFont="1" applyFill="1" applyBorder="1" applyAlignment="1">
      <alignment vertical="center"/>
    </xf>
    <xf numFmtId="0" fontId="122" fillId="0" borderId="0" xfId="6" applyFont="1" applyFill="1" applyBorder="1" applyAlignment="1">
      <alignment vertical="center"/>
    </xf>
    <xf numFmtId="0" fontId="123" fillId="9" borderId="67" xfId="6" applyFont="1" applyFill="1" applyBorder="1" applyAlignment="1">
      <alignment vertical="center"/>
    </xf>
    <xf numFmtId="0" fontId="85" fillId="0" borderId="1" xfId="6" applyBorder="1" applyAlignment="1">
      <alignment vertical="center"/>
    </xf>
    <xf numFmtId="0" fontId="85" fillId="0" borderId="2" xfId="6" applyBorder="1" applyAlignment="1">
      <alignment vertical="center"/>
    </xf>
    <xf numFmtId="0" fontId="85" fillId="0" borderId="3" xfId="6" applyBorder="1" applyAlignment="1">
      <alignment vertical="center"/>
    </xf>
    <xf numFmtId="0" fontId="122" fillId="0" borderId="4" xfId="6" applyFont="1" applyFill="1" applyBorder="1" applyAlignment="1">
      <alignment vertical="center"/>
    </xf>
    <xf numFmtId="0" fontId="122" fillId="0" borderId="5" xfId="6" applyFont="1" applyFill="1" applyBorder="1" applyAlignment="1">
      <alignment horizontal="center"/>
    </xf>
    <xf numFmtId="0" fontId="124" fillId="0" borderId="5" xfId="6" applyFont="1" applyFill="1" applyBorder="1" applyAlignment="1">
      <alignment horizontal="center"/>
    </xf>
    <xf numFmtId="0" fontId="122" fillId="0" borderId="5" xfId="6" applyFont="1" applyFill="1" applyBorder="1"/>
    <xf numFmtId="0" fontId="124" fillId="0" borderId="6" xfId="6" applyFont="1" applyFill="1" applyBorder="1" applyAlignment="1">
      <alignment horizontal="center"/>
    </xf>
    <xf numFmtId="0" fontId="121" fillId="0" borderId="66" xfId="6" applyFont="1" applyFill="1" applyBorder="1" applyAlignment="1">
      <alignment vertical="center"/>
    </xf>
    <xf numFmtId="0" fontId="123" fillId="9" borderId="68" xfId="6" applyFont="1" applyFill="1" applyBorder="1" applyAlignment="1">
      <alignment vertical="center"/>
    </xf>
    <xf numFmtId="0" fontId="122" fillId="0" borderId="39" xfId="6" applyFont="1" applyFill="1" applyBorder="1" applyAlignment="1">
      <alignment vertical="center"/>
    </xf>
    <xf numFmtId="0" fontId="122" fillId="0" borderId="35" xfId="6" applyFont="1" applyFill="1" applyBorder="1" applyAlignment="1">
      <alignment horizontal="center" vertical="center"/>
    </xf>
    <xf numFmtId="0" fontId="122" fillId="0" borderId="2" xfId="6" applyFont="1" applyFill="1" applyBorder="1" applyAlignment="1">
      <alignment horizontal="center" vertical="center"/>
    </xf>
    <xf numFmtId="0" fontId="122" fillId="0" borderId="2" xfId="6" applyFont="1" applyFill="1" applyBorder="1" applyAlignment="1">
      <alignment vertical="center"/>
    </xf>
    <xf numFmtId="0" fontId="124" fillId="0" borderId="6" xfId="6" applyFont="1" applyFill="1" applyBorder="1" applyAlignment="1">
      <alignment horizontal="center" vertical="center"/>
    </xf>
    <xf numFmtId="0" fontId="125" fillId="0" borderId="0" xfId="6" applyFont="1" applyFill="1" applyBorder="1" applyAlignment="1">
      <alignment horizontal="center" vertical="center"/>
    </xf>
    <xf numFmtId="0" fontId="122" fillId="0" borderId="5" xfId="6" applyFont="1" applyFill="1" applyBorder="1" applyAlignment="1">
      <alignment horizontal="center" vertical="center"/>
    </xf>
    <xf numFmtId="0" fontId="122" fillId="0" borderId="5" xfId="6" applyFont="1" applyFill="1" applyBorder="1" applyAlignment="1">
      <alignment vertical="center"/>
    </xf>
    <xf numFmtId="0" fontId="126" fillId="0" borderId="0" xfId="6" applyFont="1"/>
    <xf numFmtId="0" fontId="122" fillId="0" borderId="28" xfId="6" applyFont="1" applyFill="1" applyBorder="1" applyAlignment="1">
      <alignment vertical="center"/>
    </xf>
    <xf numFmtId="0" fontId="122" fillId="0" borderId="29" xfId="6" applyFont="1" applyFill="1" applyBorder="1" applyAlignment="1">
      <alignment horizontal="center" vertical="center"/>
    </xf>
    <xf numFmtId="0" fontId="122" fillId="0" borderId="7" xfId="6" applyFont="1" applyFill="1" applyBorder="1" applyAlignment="1">
      <alignment vertical="center"/>
    </xf>
    <xf numFmtId="0" fontId="122" fillId="0" borderId="8" xfId="6" applyFont="1" applyFill="1" applyBorder="1" applyAlignment="1">
      <alignment horizontal="center" vertical="center"/>
    </xf>
    <xf numFmtId="0" fontId="122" fillId="0" borderId="8" xfId="6" applyFont="1" applyFill="1" applyBorder="1" applyAlignment="1">
      <alignment vertical="center"/>
    </xf>
    <xf numFmtId="0" fontId="124" fillId="0" borderId="9" xfId="6" applyFont="1" applyFill="1" applyBorder="1" applyAlignment="1">
      <alignment horizontal="center" vertical="center"/>
    </xf>
    <xf numFmtId="0" fontId="124" fillId="0" borderId="5" xfId="6" applyFont="1" applyFill="1" applyBorder="1" applyAlignment="1">
      <alignment horizontal="center" vertical="center"/>
    </xf>
    <xf numFmtId="0" fontId="122" fillId="0" borderId="1" xfId="6" applyFont="1" applyFill="1" applyBorder="1" applyAlignment="1">
      <alignment vertical="center"/>
    </xf>
    <xf numFmtId="0" fontId="124" fillId="0" borderId="36" xfId="6" applyFont="1" applyFill="1" applyBorder="1" applyAlignment="1">
      <alignment horizontal="center" vertical="center"/>
    </xf>
    <xf numFmtId="0" fontId="122" fillId="0" borderId="17" xfId="6" applyFont="1" applyFill="1" applyBorder="1"/>
    <xf numFmtId="0" fontId="122" fillId="0" borderId="33" xfId="6" applyFont="1" applyFill="1" applyBorder="1" applyAlignment="1">
      <alignment vertical="center"/>
    </xf>
    <xf numFmtId="0" fontId="122" fillId="0" borderId="26" xfId="6" applyFont="1" applyFill="1" applyBorder="1" applyAlignment="1">
      <alignment horizontal="center" vertical="center"/>
    </xf>
    <xf numFmtId="0" fontId="122" fillId="0" borderId="26" xfId="6" applyFont="1" applyFill="1" applyBorder="1" applyAlignment="1">
      <alignment vertical="center"/>
    </xf>
    <xf numFmtId="0" fontId="124" fillId="0" borderId="34" xfId="6" applyFont="1" applyFill="1" applyBorder="1" applyAlignment="1">
      <alignment horizontal="center" vertical="center"/>
    </xf>
    <xf numFmtId="0" fontId="122" fillId="0" borderId="29" xfId="6" applyFont="1" applyFill="1" applyBorder="1" applyAlignment="1">
      <alignment vertical="center"/>
    </xf>
    <xf numFmtId="0" fontId="124" fillId="0" borderId="30" xfId="6" applyFont="1" applyFill="1" applyBorder="1" applyAlignment="1">
      <alignment horizontal="center" vertical="center"/>
    </xf>
    <xf numFmtId="0" fontId="123" fillId="0" borderId="0" xfId="6" applyFont="1" applyFill="1" applyBorder="1" applyAlignment="1">
      <alignment vertical="center"/>
    </xf>
    <xf numFmtId="0" fontId="122" fillId="0" borderId="46" xfId="6" applyFont="1" applyFill="1" applyBorder="1" applyAlignment="1">
      <alignment vertical="center"/>
    </xf>
    <xf numFmtId="0" fontId="124" fillId="0" borderId="50" xfId="6" applyFont="1" applyFill="1" applyBorder="1" applyAlignment="1">
      <alignment horizontal="center" vertical="center"/>
    </xf>
    <xf numFmtId="0" fontId="124" fillId="0" borderId="71" xfId="6" applyFont="1" applyFill="1" applyBorder="1" applyAlignment="1">
      <alignment horizontal="center" vertical="center"/>
    </xf>
    <xf numFmtId="0" fontId="124" fillId="0" borderId="72" xfId="6" applyFont="1" applyFill="1" applyBorder="1" applyAlignment="1">
      <alignment horizontal="center" vertical="center"/>
    </xf>
    <xf numFmtId="0" fontId="124" fillId="0" borderId="3" xfId="6" applyFont="1" applyFill="1" applyBorder="1" applyAlignment="1">
      <alignment horizontal="center" vertical="center"/>
    </xf>
    <xf numFmtId="0" fontId="122" fillId="0" borderId="17" xfId="6" applyFont="1" applyFill="1" applyBorder="1" applyAlignment="1">
      <alignment horizontal="center" vertical="center"/>
    </xf>
    <xf numFmtId="0" fontId="122" fillId="0" borderId="5" xfId="6" applyFont="1" applyFill="1" applyBorder="1" applyAlignment="1">
      <alignment horizontal="left" vertical="center"/>
    </xf>
    <xf numFmtId="0" fontId="122" fillId="0" borderId="5" xfId="6" applyFont="1" applyBorder="1" applyAlignment="1">
      <alignment vertical="center"/>
    </xf>
    <xf numFmtId="0" fontId="122" fillId="0" borderId="0" xfId="6" applyFont="1" applyFill="1" applyBorder="1" applyAlignment="1">
      <alignment horizontal="center" vertical="center"/>
    </xf>
    <xf numFmtId="0" fontId="128" fillId="0" borderId="5" xfId="6" applyFont="1" applyFill="1" applyBorder="1" applyAlignment="1">
      <alignment horizontal="center" vertical="center"/>
    </xf>
    <xf numFmtId="0" fontId="122" fillId="0" borderId="5" xfId="6" applyFont="1" applyBorder="1" applyAlignment="1">
      <alignment horizontal="center" vertical="center"/>
    </xf>
    <xf numFmtId="0" fontId="38" fillId="0" borderId="5" xfId="6" applyFont="1" applyFill="1" applyBorder="1" applyAlignment="1">
      <alignment horizontal="center" vertical="center"/>
    </xf>
    <xf numFmtId="0" fontId="124" fillId="0" borderId="55" xfId="6" applyFont="1" applyFill="1" applyBorder="1" applyAlignment="1">
      <alignment horizontal="center" vertical="center"/>
    </xf>
    <xf numFmtId="0" fontId="129" fillId="0" borderId="5" xfId="6" applyFont="1" applyFill="1" applyBorder="1" applyAlignment="1">
      <alignment horizontal="center" vertical="center"/>
    </xf>
    <xf numFmtId="0" fontId="124" fillId="0" borderId="8" xfId="6" applyFont="1" applyFill="1" applyBorder="1" applyAlignment="1">
      <alignment horizontal="center" vertical="center"/>
    </xf>
    <xf numFmtId="0" fontId="124" fillId="0" borderId="26" xfId="6" applyFont="1" applyFill="1" applyBorder="1" applyAlignment="1">
      <alignment horizontal="center" vertical="center"/>
    </xf>
    <xf numFmtId="0" fontId="122" fillId="0" borderId="4" xfId="9" applyNumberFormat="1" applyFont="1" applyFill="1" applyBorder="1" applyAlignment="1">
      <alignment vertical="center"/>
    </xf>
    <xf numFmtId="0" fontId="124" fillId="0" borderId="0" xfId="6" applyFont="1" applyFill="1" applyBorder="1" applyAlignment="1">
      <alignment horizontal="center" vertical="center"/>
    </xf>
    <xf numFmtId="0" fontId="124" fillId="0" borderId="29" xfId="6" applyFont="1" applyFill="1" applyBorder="1" applyAlignment="1">
      <alignment horizontal="center" vertical="center"/>
    </xf>
    <xf numFmtId="0" fontId="121" fillId="0" borderId="5" xfId="6" applyFont="1" applyFill="1" applyBorder="1" applyAlignment="1">
      <alignment horizontal="center" vertical="center"/>
    </xf>
    <xf numFmtId="0" fontId="111" fillId="0" borderId="10" xfId="6" applyFont="1" applyFill="1" applyBorder="1" applyAlignment="1">
      <alignment horizontal="center" vertical="center" wrapText="1"/>
    </xf>
    <xf numFmtId="0" fontId="111" fillId="0" borderId="11" xfId="6" applyFont="1" applyFill="1" applyBorder="1" applyAlignment="1">
      <alignment horizontal="center" vertical="center" wrapText="1"/>
    </xf>
    <xf numFmtId="0" fontId="116" fillId="0" borderId="11" xfId="6" applyFont="1" applyFill="1" applyBorder="1" applyAlignment="1">
      <alignment horizontal="center" vertical="center" wrapText="1"/>
    </xf>
    <xf numFmtId="0" fontId="111" fillId="0" borderId="12" xfId="6" applyFont="1" applyFill="1" applyBorder="1" applyAlignment="1">
      <alignment horizontal="center" vertical="center" wrapText="1"/>
    </xf>
    <xf numFmtId="0" fontId="123" fillId="0" borderId="18" xfId="6" applyFont="1" applyFill="1" applyBorder="1" applyAlignment="1">
      <alignment vertical="center"/>
    </xf>
    <xf numFmtId="22" fontId="123" fillId="0" borderId="19" xfId="6" applyNumberFormat="1" applyFont="1" applyFill="1" applyBorder="1" applyAlignment="1">
      <alignment vertical="center"/>
    </xf>
    <xf numFmtId="0" fontId="116" fillId="0" borderId="21" xfId="6" applyFont="1" applyFill="1" applyBorder="1" applyAlignment="1">
      <alignment vertical="center"/>
    </xf>
    <xf numFmtId="22" fontId="123" fillId="0" borderId="19" xfId="6" applyNumberFormat="1" applyFont="1" applyFill="1" applyBorder="1" applyAlignment="1">
      <alignment horizontal="left" vertical="center"/>
    </xf>
    <xf numFmtId="0" fontId="111" fillId="0" borderId="18" xfId="6" applyFont="1" applyFill="1" applyBorder="1" applyAlignment="1">
      <alignment vertical="center"/>
    </xf>
    <xf numFmtId="0" fontId="123" fillId="0" borderId="19" xfId="6" applyFont="1" applyFill="1" applyBorder="1" applyAlignment="1">
      <alignment vertical="center"/>
    </xf>
    <xf numFmtId="0" fontId="85" fillId="0" borderId="0" xfId="6" applyAlignment="1">
      <alignment horizontal="center" vertical="center"/>
    </xf>
    <xf numFmtId="0" fontId="44" fillId="0" borderId="0" xfId="6" applyFont="1" applyAlignment="1">
      <alignment vertical="center"/>
    </xf>
    <xf numFmtId="0" fontId="85" fillId="0" borderId="0" xfId="6" applyBorder="1" applyAlignment="1">
      <alignment horizontal="center" vertical="center"/>
    </xf>
    <xf numFmtId="0" fontId="23" fillId="0" borderId="0" xfId="6" applyFont="1" applyBorder="1" applyAlignment="1">
      <alignment vertical="center"/>
    </xf>
    <xf numFmtId="0" fontId="23" fillId="0" borderId="22" xfId="6" applyFont="1" applyBorder="1" applyAlignment="1">
      <alignment vertical="center"/>
    </xf>
    <xf numFmtId="0" fontId="137" fillId="0" borderId="0" xfId="6" applyFont="1"/>
    <xf numFmtId="0" fontId="138" fillId="0" borderId="0" xfId="6" applyFont="1"/>
    <xf numFmtId="0" fontId="139" fillId="0" borderId="0" xfId="6" applyFont="1"/>
    <xf numFmtId="0" fontId="140" fillId="0" borderId="0" xfId="6" applyFont="1"/>
    <xf numFmtId="0" fontId="141" fillId="0" borderId="0" xfId="6" applyFont="1"/>
    <xf numFmtId="0" fontId="142" fillId="0" borderId="0" xfId="6" applyFont="1"/>
    <xf numFmtId="0" fontId="137" fillId="0" borderId="57" xfId="6" applyFont="1" applyBorder="1"/>
    <xf numFmtId="0" fontId="143" fillId="0" borderId="26" xfId="6" applyFont="1" applyBorder="1"/>
    <xf numFmtId="0" fontId="143" fillId="0" borderId="0" xfId="6" applyFont="1"/>
    <xf numFmtId="0" fontId="143" fillId="0" borderId="5" xfId="6" applyFont="1" applyBorder="1"/>
    <xf numFmtId="0" fontId="138" fillId="0" borderId="5" xfId="6" applyFont="1" applyBorder="1"/>
    <xf numFmtId="0" fontId="137" fillId="0" borderId="5" xfId="6" applyFont="1" applyBorder="1"/>
    <xf numFmtId="0" fontId="137" fillId="0" borderId="0" xfId="6" applyFont="1" applyBorder="1"/>
    <xf numFmtId="0" fontId="137" fillId="0" borderId="73" xfId="6" applyFont="1" applyBorder="1"/>
    <xf numFmtId="0" fontId="137" fillId="0" borderId="74" xfId="6" applyFont="1" applyBorder="1"/>
    <xf numFmtId="0" fontId="137" fillId="0" borderId="65" xfId="6" applyFont="1" applyBorder="1"/>
    <xf numFmtId="0" fontId="137" fillId="0" borderId="75" xfId="6" applyFont="1" applyBorder="1"/>
    <xf numFmtId="0" fontId="138" fillId="0" borderId="26" xfId="6" applyFont="1" applyBorder="1"/>
    <xf numFmtId="0" fontId="137" fillId="0" borderId="26" xfId="6" applyFont="1" applyBorder="1"/>
    <xf numFmtId="0" fontId="138" fillId="0" borderId="76" xfId="6" applyFont="1" applyBorder="1"/>
    <xf numFmtId="0" fontId="137" fillId="0" borderId="77" xfId="6" applyFont="1" applyBorder="1"/>
    <xf numFmtId="0" fontId="138" fillId="0" borderId="77" xfId="6" applyFont="1" applyBorder="1" applyAlignment="1">
      <alignment horizontal="center"/>
    </xf>
    <xf numFmtId="0" fontId="138" fillId="0" borderId="77" xfId="6" applyFont="1" applyBorder="1"/>
    <xf numFmtId="0" fontId="137" fillId="0" borderId="77" xfId="6" applyFont="1" applyBorder="1" applyAlignment="1">
      <alignment horizontal="center"/>
    </xf>
    <xf numFmtId="0" fontId="137" fillId="0" borderId="78" xfId="6" applyFont="1" applyBorder="1"/>
    <xf numFmtId="0" fontId="144" fillId="0" borderId="0" xfId="6" applyFont="1"/>
    <xf numFmtId="0" fontId="145" fillId="0" borderId="76" xfId="6" applyFont="1" applyBorder="1"/>
    <xf numFmtId="0" fontId="144" fillId="0" borderId="77" xfId="6" applyFont="1" applyBorder="1"/>
    <xf numFmtId="0" fontId="145" fillId="0" borderId="77" xfId="6" applyFont="1" applyBorder="1"/>
    <xf numFmtId="0" fontId="146" fillId="0" borderId="77" xfId="6" applyFont="1" applyBorder="1"/>
    <xf numFmtId="0" fontId="147" fillId="0" borderId="77" xfId="6" applyFont="1" applyBorder="1"/>
    <xf numFmtId="2" fontId="144" fillId="0" borderId="0" xfId="6" applyNumberFormat="1" applyFont="1"/>
    <xf numFmtId="0" fontId="148" fillId="0" borderId="0" xfId="6" applyFont="1"/>
    <xf numFmtId="0" fontId="115" fillId="0" borderId="0" xfId="11" applyFont="1" applyAlignment="1">
      <alignment horizontal="center"/>
    </xf>
    <xf numFmtId="0" fontId="21" fillId="0" borderId="0" xfId="11" applyFill="1"/>
    <xf numFmtId="0" fontId="21" fillId="0" borderId="0" xfId="11"/>
    <xf numFmtId="0" fontId="43" fillId="0" borderId="0" xfId="11" applyFont="1" applyFill="1" applyBorder="1"/>
    <xf numFmtId="0" fontId="21" fillId="0" borderId="0" xfId="11" applyFill="1" applyBorder="1" applyAlignment="1">
      <alignment horizontal="center"/>
    </xf>
    <xf numFmtId="0" fontId="21" fillId="0" borderId="0" xfId="11" applyFill="1" applyBorder="1"/>
    <xf numFmtId="22" fontId="21" fillId="0" borderId="0" xfId="11" applyNumberFormat="1" applyFill="1"/>
    <xf numFmtId="0" fontId="21" fillId="0" borderId="0" xfId="11" applyBorder="1"/>
    <xf numFmtId="0" fontId="21" fillId="0" borderId="0" xfId="11" applyFill="1" applyAlignment="1">
      <alignment horizontal="center"/>
    </xf>
    <xf numFmtId="0" fontId="43" fillId="0" borderId="0" xfId="11" applyFont="1" applyFill="1"/>
    <xf numFmtId="0" fontId="43" fillId="0" borderId="19" xfId="11" applyFont="1" applyFill="1" applyBorder="1" applyAlignment="1">
      <alignment horizontal="left"/>
    </xf>
    <xf numFmtId="0" fontId="113" fillId="0" borderId="20" xfId="11" applyFont="1" applyFill="1" applyBorder="1" applyAlignment="1">
      <alignment horizontal="left"/>
    </xf>
    <xf numFmtId="0" fontId="113" fillId="0" borderId="0" xfId="11" applyFont="1" applyBorder="1" applyAlignment="1">
      <alignment horizontal="center"/>
    </xf>
    <xf numFmtId="0" fontId="43" fillId="0" borderId="19" xfId="11" applyFont="1" applyFill="1" applyBorder="1"/>
    <xf numFmtId="0" fontId="113" fillId="0" borderId="18" xfId="11" applyFont="1" applyFill="1" applyBorder="1"/>
    <xf numFmtId="0" fontId="21" fillId="0" borderId="18" xfId="11" applyFill="1" applyBorder="1" applyAlignment="1">
      <alignment horizontal="center"/>
    </xf>
    <xf numFmtId="0" fontId="21" fillId="0" borderId="18" xfId="11" applyFont="1" applyFill="1" applyBorder="1"/>
    <xf numFmtId="0" fontId="21" fillId="0" borderId="20" xfId="11" applyFill="1" applyBorder="1"/>
    <xf numFmtId="0" fontId="113" fillId="0" borderId="13" xfId="11" applyFont="1" applyFill="1" applyBorder="1"/>
    <xf numFmtId="0" fontId="21" fillId="0" borderId="13" xfId="11" applyFill="1" applyBorder="1"/>
    <xf numFmtId="0" fontId="21" fillId="0" borderId="5" xfId="11" applyBorder="1"/>
    <xf numFmtId="14" fontId="149" fillId="0" borderId="21" xfId="11" applyNumberFormat="1" applyFont="1" applyFill="1" applyBorder="1" applyAlignment="1">
      <alignment horizontal="center"/>
    </xf>
    <xf numFmtId="14" fontId="43" fillId="0" borderId="0" xfId="11" applyNumberFormat="1" applyFont="1" applyFill="1" applyAlignment="1">
      <alignment horizontal="center"/>
    </xf>
    <xf numFmtId="170" fontId="21" fillId="0" borderId="5" xfId="11" applyNumberFormat="1" applyBorder="1" applyAlignment="1">
      <alignment horizontal="left"/>
    </xf>
    <xf numFmtId="0" fontId="43" fillId="0" borderId="0" xfId="11" applyFont="1" applyFill="1" applyBorder="1" applyAlignment="1">
      <alignment horizontal="left"/>
    </xf>
    <xf numFmtId="14" fontId="113" fillId="0" borderId="0" xfId="11" applyNumberFormat="1" applyFont="1" applyFill="1" applyBorder="1" applyAlignment="1">
      <alignment horizontal="right"/>
    </xf>
    <xf numFmtId="0" fontId="21" fillId="0" borderId="5" xfId="11" applyFont="1" applyBorder="1"/>
    <xf numFmtId="170" fontId="21" fillId="0" borderId="5" xfId="11" applyNumberFormat="1" applyFont="1" applyBorder="1" applyAlignment="1">
      <alignment horizontal="left"/>
    </xf>
    <xf numFmtId="0" fontId="90" fillId="11" borderId="5" xfId="11" applyFont="1" applyFill="1" applyBorder="1" applyAlignment="1">
      <alignment horizontal="center" wrapText="1"/>
    </xf>
    <xf numFmtId="0" fontId="21" fillId="11" borderId="43" xfId="11" applyFill="1" applyBorder="1"/>
    <xf numFmtId="0" fontId="21" fillId="0" borderId="0" xfId="11" applyBorder="1" applyAlignment="1">
      <alignment horizontal="center"/>
    </xf>
    <xf numFmtId="170" fontId="21" fillId="0" borderId="0" xfId="11" applyNumberFormat="1" applyBorder="1" applyAlignment="1">
      <alignment horizontal="center"/>
    </xf>
    <xf numFmtId="0" fontId="115" fillId="0" borderId="0" xfId="11" applyFont="1" applyFill="1"/>
    <xf numFmtId="0" fontId="116" fillId="0" borderId="0" xfId="11" applyFont="1" applyFill="1" applyAlignment="1">
      <alignment horizontal="center"/>
    </xf>
    <xf numFmtId="0" fontId="113" fillId="0" borderId="0" xfId="11" applyFont="1" applyFill="1" applyAlignment="1">
      <alignment horizontal="center"/>
    </xf>
    <xf numFmtId="170" fontId="21" fillId="0" borderId="0" xfId="11" applyNumberFormat="1" applyBorder="1" applyAlignment="1">
      <alignment horizontal="left"/>
    </xf>
    <xf numFmtId="2" fontId="21" fillId="11" borderId="43" xfId="11" applyNumberFormat="1" applyFont="1" applyFill="1" applyBorder="1"/>
    <xf numFmtId="44" fontId="21" fillId="0" borderId="0" xfId="11" applyNumberFormat="1"/>
    <xf numFmtId="0" fontId="115" fillId="0" borderId="5" xfId="11" applyFont="1" applyBorder="1" applyAlignment="1">
      <alignment horizontal="center"/>
    </xf>
    <xf numFmtId="0" fontId="43" fillId="0" borderId="5" xfId="11" applyFont="1" applyFill="1" applyBorder="1" applyAlignment="1">
      <alignment horizontal="center"/>
    </xf>
    <xf numFmtId="0" fontId="43" fillId="0" borderId="5" xfId="11" applyFont="1" applyFill="1" applyBorder="1" applyAlignment="1">
      <alignment horizontal="center" wrapText="1"/>
    </xf>
    <xf numFmtId="0" fontId="150" fillId="0" borderId="5" xfId="11" applyFont="1" applyFill="1" applyBorder="1" applyAlignment="1">
      <alignment horizontal="center"/>
    </xf>
    <xf numFmtId="0" fontId="52" fillId="0" borderId="5" xfId="11" applyFont="1" applyFill="1" applyBorder="1" applyAlignment="1">
      <alignment horizontal="center"/>
    </xf>
    <xf numFmtId="0" fontId="102" fillId="11" borderId="5" xfId="11" applyFont="1" applyFill="1" applyBorder="1" applyAlignment="1">
      <alignment horizontal="center" wrapText="1"/>
    </xf>
    <xf numFmtId="2" fontId="21" fillId="11" borderId="5" xfId="11" applyNumberFormat="1" applyFont="1" applyFill="1" applyBorder="1"/>
    <xf numFmtId="0" fontId="115" fillId="0" borderId="5" xfId="11" applyFont="1" applyFill="1" applyBorder="1" applyAlignment="1">
      <alignment horizontal="center"/>
    </xf>
    <xf numFmtId="0" fontId="21" fillId="0" borderId="5" xfId="11" applyFill="1" applyBorder="1" applyAlignment="1">
      <alignment horizontal="center"/>
    </xf>
    <xf numFmtId="0" fontId="21" fillId="11" borderId="5" xfId="11" applyFill="1" applyBorder="1"/>
    <xf numFmtId="0" fontId="90" fillId="0" borderId="5" xfId="11" applyFont="1" applyFill="1" applyBorder="1"/>
    <xf numFmtId="0" fontId="113" fillId="0" borderId="5" xfId="11" applyFont="1" applyFill="1" applyBorder="1" applyAlignment="1">
      <alignment horizontal="center"/>
    </xf>
    <xf numFmtId="3" fontId="21" fillId="0" borderId="5" xfId="11" applyNumberFormat="1" applyFill="1" applyBorder="1" applyAlignment="1">
      <alignment horizontal="center"/>
    </xf>
    <xf numFmtId="44" fontId="21" fillId="0" borderId="5" xfId="12" applyFont="1" applyFill="1" applyBorder="1"/>
    <xf numFmtId="167" fontId="21" fillId="11" borderId="5" xfId="11" applyNumberFormat="1" applyFont="1" applyFill="1" applyBorder="1"/>
    <xf numFmtId="1" fontId="21" fillId="0" borderId="0" xfId="11" applyNumberFormat="1"/>
    <xf numFmtId="0" fontId="115" fillId="25" borderId="5" xfId="11" applyFont="1" applyFill="1" applyBorder="1" applyAlignment="1">
      <alignment horizontal="center"/>
    </xf>
    <xf numFmtId="0" fontId="90" fillId="25" borderId="5" xfId="11" applyFont="1" applyFill="1" applyBorder="1"/>
    <xf numFmtId="0" fontId="113" fillId="25" borderId="5" xfId="11" applyFont="1" applyFill="1" applyBorder="1" applyAlignment="1">
      <alignment horizontal="center"/>
    </xf>
    <xf numFmtId="2" fontId="21" fillId="25" borderId="5" xfId="11" applyNumberFormat="1" applyFill="1" applyBorder="1" applyAlignment="1">
      <alignment horizontal="center"/>
    </xf>
    <xf numFmtId="3" fontId="21" fillId="25" borderId="5" xfId="11" applyNumberFormat="1" applyFill="1" applyBorder="1" applyAlignment="1">
      <alignment horizontal="center"/>
    </xf>
    <xf numFmtId="44" fontId="21" fillId="25" borderId="5" xfId="12" applyFont="1" applyFill="1" applyBorder="1"/>
    <xf numFmtId="167" fontId="21" fillId="25" borderId="5" xfId="11" applyNumberFormat="1" applyFont="1" applyFill="1" applyBorder="1"/>
    <xf numFmtId="167" fontId="21" fillId="26" borderId="5" xfId="11" applyNumberFormat="1" applyFont="1" applyFill="1" applyBorder="1"/>
    <xf numFmtId="3" fontId="21" fillId="0" borderId="0" xfId="11" applyNumberFormat="1"/>
    <xf numFmtId="0" fontId="21" fillId="0" borderId="5" xfId="11" applyFont="1" applyFill="1" applyBorder="1" applyAlignment="1">
      <alignment horizontal="center"/>
    </xf>
    <xf numFmtId="44" fontId="21" fillId="11" borderId="5" xfId="12" applyFont="1" applyFill="1" applyBorder="1"/>
    <xf numFmtId="0" fontId="21" fillId="25" borderId="5" xfId="11" applyFont="1" applyFill="1" applyBorder="1" applyAlignment="1">
      <alignment horizontal="center"/>
    </xf>
    <xf numFmtId="0" fontId="21" fillId="25" borderId="5" xfId="11" applyNumberFormat="1" applyFill="1" applyBorder="1" applyAlignment="1">
      <alignment horizontal="center"/>
    </xf>
    <xf numFmtId="7" fontId="116" fillId="11" borderId="11" xfId="9" applyNumberFormat="1" applyFont="1" applyFill="1" applyBorder="1"/>
    <xf numFmtId="3" fontId="21" fillId="0" borderId="0" xfId="11" applyNumberFormat="1" applyFill="1" applyBorder="1"/>
    <xf numFmtId="0" fontId="115" fillId="26" borderId="5" xfId="11" applyFont="1" applyFill="1" applyBorder="1" applyAlignment="1">
      <alignment horizontal="center"/>
    </xf>
    <xf numFmtId="0" fontId="90" fillId="26" borderId="5" xfId="11" applyFont="1" applyFill="1" applyBorder="1"/>
    <xf numFmtId="0" fontId="113" fillId="26" borderId="5" xfId="11" applyFont="1" applyFill="1" applyBorder="1" applyAlignment="1">
      <alignment horizontal="center"/>
    </xf>
    <xf numFmtId="0" fontId="21" fillId="26" borderId="5" xfId="11" applyFill="1" applyBorder="1" applyAlignment="1">
      <alignment horizontal="center"/>
    </xf>
    <xf numFmtId="3" fontId="21" fillId="26" borderId="5" xfId="11" applyNumberFormat="1" applyFill="1" applyBorder="1" applyAlignment="1">
      <alignment horizontal="center"/>
    </xf>
    <xf numFmtId="44" fontId="21" fillId="26" borderId="5" xfId="12" applyFont="1" applyFill="1" applyBorder="1"/>
    <xf numFmtId="0" fontId="115" fillId="0" borderId="57" xfId="11" applyFont="1" applyBorder="1" applyAlignment="1">
      <alignment horizontal="center"/>
    </xf>
    <xf numFmtId="0" fontId="52" fillId="0" borderId="12" xfId="11" applyFont="1" applyFill="1" applyBorder="1" applyAlignment="1">
      <alignment horizontal="left"/>
    </xf>
    <xf numFmtId="3" fontId="43" fillId="0" borderId="11" xfId="11" applyNumberFormat="1" applyFont="1" applyFill="1" applyBorder="1" applyAlignment="1">
      <alignment horizontal="center"/>
    </xf>
    <xf numFmtId="0" fontId="43" fillId="0" borderId="11" xfId="11" applyFont="1" applyFill="1" applyBorder="1" applyAlignment="1">
      <alignment horizontal="center"/>
    </xf>
    <xf numFmtId="3" fontId="43" fillId="0" borderId="41" xfId="11" applyNumberFormat="1" applyFont="1" applyFill="1" applyBorder="1" applyAlignment="1">
      <alignment horizontal="center"/>
    </xf>
    <xf numFmtId="44" fontId="0" fillId="11" borderId="12" xfId="12" applyFont="1" applyFill="1" applyBorder="1"/>
    <xf numFmtId="167" fontId="116" fillId="27" borderId="10" xfId="9" applyNumberFormat="1" applyFont="1" applyFill="1" applyBorder="1"/>
    <xf numFmtId="7" fontId="116" fillId="11" borderId="45" xfId="9" applyNumberFormat="1" applyFont="1" applyFill="1" applyBorder="1"/>
    <xf numFmtId="0" fontId="115" fillId="0" borderId="0" xfId="11" applyFont="1" applyFill="1" applyBorder="1" applyAlignment="1">
      <alignment horizontal="center"/>
    </xf>
    <xf numFmtId="0" fontId="52" fillId="0" borderId="0" xfId="11" applyFont="1" applyFill="1" applyBorder="1"/>
    <xf numFmtId="0" fontId="43" fillId="0" borderId="0" xfId="11" applyFont="1" applyFill="1" applyBorder="1" applyAlignment="1">
      <alignment horizontal="center"/>
    </xf>
    <xf numFmtId="3" fontId="43" fillId="0" borderId="0" xfId="11" applyNumberFormat="1" applyFont="1" applyFill="1" applyBorder="1" applyAlignment="1">
      <alignment horizontal="center"/>
    </xf>
    <xf numFmtId="167" fontId="43" fillId="0" borderId="0" xfId="11" applyNumberFormat="1" applyFont="1" applyFill="1" applyBorder="1" applyAlignment="1">
      <alignment horizontal="center"/>
    </xf>
    <xf numFmtId="0" fontId="52" fillId="0" borderId="19" xfId="11" applyFont="1" applyFill="1" applyBorder="1" applyAlignment="1">
      <alignment horizontal="left" vertical="center"/>
    </xf>
    <xf numFmtId="3" fontId="43" fillId="0" borderId="21" xfId="11" applyNumberFormat="1" applyFont="1" applyFill="1" applyBorder="1" applyAlignment="1">
      <alignment horizontal="center"/>
    </xf>
    <xf numFmtId="3" fontId="21" fillId="0" borderId="0" xfId="11" applyNumberFormat="1" applyFill="1" applyAlignment="1">
      <alignment horizontal="center"/>
    </xf>
    <xf numFmtId="3" fontId="113" fillId="0" borderId="0" xfId="11" applyNumberFormat="1" applyFont="1" applyFill="1" applyBorder="1" applyAlignment="1">
      <alignment horizontal="center"/>
    </xf>
    <xf numFmtId="0" fontId="151" fillId="0" borderId="21" xfId="11" applyFont="1" applyFill="1" applyBorder="1" applyAlignment="1">
      <alignment horizontal="center"/>
    </xf>
    <xf numFmtId="0" fontId="23" fillId="0" borderId="21" xfId="11" applyFont="1" applyFill="1" applyBorder="1" applyAlignment="1">
      <alignment horizontal="center"/>
    </xf>
    <xf numFmtId="14" fontId="21" fillId="0" borderId="0" xfId="11" applyNumberFormat="1" applyFill="1" applyAlignment="1">
      <alignment horizontal="center"/>
    </xf>
    <xf numFmtId="49" fontId="13" fillId="0" borderId="0" xfId="13" applyNumberFormat="1" applyFont="1"/>
    <xf numFmtId="0" fontId="18" fillId="0" borderId="0" xfId="13" applyFont="1" applyAlignment="1">
      <alignment horizontal="right"/>
    </xf>
    <xf numFmtId="171" fontId="18" fillId="0" borderId="0" xfId="13" applyNumberFormat="1" applyFont="1" applyAlignment="1"/>
    <xf numFmtId="4" fontId="18" fillId="0" borderId="0" xfId="13" applyNumberFormat="1" applyFont="1" applyAlignment="1"/>
    <xf numFmtId="172" fontId="152" fillId="0" borderId="0" xfId="13" applyNumberFormat="1" applyFont="1"/>
    <xf numFmtId="0" fontId="152" fillId="0" borderId="0" xfId="13" applyFont="1"/>
    <xf numFmtId="0" fontId="152" fillId="0" borderId="0" xfId="13" applyFont="1" applyAlignment="1">
      <alignment horizontal="center"/>
    </xf>
    <xf numFmtId="0" fontId="1" fillId="0" borderId="0" xfId="13"/>
    <xf numFmtId="49" fontId="152" fillId="0" borderId="0" xfId="13" applyNumberFormat="1" applyFont="1"/>
    <xf numFmtId="0" fontId="18" fillId="0" borderId="0" xfId="14" applyFont="1" applyAlignment="1">
      <alignment horizontal="right"/>
    </xf>
    <xf numFmtId="49" fontId="13" fillId="0" borderId="0" xfId="13" applyNumberFormat="1" applyFont="1" applyBorder="1" applyAlignment="1">
      <alignment vertical="center"/>
    </xf>
    <xf numFmtId="4" fontId="13" fillId="0" borderId="0" xfId="13" applyNumberFormat="1" applyFont="1" applyBorder="1" applyAlignment="1">
      <alignment horizontal="center" vertical="center"/>
    </xf>
    <xf numFmtId="1" fontId="13" fillId="0" borderId="0" xfId="13" applyNumberFormat="1" applyFont="1" applyBorder="1" applyAlignment="1">
      <alignment vertical="center"/>
    </xf>
    <xf numFmtId="1" fontId="18" fillId="0" borderId="29" xfId="13" applyNumberFormat="1" applyFont="1" applyBorder="1" applyAlignment="1">
      <alignment horizontal="left"/>
    </xf>
    <xf numFmtId="0" fontId="152" fillId="0" borderId="0" xfId="13" applyFont="1" applyFill="1"/>
    <xf numFmtId="0" fontId="153" fillId="0" borderId="0" xfId="13" applyFont="1"/>
    <xf numFmtId="2" fontId="18" fillId="0" borderId="0" xfId="13" applyNumberFormat="1" applyFont="1"/>
    <xf numFmtId="2" fontId="18" fillId="0" borderId="0" xfId="13" applyNumberFormat="1" applyFont="1" applyAlignment="1"/>
    <xf numFmtId="172" fontId="18" fillId="0" borderId="17" xfId="13" applyNumberFormat="1" applyFont="1" applyBorder="1" applyAlignment="1"/>
    <xf numFmtId="172" fontId="18" fillId="0" borderId="54" xfId="13" applyNumberFormat="1" applyFont="1" applyBorder="1" applyAlignment="1"/>
    <xf numFmtId="172" fontId="18" fillId="0" borderId="43" xfId="13" applyNumberFormat="1" applyFont="1" applyBorder="1" applyAlignment="1"/>
    <xf numFmtId="172" fontId="18" fillId="0" borderId="0" xfId="13" applyNumberFormat="1" applyFont="1" applyBorder="1" applyAlignment="1"/>
    <xf numFmtId="1" fontId="13" fillId="0" borderId="0" xfId="13" applyNumberFormat="1" applyFont="1" applyAlignment="1"/>
    <xf numFmtId="2" fontId="152" fillId="0" borderId="0" xfId="13" applyNumberFormat="1" applyFont="1"/>
    <xf numFmtId="0" fontId="154" fillId="0" borderId="0" xfId="13" applyFont="1" applyFill="1" applyAlignment="1">
      <alignment horizontal="center"/>
    </xf>
    <xf numFmtId="0" fontId="13" fillId="0" borderId="0" xfId="13" applyFont="1" applyAlignment="1">
      <alignment horizontal="center"/>
    </xf>
    <xf numFmtId="4" fontId="13" fillId="0" borderId="0" xfId="13" applyNumberFormat="1" applyFont="1" applyAlignment="1">
      <alignment horizontal="center"/>
    </xf>
    <xf numFmtId="1" fontId="152" fillId="0" borderId="0" xfId="13" applyNumberFormat="1" applyFont="1"/>
    <xf numFmtId="0" fontId="152" fillId="0" borderId="0" xfId="13" applyFont="1" applyAlignment="1">
      <alignment horizontal="left"/>
    </xf>
    <xf numFmtId="0" fontId="154" fillId="16" borderId="0" xfId="13" applyFont="1" applyFill="1"/>
    <xf numFmtId="0" fontId="152" fillId="16" borderId="0" xfId="13" applyFont="1" applyFill="1"/>
    <xf numFmtId="44" fontId="152" fillId="16" borderId="0" xfId="15" applyFont="1" applyFill="1" applyBorder="1"/>
    <xf numFmtId="2" fontId="152" fillId="16" borderId="0" xfId="13" applyNumberFormat="1" applyFont="1" applyFill="1" applyBorder="1"/>
    <xf numFmtId="173" fontId="152" fillId="16" borderId="0" xfId="13" applyNumberFormat="1" applyFont="1" applyFill="1" applyBorder="1"/>
    <xf numFmtId="3" fontId="154" fillId="16" borderId="17" xfId="13" applyNumberFormat="1" applyFont="1" applyFill="1" applyBorder="1" applyAlignment="1">
      <alignment horizontal="center"/>
    </xf>
    <xf numFmtId="1" fontId="154" fillId="16" borderId="5" xfId="13" applyNumberFormat="1" applyFont="1" applyFill="1" applyBorder="1" applyAlignment="1">
      <alignment horizontal="center"/>
    </xf>
    <xf numFmtId="3" fontId="152" fillId="0" borderId="0" xfId="13" applyNumberFormat="1" applyFont="1"/>
    <xf numFmtId="3" fontId="18" fillId="28" borderId="17" xfId="13" applyNumberFormat="1" applyFont="1" applyFill="1" applyBorder="1" applyAlignment="1">
      <alignment horizontal="center"/>
    </xf>
    <xf numFmtId="1" fontId="18" fillId="0" borderId="5" xfId="13" applyNumberFormat="1" applyFont="1" applyBorder="1" applyAlignment="1">
      <alignment horizontal="center"/>
    </xf>
    <xf numFmtId="49" fontId="156" fillId="0" borderId="0" xfId="13" applyNumberFormat="1" applyFont="1"/>
    <xf numFmtId="3" fontId="156" fillId="0" borderId="0" xfId="13" applyNumberFormat="1" applyFont="1"/>
    <xf numFmtId="2" fontId="155" fillId="0" borderId="5" xfId="13" applyNumberFormat="1" applyFont="1" applyBorder="1" applyAlignment="1">
      <alignment horizontal="center" textRotation="90"/>
    </xf>
    <xf numFmtId="2" fontId="155" fillId="0" borderId="5" xfId="13" applyNumberFormat="1" applyFont="1" applyBorder="1" applyAlignment="1">
      <alignment textRotation="90"/>
    </xf>
    <xf numFmtId="0" fontId="152" fillId="28" borderId="17" xfId="13" applyFont="1" applyFill="1" applyBorder="1" applyAlignment="1">
      <alignment horizontal="center"/>
    </xf>
    <xf numFmtId="1" fontId="157" fillId="0" borderId="5" xfId="13" applyNumberFormat="1" applyFont="1" applyBorder="1" applyAlignment="1">
      <alignment horizontal="center" vertical="center" textRotation="90"/>
    </xf>
    <xf numFmtId="174" fontId="158" fillId="0" borderId="0" xfId="13" applyNumberFormat="1" applyFont="1"/>
    <xf numFmtId="174" fontId="158" fillId="0" borderId="73" xfId="13" applyNumberFormat="1" applyFont="1" applyBorder="1"/>
    <xf numFmtId="174" fontId="158" fillId="0" borderId="0" xfId="13" applyNumberFormat="1" applyFont="1" applyBorder="1"/>
    <xf numFmtId="4" fontId="158" fillId="0" borderId="0" xfId="13" applyNumberFormat="1" applyFont="1" applyBorder="1"/>
    <xf numFmtId="172" fontId="158" fillId="0" borderId="0" xfId="13" applyNumberFormat="1" applyFont="1" applyBorder="1"/>
    <xf numFmtId="174" fontId="159" fillId="0" borderId="79" xfId="13" applyNumberFormat="1" applyFont="1" applyBorder="1" applyAlignment="1">
      <alignment horizontal="right"/>
    </xf>
    <xf numFmtId="174" fontId="159" fillId="0" borderId="0" xfId="13" applyNumberFormat="1" applyFont="1" applyBorder="1" applyAlignment="1">
      <alignment horizontal="right"/>
    </xf>
    <xf numFmtId="174" fontId="15" fillId="28" borderId="0" xfId="13" applyNumberFormat="1" applyFont="1" applyFill="1"/>
    <xf numFmtId="171" fontId="18" fillId="0" borderId="5" xfId="13" applyNumberFormat="1" applyFont="1" applyBorder="1" applyAlignment="1"/>
    <xf numFmtId="3" fontId="15" fillId="0" borderId="0" xfId="13" applyNumberFormat="1" applyFont="1"/>
    <xf numFmtId="2" fontId="15" fillId="0" borderId="73" xfId="13" applyNumberFormat="1" applyFont="1" applyBorder="1"/>
    <xf numFmtId="2" fontId="15" fillId="0" borderId="0" xfId="13" applyNumberFormat="1" applyFont="1" applyBorder="1"/>
    <xf numFmtId="4" fontId="15" fillId="0" borderId="0" xfId="13" applyNumberFormat="1" applyFont="1" applyBorder="1"/>
    <xf numFmtId="172" fontId="15" fillId="0" borderId="0" xfId="13" applyNumberFormat="1" applyFont="1" applyBorder="1"/>
    <xf numFmtId="174" fontId="159" fillId="0" borderId="79" xfId="13" applyNumberFormat="1" applyFont="1" applyBorder="1" applyAlignment="1">
      <alignment horizontal="left"/>
    </xf>
    <xf numFmtId="3" fontId="159" fillId="28" borderId="5" xfId="13" applyNumberFormat="1" applyFont="1" applyFill="1" applyBorder="1" applyAlignment="1">
      <alignment horizontal="center"/>
    </xf>
    <xf numFmtId="49" fontId="152" fillId="0" borderId="5" xfId="13" applyNumberFormat="1" applyFont="1" applyBorder="1" applyAlignment="1"/>
    <xf numFmtId="0" fontId="152" fillId="0" borderId="5" xfId="13" applyFont="1" applyBorder="1" applyAlignment="1"/>
    <xf numFmtId="44" fontId="152" fillId="0" borderId="5" xfId="15" applyFont="1" applyBorder="1" applyAlignment="1"/>
    <xf numFmtId="2" fontId="152" fillId="0" borderId="5" xfId="13" applyNumberFormat="1" applyFont="1" applyBorder="1" applyAlignment="1"/>
    <xf numFmtId="0" fontId="152" fillId="0" borderId="5" xfId="13" applyFont="1" applyBorder="1" applyAlignment="1">
      <alignment horizontal="center"/>
    </xf>
    <xf numFmtId="1" fontId="152" fillId="0" borderId="5" xfId="13" applyNumberFormat="1" applyFont="1" applyBorder="1" applyAlignment="1">
      <alignment horizontal="center"/>
    </xf>
    <xf numFmtId="0" fontId="1" fillId="0" borderId="5" xfId="13" applyBorder="1"/>
    <xf numFmtId="170" fontId="1" fillId="0" borderId="5" xfId="13" applyNumberFormat="1" applyBorder="1" applyAlignment="1">
      <alignment horizontal="left"/>
    </xf>
    <xf numFmtId="0" fontId="162" fillId="0" borderId="14" xfId="6" applyFont="1" applyBorder="1" applyAlignment="1">
      <alignment horizontal="center"/>
    </xf>
    <xf numFmtId="0" fontId="95" fillId="0" borderId="13" xfId="6" applyFont="1" applyFill="1" applyBorder="1"/>
    <xf numFmtId="0" fontId="95" fillId="0" borderId="13" xfId="6" applyFont="1" applyFill="1" applyBorder="1" applyAlignment="1">
      <alignment horizontal="center"/>
    </xf>
    <xf numFmtId="0" fontId="95" fillId="0" borderId="31" xfId="6" applyFont="1" applyFill="1" applyBorder="1"/>
    <xf numFmtId="0" fontId="95" fillId="0" borderId="0" xfId="6" applyFont="1" applyFill="1"/>
    <xf numFmtId="0" fontId="95" fillId="0" borderId="0" xfId="6" applyFont="1"/>
    <xf numFmtId="0" fontId="162" fillId="0" borderId="32" xfId="6" applyFont="1" applyBorder="1" applyAlignment="1">
      <alignment horizontal="center"/>
    </xf>
    <xf numFmtId="0" fontId="95" fillId="0" borderId="37" xfId="6" applyFont="1" applyFill="1" applyBorder="1"/>
    <xf numFmtId="0" fontId="102" fillId="0" borderId="0" xfId="6" applyFont="1" applyFill="1" applyBorder="1"/>
    <xf numFmtId="0" fontId="95" fillId="0" borderId="0" xfId="6" applyFont="1" applyFill="1" applyBorder="1" applyAlignment="1">
      <alignment horizontal="center"/>
    </xf>
    <xf numFmtId="0" fontId="95" fillId="0" borderId="0" xfId="6" applyFont="1" applyFill="1" applyBorder="1"/>
    <xf numFmtId="0" fontId="95" fillId="0" borderId="0" xfId="6" applyFont="1" applyBorder="1"/>
    <xf numFmtId="0" fontId="95" fillId="0" borderId="32" xfId="6" applyFont="1" applyBorder="1"/>
    <xf numFmtId="0" fontId="95" fillId="0" borderId="0" xfId="6" applyFont="1" applyBorder="1" applyAlignment="1">
      <alignment horizontal="center"/>
    </xf>
    <xf numFmtId="0" fontId="102" fillId="0" borderId="0" xfId="6" applyFont="1" applyBorder="1"/>
    <xf numFmtId="0" fontId="102" fillId="0" borderId="19" xfId="6" applyFont="1" applyFill="1" applyBorder="1" applyAlignment="1">
      <alignment horizontal="left"/>
    </xf>
    <xf numFmtId="0" fontId="163" fillId="0" borderId="20" xfId="6" applyFont="1" applyFill="1" applyBorder="1" applyAlignment="1">
      <alignment horizontal="center"/>
    </xf>
    <xf numFmtId="0" fontId="164" fillId="0" borderId="19" xfId="6" applyFont="1" applyFill="1" applyBorder="1" applyAlignment="1"/>
    <xf numFmtId="0" fontId="163" fillId="0" borderId="0" xfId="6" applyFont="1" applyBorder="1" applyAlignment="1">
      <alignment horizontal="center"/>
    </xf>
    <xf numFmtId="0" fontId="165" fillId="0" borderId="0" xfId="6" applyFont="1" applyFill="1" applyBorder="1" applyAlignment="1">
      <alignment horizontal="center"/>
    </xf>
    <xf numFmtId="0" fontId="102" fillId="0" borderId="19" xfId="6" applyFont="1" applyFill="1" applyBorder="1"/>
    <xf numFmtId="0" fontId="163" fillId="0" borderId="18" xfId="6" applyFont="1" applyFill="1" applyBorder="1"/>
    <xf numFmtId="0" fontId="95" fillId="0" borderId="18" xfId="6" applyFont="1" applyFill="1" applyBorder="1" applyAlignment="1">
      <alignment horizontal="center"/>
    </xf>
    <xf numFmtId="0" fontId="95" fillId="0" borderId="18" xfId="6" applyFont="1" applyFill="1" applyBorder="1"/>
    <xf numFmtId="0" fontId="95" fillId="0" borderId="20" xfId="6" applyFont="1" applyFill="1" applyBorder="1"/>
    <xf numFmtId="0" fontId="163" fillId="0" borderId="0" xfId="6" applyFont="1" applyFill="1" applyBorder="1"/>
    <xf numFmtId="14" fontId="163" fillId="0" borderId="20" xfId="6" applyNumberFormat="1" applyFont="1" applyFill="1" applyBorder="1" applyAlignment="1">
      <alignment horizontal="center"/>
    </xf>
    <xf numFmtId="14" fontId="102" fillId="0" borderId="0" xfId="6" applyNumberFormat="1" applyFont="1" applyFill="1" applyBorder="1" applyAlignment="1">
      <alignment horizontal="center"/>
    </xf>
    <xf numFmtId="14" fontId="163" fillId="0" borderId="0" xfId="6" applyNumberFormat="1" applyFont="1" applyBorder="1" applyAlignment="1">
      <alignment horizontal="center"/>
    </xf>
    <xf numFmtId="0" fontId="102" fillId="0" borderId="0" xfId="6" applyFont="1" applyFill="1" applyBorder="1" applyAlignment="1">
      <alignment horizontal="left"/>
    </xf>
    <xf numFmtId="14" fontId="163" fillId="0" borderId="0" xfId="6" applyNumberFormat="1" applyFont="1" applyFill="1" applyBorder="1" applyAlignment="1">
      <alignment horizontal="right"/>
    </xf>
    <xf numFmtId="0" fontId="102" fillId="0" borderId="0" xfId="6" applyFont="1" applyFill="1" applyBorder="1" applyAlignment="1">
      <alignment horizontal="right"/>
    </xf>
    <xf numFmtId="0" fontId="95" fillId="29" borderId="19" xfId="6" applyFont="1" applyFill="1" applyBorder="1" applyAlignment="1">
      <alignment horizontal="center"/>
    </xf>
    <xf numFmtId="14" fontId="102" fillId="29" borderId="18" xfId="6" applyNumberFormat="1" applyFont="1" applyFill="1" applyBorder="1" applyAlignment="1">
      <alignment horizontal="left"/>
    </xf>
    <xf numFmtId="0" fontId="102" fillId="29" borderId="18" xfId="6" applyFont="1" applyFill="1" applyBorder="1" applyAlignment="1"/>
    <xf numFmtId="6" fontId="102" fillId="29" borderId="20" xfId="6" applyNumberFormat="1" applyFont="1" applyFill="1" applyBorder="1" applyAlignment="1">
      <alignment horizontal="left"/>
    </xf>
    <xf numFmtId="0" fontId="102" fillId="30" borderId="0" xfId="6" applyFont="1" applyFill="1" applyBorder="1" applyAlignment="1">
      <alignment horizontal="left"/>
    </xf>
    <xf numFmtId="14" fontId="102" fillId="29" borderId="0" xfId="6" applyNumberFormat="1" applyFont="1" applyFill="1" applyBorder="1" applyAlignment="1">
      <alignment horizontal="left"/>
    </xf>
    <xf numFmtId="0" fontId="102" fillId="29" borderId="0" xfId="6" applyFont="1" applyFill="1" applyBorder="1" applyAlignment="1">
      <alignment horizontal="left"/>
    </xf>
    <xf numFmtId="14" fontId="102" fillId="0" borderId="0" xfId="6" applyNumberFormat="1" applyFont="1" applyBorder="1" applyAlignment="1">
      <alignment horizontal="center"/>
    </xf>
    <xf numFmtId="0" fontId="102" fillId="0" borderId="0" xfId="6" applyFont="1" applyBorder="1" applyAlignment="1">
      <alignment horizontal="left"/>
    </xf>
    <xf numFmtId="0" fontId="102" fillId="0" borderId="0" xfId="6" applyFont="1" applyBorder="1" applyAlignment="1">
      <alignment horizontal="right"/>
    </xf>
    <xf numFmtId="0" fontId="90" fillId="29" borderId="0" xfId="6" applyFont="1" applyFill="1" applyBorder="1" applyAlignment="1">
      <alignment horizontal="left"/>
    </xf>
    <xf numFmtId="0" fontId="95" fillId="29" borderId="0" xfId="6" applyFont="1" applyFill="1" applyBorder="1"/>
    <xf numFmtId="44" fontId="102" fillId="29" borderId="5" xfId="12" applyFont="1" applyFill="1" applyBorder="1" applyAlignment="1">
      <alignment horizontal="left"/>
    </xf>
    <xf numFmtId="20" fontId="102" fillId="0" borderId="0" xfId="6" applyNumberFormat="1" applyFont="1" applyBorder="1" applyAlignment="1">
      <alignment horizontal="center"/>
    </xf>
    <xf numFmtId="175" fontId="102" fillId="29" borderId="5" xfId="12" applyNumberFormat="1" applyFont="1" applyFill="1" applyBorder="1" applyAlignment="1">
      <alignment horizontal="left"/>
    </xf>
    <xf numFmtId="0" fontId="95" fillId="0" borderId="24" xfId="6" applyFont="1" applyBorder="1"/>
    <xf numFmtId="0" fontId="102" fillId="0" borderId="23" xfId="6" applyFont="1" applyFill="1" applyBorder="1" applyAlignment="1">
      <alignment horizontal="left"/>
    </xf>
    <xf numFmtId="14" fontId="102" fillId="0" borderId="23" xfId="6" applyNumberFormat="1" applyFont="1" applyFill="1" applyBorder="1" applyAlignment="1">
      <alignment horizontal="left"/>
    </xf>
    <xf numFmtId="0" fontId="95" fillId="0" borderId="22" xfId="6" applyFont="1" applyFill="1" applyBorder="1"/>
    <xf numFmtId="14" fontId="102" fillId="0" borderId="0" xfId="6" applyNumberFormat="1" applyFont="1" applyFill="1" applyAlignment="1">
      <alignment horizontal="center"/>
    </xf>
    <xf numFmtId="0" fontId="162" fillId="0" borderId="0" xfId="6" applyFont="1" applyAlignment="1">
      <alignment horizontal="center"/>
    </xf>
    <xf numFmtId="0" fontId="162" fillId="0" borderId="0" xfId="6" applyFont="1" applyFill="1"/>
    <xf numFmtId="0" fontId="164" fillId="0" borderId="0" xfId="6" applyFont="1" applyFill="1" applyAlignment="1">
      <alignment horizontal="center"/>
    </xf>
    <xf numFmtId="0" fontId="95" fillId="0" borderId="0" xfId="6" applyFont="1" applyFill="1" applyAlignment="1">
      <alignment horizontal="center"/>
    </xf>
    <xf numFmtId="0" fontId="163" fillId="0" borderId="0" xfId="6" applyFont="1" applyFill="1" applyAlignment="1">
      <alignment horizontal="center"/>
    </xf>
    <xf numFmtId="14" fontId="95" fillId="0" borderId="0" xfId="6" applyNumberFormat="1" applyFont="1" applyBorder="1" applyAlignment="1">
      <alignment horizontal="center"/>
    </xf>
    <xf numFmtId="0" fontId="162" fillId="0" borderId="9" xfId="6" applyFont="1" applyBorder="1" applyAlignment="1">
      <alignment horizontal="center"/>
    </xf>
    <xf numFmtId="0" fontId="102" fillId="0" borderId="8" xfId="6" applyFont="1" applyFill="1" applyBorder="1" applyAlignment="1">
      <alignment horizontal="center"/>
    </xf>
    <xf numFmtId="0" fontId="102" fillId="0" borderId="8" xfId="6" applyFont="1" applyFill="1" applyBorder="1" applyAlignment="1">
      <alignment horizontal="center" wrapText="1"/>
    </xf>
    <xf numFmtId="0" fontId="102" fillId="11" borderId="8" xfId="6" applyFont="1" applyFill="1" applyBorder="1" applyAlignment="1">
      <alignment horizontal="center" wrapText="1"/>
    </xf>
    <xf numFmtId="0" fontId="102" fillId="11" borderId="7" xfId="6" applyFont="1" applyFill="1" applyBorder="1" applyAlignment="1">
      <alignment horizontal="center" wrapText="1"/>
    </xf>
    <xf numFmtId="0" fontId="162" fillId="0" borderId="6" xfId="6" applyFont="1" applyBorder="1" applyAlignment="1">
      <alignment horizontal="center"/>
    </xf>
    <xf numFmtId="0" fontId="102" fillId="0" borderId="5" xfId="6" applyFont="1" applyFill="1" applyBorder="1" applyAlignment="1">
      <alignment horizontal="center"/>
    </xf>
    <xf numFmtId="0" fontId="162" fillId="0" borderId="5" xfId="6" applyFont="1" applyFill="1" applyBorder="1" applyAlignment="1">
      <alignment horizontal="center"/>
    </xf>
    <xf numFmtId="0" fontId="95" fillId="0" borderId="5" xfId="6" applyFont="1" applyFill="1" applyBorder="1" applyAlignment="1">
      <alignment horizontal="center"/>
    </xf>
    <xf numFmtId="0" fontId="95" fillId="11" borderId="5" xfId="6" applyFont="1" applyFill="1" applyBorder="1"/>
    <xf numFmtId="0" fontId="95" fillId="11" borderId="4" xfId="6" applyFont="1" applyFill="1" applyBorder="1"/>
    <xf numFmtId="0" fontId="102" fillId="0" borderId="5" xfId="6" applyFont="1" applyFill="1" applyBorder="1"/>
    <xf numFmtId="0" fontId="163" fillId="0" borderId="5" xfId="6" applyFont="1" applyFill="1" applyBorder="1" applyAlignment="1">
      <alignment horizontal="center"/>
    </xf>
    <xf numFmtId="3" fontId="95" fillId="0" borderId="5" xfId="6" applyNumberFormat="1" applyFont="1" applyFill="1" applyBorder="1" applyAlignment="1">
      <alignment horizontal="center"/>
    </xf>
    <xf numFmtId="2" fontId="95" fillId="11" borderId="5" xfId="6" applyNumberFormat="1" applyFont="1" applyFill="1" applyBorder="1"/>
    <xf numFmtId="2" fontId="95" fillId="11" borderId="4" xfId="6" applyNumberFormat="1" applyFont="1" applyFill="1" applyBorder="1"/>
    <xf numFmtId="0" fontId="162" fillId="31" borderId="6" xfId="6" applyFont="1" applyFill="1" applyBorder="1" applyAlignment="1">
      <alignment horizontal="center"/>
    </xf>
    <xf numFmtId="0" fontId="102" fillId="31" borderId="5" xfId="6" applyFont="1" applyFill="1" applyBorder="1"/>
    <xf numFmtId="0" fontId="163" fillId="31" borderId="5" xfId="6" applyFont="1" applyFill="1" applyBorder="1" applyAlignment="1">
      <alignment horizontal="center"/>
    </xf>
    <xf numFmtId="0" fontId="95" fillId="31" borderId="5" xfId="6" applyFont="1" applyFill="1" applyBorder="1" applyAlignment="1">
      <alignment horizontal="center"/>
    </xf>
    <xf numFmtId="3" fontId="95" fillId="31" borderId="5" xfId="6" applyNumberFormat="1" applyFont="1" applyFill="1" applyBorder="1" applyAlignment="1">
      <alignment horizontal="center"/>
    </xf>
    <xf numFmtId="2" fontId="95" fillId="31" borderId="5" xfId="6" applyNumberFormat="1" applyFont="1" applyFill="1" applyBorder="1"/>
    <xf numFmtId="2" fontId="95" fillId="31" borderId="4" xfId="6" applyNumberFormat="1" applyFont="1" applyFill="1" applyBorder="1"/>
    <xf numFmtId="0" fontId="162" fillId="32" borderId="6" xfId="6" applyFont="1" applyFill="1" applyBorder="1" applyAlignment="1">
      <alignment horizontal="center"/>
    </xf>
    <xf numFmtId="0" fontId="102" fillId="32" borderId="5" xfId="6" applyFont="1" applyFill="1" applyBorder="1"/>
    <xf numFmtId="0" fontId="163" fillId="32" borderId="5" xfId="6" applyFont="1" applyFill="1" applyBorder="1" applyAlignment="1">
      <alignment horizontal="center"/>
    </xf>
    <xf numFmtId="0" fontId="95" fillId="32" borderId="5" xfId="6" applyFont="1" applyFill="1" applyBorder="1" applyAlignment="1">
      <alignment horizontal="center"/>
    </xf>
    <xf numFmtId="3" fontId="95" fillId="32" borderId="5" xfId="6" applyNumberFormat="1" applyFont="1" applyFill="1" applyBorder="1" applyAlignment="1">
      <alignment horizontal="center"/>
    </xf>
    <xf numFmtId="2" fontId="95" fillId="32" borderId="5" xfId="6" applyNumberFormat="1" applyFont="1" applyFill="1" applyBorder="1"/>
    <xf numFmtId="2" fontId="95" fillId="32" borderId="4" xfId="6" applyNumberFormat="1" applyFont="1" applyFill="1" applyBorder="1"/>
    <xf numFmtId="0" fontId="162" fillId="0" borderId="30" xfId="6" applyFont="1" applyBorder="1" applyAlignment="1">
      <alignment horizontal="center"/>
    </xf>
    <xf numFmtId="0" fontId="162" fillId="0" borderId="80" xfId="6" applyFont="1" applyBorder="1" applyAlignment="1">
      <alignment horizontal="center"/>
    </xf>
    <xf numFmtId="0" fontId="102" fillId="0" borderId="12" xfId="6" applyFont="1" applyFill="1" applyBorder="1"/>
    <xf numFmtId="0" fontId="102" fillId="0" borderId="11" xfId="6" applyFont="1" applyFill="1" applyBorder="1" applyAlignment="1">
      <alignment horizontal="center"/>
    </xf>
    <xf numFmtId="3" fontId="102" fillId="0" borderId="41" xfId="6" applyNumberFormat="1" applyFont="1" applyFill="1" applyBorder="1" applyAlignment="1">
      <alignment horizontal="center"/>
    </xf>
    <xf numFmtId="0" fontId="95" fillId="11" borderId="12" xfId="6" applyFont="1" applyFill="1" applyBorder="1"/>
    <xf numFmtId="167" fontId="164" fillId="11" borderId="10" xfId="9" applyNumberFormat="1" applyFont="1" applyFill="1" applyBorder="1"/>
    <xf numFmtId="7" fontId="164" fillId="11" borderId="45" xfId="9" applyNumberFormat="1" applyFont="1" applyFill="1" applyBorder="1"/>
    <xf numFmtId="7" fontId="102" fillId="11" borderId="10" xfId="9" applyNumberFormat="1" applyFont="1" applyFill="1" applyBorder="1"/>
    <xf numFmtId="0" fontId="115" fillId="0" borderId="0" xfId="6" applyFont="1" applyFill="1" applyBorder="1" applyAlignment="1">
      <alignment horizontal="center"/>
    </xf>
    <xf numFmtId="3" fontId="43" fillId="0" borderId="0" xfId="6" applyNumberFormat="1" applyFont="1" applyFill="1" applyBorder="1" applyAlignment="1">
      <alignment horizontal="center"/>
    </xf>
    <xf numFmtId="167" fontId="43" fillId="0" borderId="0" xfId="6" applyNumberFormat="1" applyFont="1" applyFill="1" applyBorder="1" applyAlignment="1">
      <alignment horizontal="center"/>
    </xf>
    <xf numFmtId="0" fontId="21" fillId="0" borderId="0" xfId="6" applyFont="1" applyFill="1" applyAlignment="1">
      <alignment horizontal="center"/>
    </xf>
    <xf numFmtId="0" fontId="95" fillId="0" borderId="0" xfId="6" applyFont="1" applyAlignment="1">
      <alignment horizontal="center"/>
    </xf>
    <xf numFmtId="0" fontId="115" fillId="0" borderId="0" xfId="6" applyFont="1" applyAlignment="1">
      <alignment horizontal="center"/>
    </xf>
    <xf numFmtId="3" fontId="163" fillId="0" borderId="21" xfId="6" applyNumberFormat="1" applyFont="1" applyFill="1" applyBorder="1" applyAlignment="1">
      <alignment horizontal="center"/>
    </xf>
    <xf numFmtId="7" fontId="163" fillId="0" borderId="21" xfId="6" applyNumberFormat="1" applyFont="1" applyFill="1" applyBorder="1" applyAlignment="1">
      <alignment horizontal="center"/>
    </xf>
    <xf numFmtId="7" fontId="102" fillId="0" borderId="21" xfId="6" applyNumberFormat="1" applyFont="1" applyFill="1" applyBorder="1" applyAlignment="1">
      <alignment horizontal="center"/>
    </xf>
    <xf numFmtId="0" fontId="13" fillId="0" borderId="0" xfId="0" applyNumberFormat="1" applyFont="1" applyBorder="1" applyAlignment="1">
      <alignment horizontal="center" vertical="center"/>
    </xf>
    <xf numFmtId="0" fontId="11" fillId="4" borderId="0" xfId="2" applyNumberFormat="1" applyFont="1" applyFill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13" fillId="0" borderId="0" xfId="0" applyNumberFormat="1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58" fillId="10" borderId="19" xfId="3" applyFont="1" applyFill="1" applyBorder="1" applyAlignment="1">
      <alignment horizontal="center" vertical="center"/>
    </xf>
    <xf numFmtId="0" fontId="58" fillId="10" borderId="18" xfId="3" applyFont="1" applyFill="1" applyBorder="1" applyAlignment="1">
      <alignment horizontal="center" vertical="center"/>
    </xf>
    <xf numFmtId="0" fontId="58" fillId="10" borderId="20" xfId="3" applyFont="1" applyFill="1" applyBorder="1" applyAlignment="1">
      <alignment horizontal="center" vertical="center"/>
    </xf>
    <xf numFmtId="14" fontId="53" fillId="12" borderId="19" xfId="3" applyNumberFormat="1" applyFont="1" applyFill="1" applyBorder="1" applyAlignment="1">
      <alignment horizontal="center" vertical="center"/>
    </xf>
    <xf numFmtId="14" fontId="53" fillId="12" borderId="18" xfId="3" applyNumberFormat="1" applyFont="1" applyFill="1" applyBorder="1" applyAlignment="1">
      <alignment horizontal="center" vertical="center"/>
    </xf>
    <xf numFmtId="14" fontId="53" fillId="12" borderId="20" xfId="3" applyNumberFormat="1" applyFont="1" applyFill="1" applyBorder="1" applyAlignment="1">
      <alignment horizontal="center" vertical="center"/>
    </xf>
    <xf numFmtId="0" fontId="63" fillId="12" borderId="19" xfId="3" applyFont="1" applyFill="1" applyBorder="1" applyAlignment="1">
      <alignment horizontal="center" vertical="center"/>
    </xf>
    <xf numFmtId="0" fontId="63" fillId="12" borderId="18" xfId="3" applyFont="1" applyFill="1" applyBorder="1" applyAlignment="1">
      <alignment horizontal="center" vertical="center"/>
    </xf>
    <xf numFmtId="0" fontId="63" fillId="12" borderId="20" xfId="3" applyFont="1" applyFill="1" applyBorder="1" applyAlignment="1">
      <alignment horizontal="center" vertical="center"/>
    </xf>
    <xf numFmtId="14" fontId="79" fillId="12" borderId="19" xfId="3" applyNumberFormat="1" applyFont="1" applyFill="1" applyBorder="1" applyAlignment="1">
      <alignment horizontal="center" vertical="center"/>
    </xf>
    <xf numFmtId="14" fontId="79" fillId="12" borderId="18" xfId="3" applyNumberFormat="1" applyFont="1" applyFill="1" applyBorder="1" applyAlignment="1">
      <alignment horizontal="center" vertical="center"/>
    </xf>
    <xf numFmtId="14" fontId="79" fillId="12" borderId="20" xfId="3" applyNumberFormat="1" applyFont="1" applyFill="1" applyBorder="1" applyAlignment="1">
      <alignment horizontal="center" vertical="center"/>
    </xf>
    <xf numFmtId="0" fontId="35" fillId="0" borderId="14" xfId="6" applyFont="1" applyBorder="1" applyAlignment="1">
      <alignment horizontal="center"/>
    </xf>
    <xf numFmtId="0" fontId="35" fillId="0" borderId="13" xfId="6" applyFont="1" applyBorder="1" applyAlignment="1">
      <alignment horizontal="center"/>
    </xf>
    <xf numFmtId="0" fontId="35" fillId="0" borderId="31" xfId="6" applyFont="1" applyBorder="1" applyAlignment="1">
      <alignment horizontal="center"/>
    </xf>
    <xf numFmtId="0" fontId="92" fillId="17" borderId="19" xfId="6" applyFont="1" applyFill="1" applyBorder="1" applyAlignment="1">
      <alignment horizontal="center"/>
    </xf>
    <xf numFmtId="0" fontId="92" fillId="17" borderId="20" xfId="6" applyFont="1" applyFill="1" applyBorder="1" applyAlignment="1">
      <alignment horizontal="center"/>
    </xf>
    <xf numFmtId="0" fontId="92" fillId="17" borderId="18" xfId="6" applyFont="1" applyFill="1" applyBorder="1" applyAlignment="1">
      <alignment horizontal="center"/>
    </xf>
    <xf numFmtId="15" fontId="52" fillId="0" borderId="19" xfId="6" applyNumberFormat="1" applyFont="1" applyBorder="1" applyAlignment="1">
      <alignment horizontal="center"/>
    </xf>
    <xf numFmtId="15" fontId="52" fillId="0" borderId="20" xfId="6" applyNumberFormat="1" applyFont="1" applyBorder="1" applyAlignment="1">
      <alignment horizontal="center"/>
    </xf>
    <xf numFmtId="4" fontId="43" fillId="0" borderId="0" xfId="6" applyNumberFormat="1" applyFont="1" applyBorder="1" applyAlignment="1">
      <alignment horizontal="center"/>
    </xf>
    <xf numFmtId="4" fontId="42" fillId="0" borderId="5" xfId="6" applyNumberFormat="1" applyFont="1" applyFill="1" applyBorder="1" applyAlignment="1">
      <alignment horizontal="center"/>
    </xf>
    <xf numFmtId="4" fontId="42" fillId="0" borderId="4" xfId="6" applyNumberFormat="1" applyFont="1" applyFill="1" applyBorder="1" applyAlignment="1">
      <alignment horizontal="center"/>
    </xf>
    <xf numFmtId="4" fontId="66" fillId="19" borderId="5" xfId="6" applyNumberFormat="1" applyFont="1" applyFill="1" applyBorder="1" applyAlignment="1">
      <alignment horizontal="center"/>
    </xf>
    <xf numFmtId="4" fontId="66" fillId="19" borderId="4" xfId="6" applyNumberFormat="1" applyFont="1" applyFill="1" applyBorder="1" applyAlignment="1">
      <alignment horizontal="center"/>
    </xf>
    <xf numFmtId="4" fontId="42" fillId="0" borderId="2" xfId="6" applyNumberFormat="1" applyFont="1" applyFill="1" applyBorder="1" applyAlignment="1">
      <alignment horizontal="center"/>
    </xf>
    <xf numFmtId="4" fontId="42" fillId="0" borderId="1" xfId="6" applyNumberFormat="1" applyFont="1" applyFill="1" applyBorder="1" applyAlignment="1">
      <alignment horizontal="center"/>
    </xf>
    <xf numFmtId="0" fontId="107" fillId="17" borderId="32" xfId="6" applyFont="1" applyFill="1" applyBorder="1" applyAlignment="1">
      <alignment horizontal="center"/>
    </xf>
    <xf numFmtId="0" fontId="107" fillId="17" borderId="0" xfId="6" applyFont="1" applyFill="1" applyBorder="1" applyAlignment="1">
      <alignment horizontal="center"/>
    </xf>
    <xf numFmtId="0" fontId="107" fillId="17" borderId="37" xfId="6" applyFont="1" applyFill="1" applyBorder="1" applyAlignment="1">
      <alignment horizontal="center"/>
    </xf>
    <xf numFmtId="4" fontId="42" fillId="0" borderId="8" xfId="6" applyNumberFormat="1" applyFont="1" applyFill="1" applyBorder="1" applyAlignment="1">
      <alignment horizontal="center"/>
    </xf>
    <xf numFmtId="4" fontId="42" fillId="0" borderId="7" xfId="6" applyNumberFormat="1" applyFont="1" applyFill="1" applyBorder="1" applyAlignment="1">
      <alignment horizontal="center"/>
    </xf>
    <xf numFmtId="0" fontId="107" fillId="17" borderId="14" xfId="6" applyFont="1" applyFill="1" applyBorder="1" applyAlignment="1">
      <alignment horizontal="center"/>
    </xf>
    <xf numFmtId="0" fontId="107" fillId="17" borderId="13" xfId="6" applyFont="1" applyFill="1" applyBorder="1" applyAlignment="1">
      <alignment horizontal="center"/>
    </xf>
    <xf numFmtId="0" fontId="107" fillId="17" borderId="31" xfId="6" applyFont="1" applyFill="1" applyBorder="1" applyAlignment="1">
      <alignment horizontal="center"/>
    </xf>
    <xf numFmtId="0" fontId="92" fillId="17" borderId="23" xfId="6" applyFont="1" applyFill="1" applyBorder="1" applyAlignment="1">
      <alignment horizontal="center"/>
    </xf>
    <xf numFmtId="0" fontId="110" fillId="17" borderId="14" xfId="6" applyFont="1" applyFill="1" applyBorder="1" applyAlignment="1">
      <alignment horizontal="center"/>
    </xf>
    <xf numFmtId="0" fontId="110" fillId="17" borderId="13" xfId="6" applyFont="1" applyFill="1" applyBorder="1" applyAlignment="1">
      <alignment horizontal="center"/>
    </xf>
    <xf numFmtId="0" fontId="110" fillId="17" borderId="24" xfId="6" applyFont="1" applyFill="1" applyBorder="1" applyAlignment="1">
      <alignment horizontal="center"/>
    </xf>
    <xf numFmtId="0" fontId="110" fillId="17" borderId="23" xfId="6" applyFont="1" applyFill="1" applyBorder="1" applyAlignment="1">
      <alignment horizontal="center"/>
    </xf>
    <xf numFmtId="0" fontId="110" fillId="17" borderId="38" xfId="6" applyFont="1" applyFill="1" applyBorder="1" applyAlignment="1">
      <alignment horizontal="center"/>
    </xf>
    <xf numFmtId="0" fontId="110" fillId="17" borderId="25" xfId="6" applyFont="1" applyFill="1" applyBorder="1" applyAlignment="1">
      <alignment horizontal="center"/>
    </xf>
    <xf numFmtId="0" fontId="100" fillId="17" borderId="14" xfId="6" applyFont="1" applyFill="1" applyBorder="1" applyAlignment="1">
      <alignment horizontal="center"/>
    </xf>
    <xf numFmtId="0" fontId="100" fillId="17" borderId="31" xfId="6" applyFont="1" applyFill="1" applyBorder="1" applyAlignment="1">
      <alignment horizontal="center"/>
    </xf>
    <xf numFmtId="0" fontId="100" fillId="17" borderId="24" xfId="6" applyFont="1" applyFill="1" applyBorder="1" applyAlignment="1">
      <alignment horizontal="center"/>
    </xf>
    <xf numFmtId="0" fontId="100" fillId="17" borderId="22" xfId="6" applyFont="1" applyFill="1" applyBorder="1" applyAlignment="1">
      <alignment horizontal="center"/>
    </xf>
    <xf numFmtId="0" fontId="106" fillId="0" borderId="15" xfId="6" applyFont="1" applyFill="1" applyBorder="1" applyAlignment="1">
      <alignment horizontal="center"/>
    </xf>
    <xf numFmtId="0" fontId="106" fillId="0" borderId="51" xfId="6" applyFont="1" applyFill="1" applyBorder="1" applyAlignment="1">
      <alignment horizontal="center"/>
    </xf>
    <xf numFmtId="0" fontId="106" fillId="0" borderId="52" xfId="6" applyFont="1" applyFill="1" applyBorder="1" applyAlignment="1">
      <alignment horizontal="center"/>
    </xf>
    <xf numFmtId="4" fontId="52" fillId="0" borderId="5" xfId="6" applyNumberFormat="1" applyFont="1" applyFill="1" applyBorder="1" applyAlignment="1">
      <alignment horizontal="center"/>
    </xf>
    <xf numFmtId="4" fontId="52" fillId="0" borderId="4" xfId="6" applyNumberFormat="1" applyFont="1" applyFill="1" applyBorder="1" applyAlignment="1">
      <alignment horizontal="center"/>
    </xf>
    <xf numFmtId="0" fontId="85" fillId="0" borderId="23" xfId="6" applyBorder="1" applyAlignment="1">
      <alignment horizontal="center"/>
    </xf>
    <xf numFmtId="0" fontId="42" fillId="0" borderId="0" xfId="6" applyFont="1" applyBorder="1" applyAlignment="1">
      <alignment horizontal="center"/>
    </xf>
    <xf numFmtId="169" fontId="42" fillId="0" borderId="62" xfId="7" applyNumberFormat="1" applyFont="1" applyBorder="1" applyAlignment="1">
      <alignment horizontal="center"/>
    </xf>
    <xf numFmtId="169" fontId="42" fillId="0" borderId="61" xfId="7" applyNumberFormat="1" applyFont="1" applyBorder="1" applyAlignment="1">
      <alignment horizontal="center"/>
    </xf>
    <xf numFmtId="0" fontId="85" fillId="0" borderId="15" xfId="6" applyBorder="1" applyAlignment="1">
      <alignment horizontal="center"/>
    </xf>
    <xf numFmtId="0" fontId="85" fillId="0" borderId="52" xfId="6" applyBorder="1" applyAlignment="1">
      <alignment horizontal="center"/>
    </xf>
    <xf numFmtId="0" fontId="85" fillId="0" borderId="63" xfId="6" applyBorder="1" applyAlignment="1">
      <alignment horizontal="center"/>
    </xf>
    <xf numFmtId="0" fontId="85" fillId="0" borderId="5" xfId="6" applyBorder="1" applyAlignment="1">
      <alignment horizontal="center"/>
    </xf>
    <xf numFmtId="0" fontId="85" fillId="0" borderId="17" xfId="6" applyBorder="1" applyAlignment="1">
      <alignment horizontal="center"/>
    </xf>
    <xf numFmtId="0" fontId="85" fillId="0" borderId="56" xfId="6" applyBorder="1" applyAlignment="1">
      <alignment horizontal="center"/>
    </xf>
    <xf numFmtId="0" fontId="44" fillId="0" borderId="5" xfId="6" applyFont="1" applyBorder="1" applyAlignment="1">
      <alignment horizontal="left"/>
    </xf>
    <xf numFmtId="0" fontId="42" fillId="0" borderId="17" xfId="6" applyFont="1" applyBorder="1" applyAlignment="1">
      <alignment horizontal="center"/>
    </xf>
    <xf numFmtId="0" fontId="42" fillId="0" borderId="56" xfId="6" applyFont="1" applyBorder="1" applyAlignment="1">
      <alignment horizontal="center"/>
    </xf>
    <xf numFmtId="0" fontId="44" fillId="0" borderId="17" xfId="6" applyFont="1" applyBorder="1" applyAlignment="1">
      <alignment horizontal="left"/>
    </xf>
    <xf numFmtId="0" fontId="44" fillId="0" borderId="43" xfId="6" applyFont="1" applyBorder="1" applyAlignment="1">
      <alignment horizontal="left"/>
    </xf>
    <xf numFmtId="0" fontId="85" fillId="0" borderId="0" xfId="6" applyAlignment="1">
      <alignment horizontal="center"/>
    </xf>
    <xf numFmtId="0" fontId="44" fillId="0" borderId="8" xfId="6" applyFont="1" applyBorder="1" applyAlignment="1">
      <alignment horizontal="left"/>
    </xf>
    <xf numFmtId="0" fontId="42" fillId="0" borderId="16" xfId="6" applyFont="1" applyBorder="1" applyAlignment="1">
      <alignment horizontal="center"/>
    </xf>
    <xf numFmtId="0" fontId="42" fillId="0" borderId="59" xfId="6" applyFont="1" applyBorder="1" applyAlignment="1">
      <alignment horizontal="center"/>
    </xf>
    <xf numFmtId="0" fontId="44" fillId="0" borderId="16" xfId="6" applyFont="1" applyBorder="1" applyAlignment="1">
      <alignment horizontal="left"/>
    </xf>
    <xf numFmtId="0" fontId="44" fillId="0" borderId="60" xfId="6" applyFont="1" applyBorder="1" applyAlignment="1">
      <alignment horizontal="left"/>
    </xf>
    <xf numFmtId="0" fontId="85" fillId="0" borderId="11" xfId="6" applyBorder="1" applyAlignment="1">
      <alignment horizontal="center"/>
    </xf>
    <xf numFmtId="0" fontId="85" fillId="0" borderId="41" xfId="6" applyBorder="1" applyAlignment="1">
      <alignment horizontal="center"/>
    </xf>
    <xf numFmtId="0" fontId="85" fillId="0" borderId="20" xfId="6" applyBorder="1" applyAlignment="1">
      <alignment horizontal="center"/>
    </xf>
    <xf numFmtId="0" fontId="89" fillId="0" borderId="19" xfId="6" applyFont="1" applyBorder="1" applyAlignment="1">
      <alignment horizontal="left" vertical="top"/>
    </xf>
    <xf numFmtId="0" fontId="89" fillId="0" borderId="45" xfId="6" applyFont="1" applyBorder="1" applyAlignment="1">
      <alignment horizontal="left" vertical="top"/>
    </xf>
    <xf numFmtId="0" fontId="85" fillId="0" borderId="18" xfId="6" applyBorder="1" applyAlignment="1">
      <alignment horizontal="center"/>
    </xf>
    <xf numFmtId="0" fontId="89" fillId="0" borderId="18" xfId="6" applyFont="1" applyBorder="1" applyAlignment="1">
      <alignment horizontal="left"/>
    </xf>
    <xf numFmtId="0" fontId="89" fillId="0" borderId="3" xfId="6" applyFont="1" applyBorder="1" applyAlignment="1">
      <alignment horizontal="left"/>
    </xf>
    <xf numFmtId="0" fontId="89" fillId="0" borderId="2" xfId="6" applyFont="1" applyBorder="1" applyAlignment="1">
      <alignment horizontal="left"/>
    </xf>
    <xf numFmtId="0" fontId="85" fillId="0" borderId="2" xfId="6" applyBorder="1" applyAlignment="1">
      <alignment horizontal="center"/>
    </xf>
    <xf numFmtId="0" fontId="85" fillId="0" borderId="1" xfId="6" applyBorder="1" applyAlignment="1">
      <alignment horizontal="center"/>
    </xf>
    <xf numFmtId="0" fontId="89" fillId="0" borderId="8" xfId="6" applyFont="1" applyBorder="1" applyAlignment="1">
      <alignment horizontal="left"/>
    </xf>
    <xf numFmtId="0" fontId="89" fillId="0" borderId="6" xfId="6" applyFont="1" applyBorder="1" applyAlignment="1">
      <alignment horizontal="left"/>
    </xf>
    <xf numFmtId="0" fontId="89" fillId="0" borderId="5" xfId="6" applyFont="1" applyBorder="1" applyAlignment="1">
      <alignment horizontal="left"/>
    </xf>
    <xf numFmtId="15" fontId="85" fillId="0" borderId="5" xfId="6" applyNumberFormat="1" applyBorder="1" applyAlignment="1">
      <alignment horizontal="center"/>
    </xf>
    <xf numFmtId="0" fontId="85" fillId="0" borderId="4" xfId="6" applyBorder="1" applyAlignment="1">
      <alignment horizontal="center"/>
    </xf>
    <xf numFmtId="0" fontId="52" fillId="0" borderId="5" xfId="6" applyFont="1" applyBorder="1" applyAlignment="1">
      <alignment horizontal="center"/>
    </xf>
    <xf numFmtId="0" fontId="52" fillId="0" borderId="4" xfId="6" applyFont="1" applyBorder="1" applyAlignment="1">
      <alignment horizontal="center"/>
    </xf>
    <xf numFmtId="0" fontId="89" fillId="0" borderId="9" xfId="6" applyFont="1" applyBorder="1" applyAlignment="1">
      <alignment horizontal="left"/>
    </xf>
    <xf numFmtId="0" fontId="52" fillId="0" borderId="8" xfId="6" applyFont="1" applyBorder="1" applyAlignment="1">
      <alignment horizontal="center"/>
    </xf>
    <xf numFmtId="0" fontId="52" fillId="0" borderId="7" xfId="6" applyFont="1" applyBorder="1" applyAlignment="1">
      <alignment horizontal="center"/>
    </xf>
    <xf numFmtId="0" fontId="90" fillId="0" borderId="0" xfId="6" applyFont="1" applyAlignment="1">
      <alignment horizontal="center" vertical="center"/>
    </xf>
    <xf numFmtId="0" fontId="95" fillId="0" borderId="0" xfId="6" applyFont="1" applyAlignment="1">
      <alignment horizontal="center"/>
    </xf>
    <xf numFmtId="0" fontId="52" fillId="0" borderId="18" xfId="0" applyNumberFormat="1" applyFont="1" applyBorder="1" applyAlignment="1">
      <alignment horizontal="center" vertical="center"/>
    </xf>
    <xf numFmtId="166" fontId="20" fillId="0" borderId="19" xfId="0" applyNumberFormat="1" applyFont="1" applyBorder="1" applyAlignment="1">
      <alignment horizontal="center" vertical="center"/>
    </xf>
    <xf numFmtId="166" fontId="20" fillId="0" borderId="18" xfId="0" applyNumberFormat="1" applyFont="1" applyBorder="1" applyAlignment="1">
      <alignment horizontal="center" vertical="center"/>
    </xf>
    <xf numFmtId="0" fontId="52" fillId="0" borderId="19" xfId="0" applyFont="1" applyFill="1" applyBorder="1" applyAlignment="1">
      <alignment horizontal="center" vertical="center"/>
    </xf>
    <xf numFmtId="0" fontId="52" fillId="0" borderId="18" xfId="0" applyFont="1" applyFill="1" applyBorder="1" applyAlignment="1">
      <alignment horizontal="center" vertical="center"/>
    </xf>
    <xf numFmtId="0" fontId="52" fillId="0" borderId="20" xfId="0" applyFont="1" applyFill="1" applyBorder="1" applyAlignment="1">
      <alignment horizontal="center" vertical="center"/>
    </xf>
    <xf numFmtId="0" fontId="52" fillId="4" borderId="0" xfId="2" applyNumberFormat="1" applyFont="1" applyFill="1" applyBorder="1" applyAlignment="1">
      <alignment horizontal="center" vertical="center"/>
    </xf>
    <xf numFmtId="0" fontId="52" fillId="0" borderId="18" xfId="0" applyFont="1" applyFill="1" applyBorder="1" applyAlignment="1">
      <alignment horizontal="center"/>
    </xf>
    <xf numFmtId="0" fontId="35" fillId="0" borderId="0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14" fontId="42" fillId="0" borderId="0" xfId="0" applyNumberFormat="1" applyFont="1" applyBorder="1" applyAlignment="1">
      <alignment horizontal="center" vertical="center"/>
    </xf>
    <xf numFmtId="0" fontId="42" fillId="0" borderId="0" xfId="0" applyNumberFormat="1" applyFont="1" applyBorder="1" applyAlignment="1">
      <alignment horizontal="center" vertical="center"/>
    </xf>
    <xf numFmtId="0" fontId="35" fillId="4" borderId="23" xfId="2" applyNumberFormat="1" applyFont="1" applyFill="1" applyBorder="1" applyAlignment="1">
      <alignment horizontal="center" vertical="center"/>
    </xf>
    <xf numFmtId="0" fontId="35" fillId="0" borderId="19" xfId="0" applyFont="1" applyBorder="1" applyAlignment="1">
      <alignment horizontal="left" vertical="center"/>
    </xf>
    <xf numFmtId="0" fontId="35" fillId="0" borderId="20" xfId="0" applyFont="1" applyBorder="1" applyAlignment="1">
      <alignment horizontal="left" vertical="center"/>
    </xf>
    <xf numFmtId="0" fontId="35" fillId="0" borderId="14" xfId="0" applyNumberFormat="1" applyFont="1" applyBorder="1" applyAlignment="1">
      <alignment horizontal="center" vertical="center"/>
    </xf>
    <xf numFmtId="0" fontId="35" fillId="0" borderId="31" xfId="0" applyNumberFormat="1" applyFont="1" applyBorder="1" applyAlignment="1">
      <alignment horizontal="center" vertical="center"/>
    </xf>
    <xf numFmtId="0" fontId="35" fillId="0" borderId="49" xfId="0" applyNumberFormat="1" applyFont="1" applyBorder="1" applyAlignment="1">
      <alignment horizontal="right" vertical="center"/>
    </xf>
    <xf numFmtId="0" fontId="35" fillId="0" borderId="48" xfId="0" applyNumberFormat="1" applyFont="1" applyBorder="1" applyAlignment="1">
      <alignment horizontal="right" vertical="center"/>
    </xf>
    <xf numFmtId="0" fontId="35" fillId="0" borderId="60" xfId="0" applyNumberFormat="1" applyFont="1" applyBorder="1" applyAlignment="1">
      <alignment horizontal="right" vertical="center"/>
    </xf>
    <xf numFmtId="0" fontId="35" fillId="0" borderId="37" xfId="0" applyFont="1" applyFill="1" applyBorder="1" applyAlignment="1">
      <alignment horizontal="center" vertical="center"/>
    </xf>
    <xf numFmtId="0" fontId="35" fillId="0" borderId="19" xfId="0" applyNumberFormat="1" applyFont="1" applyBorder="1" applyAlignment="1">
      <alignment horizontal="center" vertical="center"/>
    </xf>
    <xf numFmtId="0" fontId="35" fillId="0" borderId="20" xfId="0" applyNumberFormat="1" applyFont="1" applyBorder="1" applyAlignment="1">
      <alignment horizontal="center" vertical="center"/>
    </xf>
    <xf numFmtId="164" fontId="35" fillId="0" borderId="19" xfId="0" applyNumberFormat="1" applyFont="1" applyBorder="1" applyAlignment="1">
      <alignment horizontal="center" vertical="center"/>
    </xf>
    <xf numFmtId="0" fontId="35" fillId="0" borderId="18" xfId="0" applyNumberFormat="1" applyFont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123" fillId="9" borderId="24" xfId="6" applyFont="1" applyFill="1" applyBorder="1" applyAlignment="1">
      <alignment horizontal="right" vertical="center"/>
    </xf>
    <xf numFmtId="0" fontId="123" fillId="9" borderId="23" xfId="6" applyFont="1" applyFill="1" applyBorder="1" applyAlignment="1">
      <alignment horizontal="right" vertical="center"/>
    </xf>
    <xf numFmtId="0" fontId="123" fillId="9" borderId="22" xfId="6" applyFont="1" applyFill="1" applyBorder="1" applyAlignment="1">
      <alignment horizontal="right" vertical="center"/>
    </xf>
    <xf numFmtId="0" fontId="123" fillId="9" borderId="19" xfId="6" applyFont="1" applyFill="1" applyBorder="1" applyAlignment="1">
      <alignment horizontal="right" vertical="center"/>
    </xf>
    <xf numFmtId="0" fontId="123" fillId="9" borderId="18" xfId="6" applyFont="1" applyFill="1" applyBorder="1" applyAlignment="1">
      <alignment horizontal="right" vertical="center"/>
    </xf>
    <xf numFmtId="0" fontId="123" fillId="9" borderId="20" xfId="6" applyFont="1" applyFill="1" applyBorder="1" applyAlignment="1">
      <alignment horizontal="right" vertical="center"/>
    </xf>
    <xf numFmtId="0" fontId="127" fillId="24" borderId="19" xfId="6" applyFont="1" applyFill="1" applyBorder="1" applyAlignment="1">
      <alignment horizontal="center" vertical="center"/>
    </xf>
    <xf numFmtId="0" fontId="127" fillId="24" borderId="18" xfId="6" applyFont="1" applyFill="1" applyBorder="1" applyAlignment="1">
      <alignment horizontal="center" vertical="center"/>
    </xf>
    <xf numFmtId="0" fontId="127" fillId="24" borderId="20" xfId="6" applyFont="1" applyFill="1" applyBorder="1" applyAlignment="1">
      <alignment horizontal="center" vertical="center"/>
    </xf>
    <xf numFmtId="0" fontId="123" fillId="23" borderId="19" xfId="6" applyFont="1" applyFill="1" applyBorder="1" applyAlignment="1">
      <alignment horizontal="right" vertical="center"/>
    </xf>
    <xf numFmtId="0" fontId="123" fillId="23" borderId="18" xfId="6" applyFont="1" applyFill="1" applyBorder="1" applyAlignment="1">
      <alignment horizontal="right" vertical="center"/>
    </xf>
    <xf numFmtId="0" fontId="123" fillId="23" borderId="20" xfId="6" applyFont="1" applyFill="1" applyBorder="1" applyAlignment="1">
      <alignment horizontal="right" vertical="center"/>
    </xf>
    <xf numFmtId="43" fontId="69" fillId="23" borderId="24" xfId="9" applyFont="1" applyFill="1" applyBorder="1" applyAlignment="1">
      <alignment horizontal="center" vertical="center"/>
    </xf>
    <xf numFmtId="43" fontId="69" fillId="23" borderId="20" xfId="9" applyFont="1" applyFill="1" applyBorder="1" applyAlignment="1">
      <alignment horizontal="center" vertical="center"/>
    </xf>
    <xf numFmtId="0" fontId="127" fillId="24" borderId="70" xfId="6" applyFont="1" applyFill="1" applyBorder="1" applyAlignment="1">
      <alignment horizontal="center" vertical="center"/>
    </xf>
    <xf numFmtId="0" fontId="127" fillId="24" borderId="69" xfId="6" applyFont="1" applyFill="1" applyBorder="1" applyAlignment="1">
      <alignment horizontal="center" vertical="center"/>
    </xf>
    <xf numFmtId="0" fontId="136" fillId="0" borderId="0" xfId="10" applyFont="1" applyBorder="1" applyAlignment="1">
      <alignment horizontal="center" vertical="center"/>
    </xf>
    <xf numFmtId="0" fontId="134" fillId="0" borderId="0" xfId="6" applyFont="1" applyBorder="1" applyAlignment="1">
      <alignment horizontal="center" vertical="center"/>
    </xf>
    <xf numFmtId="0" fontId="133" fillId="0" borderId="0" xfId="6" applyFont="1" applyBorder="1" applyAlignment="1">
      <alignment horizontal="center" vertical="center"/>
    </xf>
    <xf numFmtId="0" fontId="133" fillId="0" borderId="0" xfId="6" applyFont="1" applyBorder="1" applyAlignment="1">
      <alignment horizontal="center" vertical="center" wrapText="1"/>
    </xf>
    <xf numFmtId="0" fontId="131" fillId="0" borderId="38" xfId="6" applyNumberFormat="1" applyFont="1" applyFill="1" applyBorder="1" applyAlignment="1">
      <alignment horizontal="center" vertical="center" wrapText="1"/>
    </xf>
    <xf numFmtId="0" fontId="131" fillId="0" borderId="66" xfId="6" applyNumberFormat="1" applyFont="1" applyFill="1" applyBorder="1" applyAlignment="1">
      <alignment horizontal="center" vertical="center" wrapText="1"/>
    </xf>
    <xf numFmtId="0" fontId="131" fillId="0" borderId="25" xfId="6" applyNumberFormat="1" applyFont="1" applyFill="1" applyBorder="1" applyAlignment="1">
      <alignment horizontal="center" vertical="center" wrapText="1"/>
    </xf>
    <xf numFmtId="0" fontId="123" fillId="0" borderId="19" xfId="6" applyFont="1" applyFill="1" applyBorder="1" applyAlignment="1">
      <alignment horizontal="center" vertical="center"/>
    </xf>
    <xf numFmtId="0" fontId="123" fillId="0" borderId="18" xfId="6" applyFont="1" applyFill="1" applyBorder="1" applyAlignment="1">
      <alignment horizontal="center" vertical="center"/>
    </xf>
    <xf numFmtId="0" fontId="123" fillId="0" borderId="20" xfId="6" applyFont="1" applyFill="1" applyBorder="1" applyAlignment="1">
      <alignment horizontal="center" vertical="center"/>
    </xf>
    <xf numFmtId="0" fontId="111" fillId="0" borderId="18" xfId="6" applyFont="1" applyFill="1" applyBorder="1" applyAlignment="1">
      <alignment horizontal="center" vertical="center"/>
    </xf>
    <xf numFmtId="0" fontId="130" fillId="0" borderId="14" xfId="6" applyFont="1" applyFill="1" applyBorder="1" applyAlignment="1">
      <alignment horizontal="center" vertical="center"/>
    </xf>
    <xf numFmtId="0" fontId="130" fillId="0" borderId="13" xfId="6" applyFont="1" applyFill="1" applyBorder="1" applyAlignment="1">
      <alignment horizontal="center" vertical="center"/>
    </xf>
    <xf numFmtId="0" fontId="130" fillId="0" borderId="31" xfId="6" applyFont="1" applyFill="1" applyBorder="1" applyAlignment="1">
      <alignment horizontal="center" vertical="center"/>
    </xf>
    <xf numFmtId="0" fontId="130" fillId="0" borderId="24" xfId="6" applyFont="1" applyFill="1" applyBorder="1" applyAlignment="1">
      <alignment horizontal="center" vertical="center"/>
    </xf>
    <xf numFmtId="0" fontId="130" fillId="0" borderId="23" xfId="6" applyFont="1" applyFill="1" applyBorder="1" applyAlignment="1">
      <alignment horizontal="center" vertical="center"/>
    </xf>
    <xf numFmtId="0" fontId="130" fillId="0" borderId="22" xfId="6" applyFont="1" applyFill="1" applyBorder="1" applyAlignment="1">
      <alignment horizontal="center" vertical="center"/>
    </xf>
    <xf numFmtId="0" fontId="132" fillId="0" borderId="18" xfId="6" applyFont="1" applyFill="1" applyBorder="1" applyAlignment="1">
      <alignment horizontal="center" vertical="center"/>
    </xf>
    <xf numFmtId="0" fontId="132" fillId="0" borderId="20" xfId="6" applyFont="1" applyFill="1" applyBorder="1" applyAlignment="1">
      <alignment horizontal="center" vertical="center"/>
    </xf>
    <xf numFmtId="0" fontId="148" fillId="0" borderId="0" xfId="6" applyFont="1" applyAlignment="1">
      <alignment horizontal="center"/>
    </xf>
    <xf numFmtId="0" fontId="148" fillId="0" borderId="0" xfId="6" applyFont="1" applyAlignment="1">
      <alignment horizontal="center" vertical="top"/>
    </xf>
    <xf numFmtId="0" fontId="23" fillId="0" borderId="19" xfId="11" applyFont="1" applyFill="1" applyBorder="1" applyAlignment="1">
      <alignment horizontal="center"/>
    </xf>
    <xf numFmtId="0" fontId="23" fillId="0" borderId="18" xfId="11" applyFont="1" applyFill="1" applyBorder="1" applyAlignment="1">
      <alignment horizontal="center"/>
    </xf>
    <xf numFmtId="0" fontId="23" fillId="0" borderId="20" xfId="11" applyFont="1" applyFill="1" applyBorder="1" applyAlignment="1">
      <alignment horizontal="center"/>
    </xf>
    <xf numFmtId="0" fontId="113" fillId="0" borderId="19" xfId="11" applyFont="1" applyFill="1" applyBorder="1" applyAlignment="1">
      <alignment horizontal="center"/>
    </xf>
    <xf numFmtId="0" fontId="113" fillId="0" borderId="20" xfId="11" applyFont="1" applyFill="1" applyBorder="1" applyAlignment="1">
      <alignment horizontal="center"/>
    </xf>
    <xf numFmtId="2" fontId="155" fillId="0" borderId="29" xfId="13" applyNumberFormat="1" applyFont="1" applyBorder="1" applyAlignment="1">
      <alignment horizontal="center" textRotation="90"/>
    </xf>
    <xf numFmtId="2" fontId="155" fillId="0" borderId="26" xfId="13" applyNumberFormat="1" applyFont="1" applyBorder="1" applyAlignment="1">
      <alignment horizontal="center" textRotation="90"/>
    </xf>
    <xf numFmtId="4" fontId="155" fillId="0" borderId="29" xfId="13" applyNumberFormat="1" applyFont="1" applyBorder="1" applyAlignment="1">
      <alignment horizontal="center" textRotation="90"/>
    </xf>
    <xf numFmtId="4" fontId="155" fillId="0" borderId="26" xfId="13" applyNumberFormat="1" applyFont="1" applyBorder="1" applyAlignment="1">
      <alignment horizontal="center" textRotation="90"/>
    </xf>
    <xf numFmtId="0" fontId="155" fillId="0" borderId="29" xfId="13" applyFont="1" applyBorder="1" applyAlignment="1">
      <alignment horizontal="center" textRotation="90"/>
    </xf>
    <xf numFmtId="0" fontId="155" fillId="0" borderId="26" xfId="13" applyFont="1" applyBorder="1" applyAlignment="1">
      <alignment horizontal="center" textRotation="90"/>
    </xf>
    <xf numFmtId="0" fontId="155" fillId="0" borderId="5" xfId="13" applyFont="1" applyBorder="1" applyAlignment="1">
      <alignment horizontal="center" textRotation="90"/>
    </xf>
    <xf numFmtId="2" fontId="155" fillId="0" borderId="17" xfId="13" applyNumberFormat="1" applyFont="1" applyBorder="1" applyAlignment="1">
      <alignment horizontal="center" textRotation="91"/>
    </xf>
    <xf numFmtId="2" fontId="155" fillId="0" borderId="54" xfId="13" applyNumberFormat="1" applyFont="1" applyBorder="1" applyAlignment="1">
      <alignment horizontal="center" textRotation="91"/>
    </xf>
    <xf numFmtId="2" fontId="155" fillId="0" borderId="43" xfId="13" applyNumberFormat="1" applyFont="1" applyBorder="1" applyAlignment="1">
      <alignment horizontal="center" textRotation="91"/>
    </xf>
    <xf numFmtId="0" fontId="42" fillId="0" borderId="19" xfId="6" applyFont="1" applyFill="1" applyBorder="1" applyAlignment="1">
      <alignment horizontal="center"/>
    </xf>
    <xf numFmtId="0" fontId="42" fillId="0" borderId="18" xfId="6" applyFont="1" applyFill="1" applyBorder="1" applyAlignment="1">
      <alignment horizontal="center"/>
    </xf>
    <xf numFmtId="0" fontId="42" fillId="0" borderId="20" xfId="6" applyFont="1" applyFill="1" applyBorder="1" applyAlignment="1">
      <alignment horizontal="center"/>
    </xf>
    <xf numFmtId="0" fontId="102" fillId="0" borderId="19" xfId="6" applyFont="1" applyFill="1" applyBorder="1" applyAlignment="1">
      <alignment horizontal="center"/>
    </xf>
    <xf numFmtId="0" fontId="102" fillId="0" borderId="18" xfId="6" applyFont="1" applyFill="1" applyBorder="1" applyAlignment="1">
      <alignment horizontal="center"/>
    </xf>
    <xf numFmtId="14" fontId="90" fillId="29" borderId="19" xfId="6" applyNumberFormat="1" applyFont="1" applyFill="1" applyBorder="1" applyAlignment="1">
      <alignment horizontal="center"/>
    </xf>
    <xf numFmtId="14" fontId="90" fillId="29" borderId="20" xfId="6" applyNumberFormat="1" applyFont="1" applyFill="1" applyBorder="1" applyAlignment="1">
      <alignment horizontal="center"/>
    </xf>
    <xf numFmtId="0" fontId="90" fillId="29" borderId="19" xfId="6" applyFont="1" applyFill="1" applyBorder="1" applyAlignment="1">
      <alignment horizontal="center"/>
    </xf>
    <xf numFmtId="0" fontId="90" fillId="29" borderId="20" xfId="6" applyFont="1" applyFill="1" applyBorder="1" applyAlignment="1">
      <alignment horizontal="center"/>
    </xf>
    <xf numFmtId="0" fontId="102" fillId="0" borderId="20" xfId="6" applyFont="1" applyFill="1" applyBorder="1" applyAlignment="1">
      <alignment horizontal="center"/>
    </xf>
  </cellXfs>
  <cellStyles count="16">
    <cellStyle name="Énfasis1" xfId="2" builtinId="29"/>
    <cellStyle name="Millares" xfId="1" builtinId="3"/>
    <cellStyle name="Millares 2" xfId="7"/>
    <cellStyle name="Millares 3" xfId="9"/>
    <cellStyle name="Moneda 2" xfId="8"/>
    <cellStyle name="Moneda 2 2" xfId="15"/>
    <cellStyle name="Moneda 3" xfId="12"/>
    <cellStyle name="Normal" xfId="0" builtinId="0"/>
    <cellStyle name="Normal 2" xfId="3"/>
    <cellStyle name="Normal 2 2" xfId="14"/>
    <cellStyle name="Normal 3" xfId="6"/>
    <cellStyle name="Normal 3 2" xfId="13"/>
    <cellStyle name="Normal 4" xfId="11"/>
    <cellStyle name="Normal_Hoja1" xfId="5"/>
    <cellStyle name="Normal_PRECIOS AL 25 DE SEPTIEMBRE 06" xfId="4"/>
    <cellStyle name="Título 4" xfId="10"/>
  </cellStyles>
  <dxfs count="6"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wmf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wmf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gif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21</xdr:row>
      <xdr:rowOff>9525</xdr:rowOff>
    </xdr:from>
    <xdr:ext cx="314325" cy="0"/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2114550</xdr:colOff>
      <xdr:row>0</xdr:row>
      <xdr:rowOff>9526</xdr:rowOff>
    </xdr:from>
    <xdr:ext cx="1301796" cy="723900"/>
    <xdr:pic>
      <xdr:nvPicPr>
        <xdr:cNvPr id="5" name="Picture 3" descr="C:\Users\Dvtrn_Jose_de_Jesus\Desktop\PECUARIOS\Íconos &amp; Logos\Nuevos Logos Pecuarios\API-ABA LOGOTIPO FINAL\MCL 15002 API-ABA LOGOTIPO FINAL\LOGO APIABA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9526"/>
          <a:ext cx="1301796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6" name="Pictur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7" name="Picture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8" name="Picture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9" name="Pictur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20" name="Picture 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24" name="Picture 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25" name="Picture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26" name="Pictur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27" name="Picture 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28" name="Picture 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29" name="Picture 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30" name="Picture 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31" name="Picture 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32" name="Picture 8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33" name="Picture 8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34" name="Picture 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35" name="Picture 8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36" name="Picture 8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37" name="Picture 8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38" name="Picture 8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39" name="Picture 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40" name="Picture 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41" name="Picture 8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42" name="Picture 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44" name="Picture 8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45" name="Picture 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46" name="Picture 8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47" name="Picture 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48" name="Picture 8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49" name="Picture 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50" name="Picture 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51" name="Picture 8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52" name="Picture 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53" name="Picture 8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54" name="Picture 8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55" name="Picture 8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56" name="Picture 8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57" name="Picture 8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58" name="Picture 8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59" name="Picture 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60" name="Picture 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61" name="Picture 8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62" name="Picture 8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63" name="Picture 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64" name="Picture 8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65" name="Picture 8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66" name="Picture 8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67" name="Picture 8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68" name="Picture 8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69" name="Picture 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70" name="Picture 8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71" name="Picture 8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72" name="Picture 8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73" name="Picture 8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74" name="Picture 8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75" name="Picture 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76" name="Picture 8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78" name="Picture 8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79" name="Picture 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80" name="Picture 8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81" name="Pictur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82" name="Picture 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83" name="Picture 8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84" name="Picture 8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22</xdr:row>
      <xdr:rowOff>9525</xdr:rowOff>
    </xdr:from>
    <xdr:ext cx="314325" cy="0"/>
    <xdr:pic>
      <xdr:nvPicPr>
        <xdr:cNvPr id="85" name="Picture 8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86" name="Picture 8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87" name="Picture 8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88" name="Picture 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89" name="Picture 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90" name="Picture 8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91" name="Picture 8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92" name="Pictur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93" name="Picture 8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94" name="Picture 8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95" name="Picture 8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96" name="Picture 8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97" name="Picture 8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98" name="Picture 8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99" name="Picture 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00" name="Picture 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01" name="Picture 8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02" name="Picture 8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03" name="Pictur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04" name="Picture 8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05" name="Picture 8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06" name="Picture 8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07" name="Picture 8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08" name="Picture 8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09" name="Picture 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10" name="Picture 8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12" name="Picture 8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43</xdr:row>
      <xdr:rowOff>9525</xdr:rowOff>
    </xdr:from>
    <xdr:ext cx="314325" cy="0"/>
    <xdr:pic>
      <xdr:nvPicPr>
        <xdr:cNvPr id="113" name="Picture 8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9723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14" name="Pictur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15" name="Picture 8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16" name="Picture 8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17" name="Picture 8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18" name="Picture 8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19" name="Picture 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20" name="Picture 8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21" name="Picture 8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22" name="Picture 8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23" name="Picture 8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24" name="Picture 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25" name="Pictur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26" name="Picture 8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27" name="Picture 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28" name="Picture 8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29" name="Picture 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30" name="Picture 8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31" name="Picture 8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32" name="Picture 8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33" name="Picture 8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34" name="Picture 8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35" name="Picture 8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36" name="Pictur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37" name="Picture 8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38" name="Picture 8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39" name="Picture 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140" name="Picture 8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41" name="Picture 8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42" name="Picture 8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43" name="Picture 8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44" name="Picture 8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46" name="Picture 8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47" name="Pictur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48" name="Picture 8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49" name="Picture 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50" name="Picture 8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51" name="Picture 8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52" name="Picture 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53" name="Picture 8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54" name="Picture 8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38</xdr:row>
      <xdr:rowOff>9525</xdr:rowOff>
    </xdr:from>
    <xdr:ext cx="314325" cy="0"/>
    <xdr:pic>
      <xdr:nvPicPr>
        <xdr:cNvPr id="155" name="Picture 8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1626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56" name="Picture 8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57" name="Picture 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58" name="Picture 8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59" name="Picture 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60" name="Picture 8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61" name="Picture 8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62" name="Picture 8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63" name="Picture 8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64" name="Picture 8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65" name="Picture 8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66" name="Picture 8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67" name="Picture 8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68" name="Picture 8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169" name="Picture 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70" name="Picture 8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71" name="Picture 8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72" name="Picture 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73" name="Picture 8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74" name="Picture 8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75" name="Picture 8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76" name="Picture 8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77" name="Picture 8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78" name="Picture 8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79" name="Picture 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80" name="Picture 8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81" name="Picture 8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82" name="Picture 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83" name="Picture 8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84" name="Picture 8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85" name="Picture 8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86" name="Picture 8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87" name="Picture 8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88" name="Picture 8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89" name="Picture 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90" name="Pictur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91" name="Picture 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92" name="Picture 8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93" name="Picture 8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94" name="Picture 8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95" name="Picture 8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20</xdr:row>
      <xdr:rowOff>9525</xdr:rowOff>
    </xdr:from>
    <xdr:ext cx="314325" cy="0"/>
    <xdr:pic>
      <xdr:nvPicPr>
        <xdr:cNvPr id="196" name="Picture 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48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21</xdr:row>
      <xdr:rowOff>9525</xdr:rowOff>
    </xdr:from>
    <xdr:ext cx="314325" cy="0"/>
    <xdr:pic>
      <xdr:nvPicPr>
        <xdr:cNvPr id="197" name="Picture 8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409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198" name="Picture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199" name="Picture 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00" name="Picture 8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01" name="Picture 8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02" name="Pictur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03" name="Picture 8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04" name="Picture 8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05" name="Picture 8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06" name="Picture 8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07" name="Picture 8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08" name="Picture 8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09" name="Picture 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10" name="Picture 8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39</xdr:row>
      <xdr:rowOff>9525</xdr:rowOff>
    </xdr:from>
    <xdr:ext cx="314325" cy="0"/>
    <xdr:pic>
      <xdr:nvPicPr>
        <xdr:cNvPr id="211" name="Picture 8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3246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12" name="Picture 8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13" name="Picture 8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14" name="Picture 8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15" name="Picture 8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16" name="Pictur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17" name="Picture 8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18" name="Picture 8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19" name="Picture 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20" name="Picture 8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21" name="Picture 8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22" name="Picture 8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23" name="Picture 8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24" name="Picture 8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42</xdr:row>
      <xdr:rowOff>9525</xdr:rowOff>
    </xdr:from>
    <xdr:ext cx="314325" cy="0"/>
    <xdr:pic>
      <xdr:nvPicPr>
        <xdr:cNvPr id="225" name="Picture 8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8103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228601</xdr:colOff>
      <xdr:row>0</xdr:row>
      <xdr:rowOff>1</xdr:rowOff>
    </xdr:from>
    <xdr:ext cx="1295400" cy="715604"/>
    <xdr:pic>
      <xdr:nvPicPr>
        <xdr:cNvPr id="226" name="3 Imagen" descr="Recorte de pantalla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1"/>
          <a:ext cx="1295400" cy="7156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28575</xdr:rowOff>
    </xdr:from>
    <xdr:to>
      <xdr:col>11</xdr:col>
      <xdr:colOff>733425</xdr:colOff>
      <xdr:row>3</xdr:row>
      <xdr:rowOff>104775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28575"/>
          <a:ext cx="1657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66675</xdr:colOff>
      <xdr:row>0</xdr:row>
      <xdr:rowOff>38100</xdr:rowOff>
    </xdr:from>
    <xdr:to>
      <xdr:col>2</xdr:col>
      <xdr:colOff>866775</xdr:colOff>
      <xdr:row>3</xdr:row>
      <xdr:rowOff>114300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38100"/>
          <a:ext cx="14573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19050</xdr:rowOff>
    </xdr:from>
    <xdr:ext cx="1676400" cy="6096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16764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76200</xdr:rowOff>
    </xdr:from>
    <xdr:to>
      <xdr:col>4</xdr:col>
      <xdr:colOff>542925</xdr:colOff>
      <xdr:row>14</xdr:row>
      <xdr:rowOff>66675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190500" y="1895475"/>
          <a:ext cx="5038725" cy="638175"/>
        </a:xfrm>
        <a:prstGeom prst="rect">
          <a:avLst/>
        </a:prstGeom>
        <a:ln cmpd="tri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El CLIENTE SOLICITA SE LE ENTREGUE EN LO MAS POSIBLE SURTIDO DE TODOS LOS PRODUCTOS EN CADA ENTREGA PARA COMENZAR LA DISTRIBUCION A LAS SUCURSALES DESDE EL PRIMER FOLIO.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22</xdr:row>
      <xdr:rowOff>9525</xdr:rowOff>
    </xdr:from>
    <xdr:ext cx="314325" cy="0"/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5718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215199</xdr:colOff>
      <xdr:row>0</xdr:row>
      <xdr:rowOff>0</xdr:rowOff>
    </xdr:from>
    <xdr:ext cx="1061151" cy="904693"/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7199" y="0"/>
          <a:ext cx="1061151" cy="904693"/>
        </a:xfrm>
        <a:prstGeom prst="rect">
          <a:avLst/>
        </a:prstGeom>
      </xdr:spPr>
    </xdr:pic>
    <xdr:clientData/>
  </xdr:oneCellAnchor>
  <xdr:oneCellAnchor>
    <xdr:from>
      <xdr:col>8</xdr:col>
      <xdr:colOff>95250</xdr:colOff>
      <xdr:row>41</xdr:row>
      <xdr:rowOff>9525</xdr:rowOff>
    </xdr:from>
    <xdr:ext cx="314325" cy="0"/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484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45</xdr:row>
      <xdr:rowOff>9525</xdr:rowOff>
    </xdr:from>
    <xdr:ext cx="314325" cy="0"/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72961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133350</xdr:colOff>
      <xdr:row>0</xdr:row>
      <xdr:rowOff>47625</xdr:rowOff>
    </xdr:from>
    <xdr:ext cx="1343025" cy="714375"/>
    <xdr:pic>
      <xdr:nvPicPr>
        <xdr:cNvPr id="6" name="3 Imagen" descr="Recorte de pantalla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47625"/>
          <a:ext cx="1343025" cy="714375"/>
        </a:xfrm>
        <a:prstGeom prst="rect">
          <a:avLst/>
        </a:prstGeom>
      </xdr:spPr>
    </xdr:pic>
    <xdr:clientData/>
  </xdr:oneCellAnchor>
  <xdr:oneCellAnchor>
    <xdr:from>
      <xdr:col>8</xdr:col>
      <xdr:colOff>95250</xdr:colOff>
      <xdr:row>40</xdr:row>
      <xdr:rowOff>9525</xdr:rowOff>
    </xdr:from>
    <xdr:ext cx="314325" cy="0"/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865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44</xdr:row>
      <xdr:rowOff>9525</xdr:rowOff>
    </xdr:from>
    <xdr:ext cx="314325" cy="0"/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7134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571501</xdr:colOff>
      <xdr:row>0</xdr:row>
      <xdr:rowOff>232684</xdr:rowOff>
    </xdr:from>
    <xdr:ext cx="1809750" cy="1204730"/>
    <xdr:pic>
      <xdr:nvPicPr>
        <xdr:cNvPr id="2" name="Picture 2" descr="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1" y="194584"/>
          <a:ext cx="1809750" cy="120473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483876</xdr:colOff>
      <xdr:row>0</xdr:row>
      <xdr:rowOff>221633</xdr:rowOff>
    </xdr:from>
    <xdr:ext cx="1849749" cy="873742"/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 r="50000" b="15116"/>
        <a:stretch/>
      </xdr:blipFill>
      <xdr:spPr bwMode="auto">
        <a:xfrm>
          <a:off x="11380476" y="193058"/>
          <a:ext cx="1849749" cy="87374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91166</xdr:colOff>
      <xdr:row>0</xdr:row>
      <xdr:rowOff>144236</xdr:rowOff>
    </xdr:from>
    <xdr:ext cx="2131917" cy="1152154"/>
    <xdr:pic>
      <xdr:nvPicPr>
        <xdr:cNvPr id="2" name="Picture 2" descr="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1766" y="144236"/>
          <a:ext cx="2131917" cy="115215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160809</xdr:colOff>
      <xdr:row>0</xdr:row>
      <xdr:rowOff>261010</xdr:rowOff>
    </xdr:from>
    <xdr:ext cx="1551216" cy="1092282"/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 l="64000"/>
        <a:stretch/>
      </xdr:blipFill>
      <xdr:spPr bwMode="auto">
        <a:xfrm>
          <a:off x="12048009" y="194335"/>
          <a:ext cx="1551216" cy="109228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114300</xdr:rowOff>
    </xdr:from>
    <xdr:to>
      <xdr:col>4</xdr:col>
      <xdr:colOff>381000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14300"/>
          <a:ext cx="255270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186690</xdr:colOff>
      <xdr:row>60</xdr:row>
      <xdr:rowOff>66675</xdr:rowOff>
    </xdr:from>
    <xdr:to>
      <xdr:col>10</xdr:col>
      <xdr:colOff>1519882</xdr:colOff>
      <xdr:row>62</xdr:row>
      <xdr:rowOff>110666</xdr:rowOff>
    </xdr:to>
    <xdr:sp macro="" textlink="">
      <xdr:nvSpPr>
        <xdr:cNvPr id="3" name="WordArt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7806690" y="9782175"/>
          <a:ext cx="571192" cy="36784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36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>
                    <a:alpha val="80000"/>
                  </a:srgbClr>
                </a:outerShdw>
              </a:effectLst>
              <a:latin typeface="Comic Sans MS"/>
            </a:rPr>
            <a:t>SELLO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76200</xdr:rowOff>
    </xdr:from>
    <xdr:to>
      <xdr:col>2</xdr:col>
      <xdr:colOff>542925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400050"/>
          <a:ext cx="12382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133350</xdr:colOff>
      <xdr:row>38</xdr:row>
      <xdr:rowOff>81915</xdr:rowOff>
    </xdr:from>
    <xdr:to>
      <xdr:col>5</xdr:col>
      <xdr:colOff>310612</xdr:colOff>
      <xdr:row>40</xdr:row>
      <xdr:rowOff>148590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81350" y="6235065"/>
          <a:ext cx="939262" cy="3905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Deflate">
            <a:avLst>
              <a:gd name="adj" fmla="val 26968"/>
            </a:avLst>
          </a:prstTxWarp>
        </a:bodyPr>
        <a:lstStyle/>
        <a:p>
          <a:pPr algn="ctr" rtl="0">
            <a:buNone/>
          </a:pPr>
          <a:r>
            <a:rPr lang="es-MX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>
                  <a:alpha val="20000"/>
                </a:srgbClr>
              </a:solidFill>
              <a:effectLst/>
              <a:latin typeface="Comic Sans MS"/>
            </a:rPr>
            <a:t>SELLO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28575</xdr:rowOff>
    </xdr:from>
    <xdr:ext cx="1676400" cy="7334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90500"/>
          <a:ext cx="16764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1752600</xdr:colOff>
      <xdr:row>1</xdr:row>
      <xdr:rowOff>190500</xdr:rowOff>
    </xdr:from>
    <xdr:ext cx="1628775" cy="46672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323850"/>
          <a:ext cx="16287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95250</xdr:colOff>
      <xdr:row>22</xdr:row>
      <xdr:rowOff>9525</xdr:rowOff>
    </xdr:from>
    <xdr:ext cx="314325" cy="0"/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39909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1152100</xdr:colOff>
      <xdr:row>1</xdr:row>
      <xdr:rowOff>104775</xdr:rowOff>
    </xdr:from>
    <xdr:ext cx="5513304" cy="453970"/>
    <xdr:sp macro="" textlink="">
      <xdr:nvSpPr>
        <xdr:cNvPr id="3" name="23 Rectángul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047575" y="285750"/>
          <a:ext cx="5513304" cy="4539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1" cap="none" spc="0">
              <a:ln w="10541" cmpd="sng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  <a:latin typeface="Arial Black" pitchFamily="34" charset="0"/>
            </a:rPr>
            <a:t>MALTA</a:t>
          </a:r>
          <a:r>
            <a:rPr lang="es-ES" sz="2000" b="1" cap="none" spc="0" baseline="0">
              <a:ln w="10541" cmpd="sng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  <a:latin typeface="Arial Black" pitchFamily="34" charset="0"/>
            </a:rPr>
            <a:t> TEXO DE MEXICO, S.A DE C.V.</a:t>
          </a:r>
          <a:endParaRPr lang="es-ES" sz="2000" b="1" cap="none" spc="0">
            <a:ln w="10541" cmpd="sng">
              <a:solidFill>
                <a:schemeClr val="tx1"/>
              </a:solidFill>
              <a:prstDash val="solid"/>
            </a:ln>
            <a:solidFill>
              <a:schemeClr val="tx1"/>
            </a:solidFill>
            <a:effectLst/>
            <a:latin typeface="Arial Black" pitchFamily="34" charset="0"/>
          </a:endParaRPr>
        </a:p>
      </xdr:txBody>
    </xdr:sp>
    <xdr:clientData/>
  </xdr:oneCellAnchor>
  <xdr:oneCellAnchor>
    <xdr:from>
      <xdr:col>2</xdr:col>
      <xdr:colOff>152400</xdr:colOff>
      <xdr:row>0</xdr:row>
      <xdr:rowOff>66676</xdr:rowOff>
    </xdr:from>
    <xdr:ext cx="1228725" cy="980014"/>
    <xdr:pic>
      <xdr:nvPicPr>
        <xdr:cNvPr id="4" name="24 Imagen" descr="http://notes.maltatexo.com.mx/DCLF.NSF/0bc44cee7a66bebd8625699a0001ae57/$Body/0.1E8?OpenElement&amp;FieldElemFormat=gif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66676"/>
          <a:ext cx="1228725" cy="980014"/>
        </a:xfrm>
        <a:prstGeom prst="rect">
          <a:avLst/>
        </a:prstGeom>
        <a:ln w="12700" cap="sq">
          <a:noFill/>
          <a:miter lim="800000"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95250</xdr:colOff>
      <xdr:row>23</xdr:row>
      <xdr:rowOff>9525</xdr:rowOff>
    </xdr:from>
    <xdr:ext cx="314325" cy="0"/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2181225</xdr:colOff>
      <xdr:row>0</xdr:row>
      <xdr:rowOff>0</xdr:rowOff>
    </xdr:from>
    <xdr:ext cx="1924050" cy="1076325"/>
    <xdr:pic>
      <xdr:nvPicPr>
        <xdr:cNvPr id="6" name="Picture 3" descr="C:\Users\Dvtrn_Jose_de_Jesus\Desktop\PECUARIOS\Íconos &amp; Logos\Nuevos Logos Pecuarios\API-ABA LOGOTIPO FINAL\MCL 15002 API-ABA LOGOTIPO FINAL\LOGO APIABA.pn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19240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20</xdr:row>
      <xdr:rowOff>9525</xdr:rowOff>
    </xdr:from>
    <xdr:ext cx="314325" cy="0"/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36290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27</xdr:row>
      <xdr:rowOff>9525</xdr:rowOff>
    </xdr:from>
    <xdr:ext cx="314325" cy="0"/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8958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23</xdr:row>
      <xdr:rowOff>9525</xdr:rowOff>
    </xdr:from>
    <xdr:ext cx="314325" cy="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1719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24</xdr:row>
      <xdr:rowOff>9525</xdr:rowOff>
    </xdr:from>
    <xdr:ext cx="314325" cy="0"/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43529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21</xdr:row>
      <xdr:rowOff>9525</xdr:rowOff>
    </xdr:from>
    <xdr:ext cx="314325" cy="0"/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38100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28</xdr:row>
      <xdr:rowOff>9525</xdr:rowOff>
    </xdr:from>
    <xdr:ext cx="314325" cy="0"/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50768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92</xdr:row>
      <xdr:rowOff>9525</xdr:rowOff>
    </xdr:from>
    <xdr:ext cx="314325" cy="0"/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1665922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95250</xdr:colOff>
      <xdr:row>87</xdr:row>
      <xdr:rowOff>9525</xdr:rowOff>
    </xdr:from>
    <xdr:ext cx="314325" cy="0"/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1575435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19</xdr:row>
      <xdr:rowOff>0</xdr:rowOff>
    </xdr:from>
    <xdr:ext cx="314325" cy="0"/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76575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1380628</xdr:colOff>
      <xdr:row>1</xdr:row>
      <xdr:rowOff>104775</xdr:rowOff>
    </xdr:from>
    <xdr:ext cx="5513304" cy="453970"/>
    <xdr:sp macro="" textlink="">
      <xdr:nvSpPr>
        <xdr:cNvPr id="3" name="23 Rectángul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2285503" y="266700"/>
          <a:ext cx="5513304" cy="4539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000" b="1" cap="none" spc="0">
              <a:ln w="10541" cmpd="sng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  <a:latin typeface="Arial Black" pitchFamily="34" charset="0"/>
            </a:rPr>
            <a:t>MALTA</a:t>
          </a:r>
          <a:r>
            <a:rPr lang="es-ES" sz="2000" b="1" cap="none" spc="0" baseline="0">
              <a:ln w="10541" cmpd="sng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/>
              <a:latin typeface="Arial Black" pitchFamily="34" charset="0"/>
            </a:rPr>
            <a:t> TEXO DE MEXICO, S.A DE C.V.</a:t>
          </a:r>
          <a:endParaRPr lang="es-ES" sz="2000" b="1" cap="none" spc="0">
            <a:ln w="10541" cmpd="sng">
              <a:solidFill>
                <a:schemeClr val="tx1"/>
              </a:solidFill>
              <a:prstDash val="solid"/>
            </a:ln>
            <a:solidFill>
              <a:schemeClr val="tx1"/>
            </a:solidFill>
            <a:effectLst/>
            <a:latin typeface="Arial Black" pitchFamily="34" charset="0"/>
          </a:endParaRPr>
        </a:p>
      </xdr:txBody>
    </xdr:sp>
    <xdr:clientData/>
  </xdr:oneCellAnchor>
  <xdr:oneCellAnchor>
    <xdr:from>
      <xdr:col>1</xdr:col>
      <xdr:colOff>161925</xdr:colOff>
      <xdr:row>1</xdr:row>
      <xdr:rowOff>0</xdr:rowOff>
    </xdr:from>
    <xdr:ext cx="1228725" cy="980014"/>
    <xdr:pic>
      <xdr:nvPicPr>
        <xdr:cNvPr id="4" name="24 Imagen" descr="http://notes.maltatexo.com.mx/DCLF.NSF/0bc44cee7a66bebd8625699a0001ae57/$Body/0.1E8?OpenElement&amp;FieldElemFormat=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61925"/>
          <a:ext cx="1228725" cy="980014"/>
        </a:xfrm>
        <a:prstGeom prst="rect">
          <a:avLst/>
        </a:prstGeom>
        <a:ln w="12700" cap="sq">
          <a:noFill/>
          <a:miter lim="800000"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95250</xdr:colOff>
      <xdr:row>19</xdr:row>
      <xdr:rowOff>9525</xdr:rowOff>
    </xdr:from>
    <xdr:ext cx="314325" cy="0"/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086100"/>
          <a:ext cx="314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2181225</xdr:colOff>
      <xdr:row>0</xdr:row>
      <xdr:rowOff>38100</xdr:rowOff>
    </xdr:from>
    <xdr:ext cx="1927742" cy="1071975"/>
    <xdr:pic>
      <xdr:nvPicPr>
        <xdr:cNvPr id="6" name="Picture 3" descr="C:\Users\Dvtrn_Jose_de_Jesus\Desktop\PECUARIOS\Íconos &amp; Logos\Nuevos Logos Pecuarios\API-ABA LOGOTIPO FINAL\MCL 15002 API-ABA LOGOTIPO FINAL\LOGO APIABA.png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38100"/>
          <a:ext cx="1927742" cy="10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VPEC_~1\AppData\Local\Temp\notesFCBCEE\06%20JUN\Ajustes%20Listas%20de%20Precio%20%2017%20Junio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VPEC_~1/AppData/Local/Temp/notesFCBCEE/06%20JUN/Ajustes%20Listas%20de%20Precio%20%2017%20Junio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 MAR"/>
      <sheetName val="26 FEB"/>
      <sheetName val="7 feb 14"/>
      <sheetName val="16 ene 14"/>
      <sheetName val="5 DIC"/>
      <sheetName val="9 NOV"/>
      <sheetName val="Base 4 de nov"/>
      <sheetName val="Base de Datos 16 SEP"/>
      <sheetName val="Hoja2"/>
      <sheetName val="15ABR"/>
      <sheetName val="15MAY"/>
      <sheetName val="Base de Datos"/>
      <sheetName val="Vallejo-Api"/>
      <sheetName val="Vallejo-Malta"/>
      <sheetName val="Tlaxcala-Api"/>
      <sheetName val="Tlaxcala-Malta"/>
      <sheetName val="Bajío-Api"/>
      <sheetName val="Bajío-Malta"/>
      <sheetName val="Sta Julia-Api"/>
      <sheetName val="Mty-Ganador"/>
      <sheetName val="Culiacán-Api"/>
      <sheetName val="Merida-Api"/>
      <sheetName val="Acayucan-Api"/>
      <sheetName val="Acayucan-Malta"/>
      <sheetName val="Comalcalco-Api"/>
      <sheetName val="Comalcalco-Malta"/>
      <sheetName val="Huimanguillo-Malta mio"/>
      <sheetName val="Huimanguillo-Api mio"/>
      <sheetName val="Huimanguillo -Malta"/>
      <sheetName val="Huimanguillo -Api"/>
      <sheetName val="Conglomerado"/>
      <sheetName val="Hoja1"/>
      <sheetName val="Tlaxcala-Multitec"/>
    </sheetNames>
    <sheetDataSet>
      <sheetData sheetId="0"/>
      <sheetData sheetId="1">
        <row r="1">
          <cell r="F1" t="str">
            <v>Lista de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>Negocios</v>
          </cell>
          <cell r="B4" t="str">
            <v>Negocios</v>
          </cell>
          <cell r="E4" t="str">
            <v>Div</v>
          </cell>
          <cell r="F4" t="str">
            <v>unitario</v>
          </cell>
          <cell r="I4" t="str">
            <v>.</v>
          </cell>
        </row>
        <row r="5">
          <cell r="A5" t="str">
            <v>PlantaCodigo</v>
          </cell>
          <cell r="B5" t="str">
            <v>Planta</v>
          </cell>
          <cell r="C5" t="str">
            <v>Codigo</v>
          </cell>
          <cell r="D5" t="str">
            <v>Descripcion</v>
          </cell>
          <cell r="E5" t="str">
            <v>---</v>
          </cell>
          <cell r="F5" t="str">
            <v>Precio</v>
          </cell>
          <cell r="G5" t="str">
            <v>UM</v>
          </cell>
          <cell r="H5" t="str">
            <v>--------------------</v>
          </cell>
          <cell r="I5" t="str">
            <v>Division</v>
          </cell>
        </row>
        <row r="6">
          <cell r="A6" t="str">
            <v>15340012</v>
          </cell>
          <cell r="B6">
            <v>153</v>
          </cell>
          <cell r="C6">
            <v>40012</v>
          </cell>
          <cell r="D6" t="str">
            <v>SUPER-BABI PLUS TE</v>
          </cell>
          <cell r="E6" t="str">
            <v>PES</v>
          </cell>
          <cell r="F6">
            <v>6245</v>
          </cell>
          <cell r="G6" t="str">
            <v>TN</v>
          </cell>
          <cell r="H6" t="str">
            <v>TONELADAS</v>
          </cell>
          <cell r="I6" t="str">
            <v>PEC</v>
          </cell>
        </row>
        <row r="7">
          <cell r="A7" t="str">
            <v>15340020</v>
          </cell>
          <cell r="B7">
            <v>153</v>
          </cell>
          <cell r="C7">
            <v>40020</v>
          </cell>
          <cell r="D7" t="str">
            <v>POLLORINA NO. 1 PLUS HE</v>
          </cell>
          <cell r="E7" t="str">
            <v>PES</v>
          </cell>
          <cell r="F7">
            <v>6219</v>
          </cell>
          <cell r="G7" t="str">
            <v>TN</v>
          </cell>
          <cell r="H7" t="str">
            <v>TONELADAS</v>
          </cell>
          <cell r="I7" t="str">
            <v>PEC</v>
          </cell>
        </row>
        <row r="8">
          <cell r="A8" t="str">
            <v>15340022</v>
          </cell>
          <cell r="B8">
            <v>153</v>
          </cell>
          <cell r="C8">
            <v>40022</v>
          </cell>
          <cell r="D8" t="str">
            <v>POLLORINA NO. 1 PLUS TE</v>
          </cell>
          <cell r="E8" t="str">
            <v>PES</v>
          </cell>
          <cell r="F8">
            <v>5895</v>
          </cell>
          <cell r="G8" t="str">
            <v>TN</v>
          </cell>
          <cell r="H8" t="str">
            <v>TONELADAS</v>
          </cell>
          <cell r="I8" t="str">
            <v>PEC</v>
          </cell>
        </row>
        <row r="9">
          <cell r="A9" t="str">
            <v>15340032</v>
          </cell>
          <cell r="B9">
            <v>153</v>
          </cell>
          <cell r="C9">
            <v>40032</v>
          </cell>
          <cell r="D9" t="str">
            <v>PONE ORO 16% PLUS TE</v>
          </cell>
          <cell r="E9" t="str">
            <v>PES</v>
          </cell>
          <cell r="F9">
            <v>5595</v>
          </cell>
          <cell r="G9" t="str">
            <v>TN</v>
          </cell>
          <cell r="H9" t="str">
            <v>TONELADAS</v>
          </cell>
          <cell r="I9" t="str">
            <v>PEC</v>
          </cell>
        </row>
        <row r="10">
          <cell r="A10" t="str">
            <v>15340036</v>
          </cell>
          <cell r="B10">
            <v>153</v>
          </cell>
          <cell r="C10">
            <v>40036</v>
          </cell>
          <cell r="D10" t="str">
            <v>PONE ORO 16% PLUS TE 5K</v>
          </cell>
          <cell r="E10" t="str">
            <v>PES</v>
          </cell>
          <cell r="F10">
            <v>6145</v>
          </cell>
          <cell r="G10" t="str">
            <v>TN</v>
          </cell>
          <cell r="H10" t="str">
            <v>TONELADAS</v>
          </cell>
          <cell r="I10" t="str">
            <v>PEC</v>
          </cell>
        </row>
        <row r="11">
          <cell r="A11" t="str">
            <v>15340042</v>
          </cell>
          <cell r="B11">
            <v>153</v>
          </cell>
          <cell r="C11">
            <v>40042</v>
          </cell>
          <cell r="D11" t="str">
            <v>PONEDORA 16% TOTAL PLUS ME</v>
          </cell>
          <cell r="E11" t="str">
            <v>PES</v>
          </cell>
          <cell r="F11">
            <v>5705</v>
          </cell>
          <cell r="G11" t="str">
            <v>TN</v>
          </cell>
          <cell r="H11" t="str">
            <v>TONELADAS</v>
          </cell>
          <cell r="I11" t="str">
            <v>PEC</v>
          </cell>
        </row>
        <row r="12">
          <cell r="A12" t="str">
            <v>15340112</v>
          </cell>
          <cell r="B12">
            <v>153</v>
          </cell>
          <cell r="C12">
            <v>40112</v>
          </cell>
          <cell r="D12" t="str">
            <v>PONE ORO RAZA L. PLUS TE</v>
          </cell>
          <cell r="E12" t="str">
            <v>PES</v>
          </cell>
          <cell r="F12">
            <v>6195</v>
          </cell>
          <cell r="G12" t="str">
            <v>TN</v>
          </cell>
          <cell r="H12" t="str">
            <v>TONELADAS</v>
          </cell>
          <cell r="I12" t="str">
            <v>PEC</v>
          </cell>
        </row>
        <row r="13">
          <cell r="A13" t="str">
            <v>15340122</v>
          </cell>
          <cell r="B13">
            <v>153</v>
          </cell>
          <cell r="C13">
            <v>40122</v>
          </cell>
          <cell r="D13" t="str">
            <v>POLLORINA NO. 2 PLUS TE</v>
          </cell>
          <cell r="E13" t="str">
            <v>PES</v>
          </cell>
          <cell r="F13">
            <v>5720</v>
          </cell>
          <cell r="G13" t="str">
            <v>TN</v>
          </cell>
          <cell r="H13" t="str">
            <v>TONELADAS</v>
          </cell>
          <cell r="I13" t="str">
            <v>PEC</v>
          </cell>
        </row>
        <row r="14">
          <cell r="A14" t="str">
            <v>15340966</v>
          </cell>
          <cell r="B14">
            <v>153</v>
          </cell>
          <cell r="C14">
            <v>40966</v>
          </cell>
          <cell r="D14" t="str">
            <v>POSTURA DESARROLLO 5 KG</v>
          </cell>
          <cell r="E14" t="str">
            <v>PES</v>
          </cell>
          <cell r="F14">
            <v>5360</v>
          </cell>
          <cell r="G14" t="str">
            <v>TN</v>
          </cell>
          <cell r="H14" t="str">
            <v>TONELADAS</v>
          </cell>
          <cell r="I14" t="str">
            <v>PEC</v>
          </cell>
        </row>
        <row r="15">
          <cell r="A15" t="str">
            <v>15342092</v>
          </cell>
          <cell r="B15">
            <v>153</v>
          </cell>
          <cell r="C15">
            <v>42092</v>
          </cell>
          <cell r="D15" t="str">
            <v>CAPORINA INICIADOR TE</v>
          </cell>
          <cell r="E15" t="str">
            <v>PES</v>
          </cell>
          <cell r="F15">
            <v>6379</v>
          </cell>
          <cell r="G15" t="str">
            <v>TN</v>
          </cell>
          <cell r="H15" t="str">
            <v>TONELADAS</v>
          </cell>
          <cell r="I15" t="str">
            <v>PEC</v>
          </cell>
        </row>
        <row r="16">
          <cell r="A16" t="str">
            <v>15342102</v>
          </cell>
          <cell r="B16">
            <v>153</v>
          </cell>
          <cell r="C16">
            <v>42102</v>
          </cell>
          <cell r="D16" t="str">
            <v>CAPORINA CRECIMIENTO TE</v>
          </cell>
          <cell r="E16" t="str">
            <v>PES</v>
          </cell>
          <cell r="F16">
            <v>6475</v>
          </cell>
          <cell r="G16" t="str">
            <v>TN</v>
          </cell>
          <cell r="H16" t="str">
            <v>TONELADAS</v>
          </cell>
          <cell r="I16" t="str">
            <v>PEC</v>
          </cell>
        </row>
        <row r="17">
          <cell r="A17" t="str">
            <v>15342132</v>
          </cell>
          <cell r="B17">
            <v>153</v>
          </cell>
          <cell r="C17">
            <v>42132</v>
          </cell>
          <cell r="D17" t="str">
            <v>CAPORINA FINALIZADOR TE</v>
          </cell>
          <cell r="E17" t="str">
            <v>PES</v>
          </cell>
          <cell r="F17">
            <v>6152</v>
          </cell>
          <cell r="G17" t="str">
            <v>TN</v>
          </cell>
          <cell r="H17" t="str">
            <v>TONELADAS</v>
          </cell>
          <cell r="I17" t="str">
            <v>PEC</v>
          </cell>
        </row>
        <row r="18">
          <cell r="A18" t="str">
            <v>15342222</v>
          </cell>
          <cell r="B18">
            <v>153</v>
          </cell>
          <cell r="C18">
            <v>42222</v>
          </cell>
          <cell r="D18" t="str">
            <v>POLLO ORO V. TE</v>
          </cell>
          <cell r="E18" t="str">
            <v>PES</v>
          </cell>
          <cell r="F18">
            <v>5884</v>
          </cell>
          <cell r="G18" t="str">
            <v>TN</v>
          </cell>
          <cell r="H18" t="str">
            <v>TONELADAS</v>
          </cell>
          <cell r="I18" t="str">
            <v>PEC</v>
          </cell>
        </row>
        <row r="19">
          <cell r="A19" t="str">
            <v>15342226</v>
          </cell>
          <cell r="B19">
            <v>153</v>
          </cell>
          <cell r="C19">
            <v>42226</v>
          </cell>
          <cell r="D19" t="str">
            <v>ENGORDA POLLO 5 KG</v>
          </cell>
          <cell r="E19" t="str">
            <v>PES</v>
          </cell>
          <cell r="F19">
            <v>6359</v>
          </cell>
          <cell r="G19" t="str">
            <v>TN</v>
          </cell>
          <cell r="H19" t="str">
            <v>TONELADAS</v>
          </cell>
          <cell r="I19" t="str">
            <v>PEC</v>
          </cell>
        </row>
        <row r="20">
          <cell r="A20" t="str">
            <v>15342322</v>
          </cell>
          <cell r="B20">
            <v>153</v>
          </cell>
          <cell r="C20">
            <v>42322</v>
          </cell>
          <cell r="D20" t="str">
            <v>POLLITO ORO INIC. V. TE</v>
          </cell>
          <cell r="E20" t="str">
            <v>PES</v>
          </cell>
          <cell r="F20">
            <v>5985</v>
          </cell>
          <cell r="G20" t="str">
            <v>TN</v>
          </cell>
          <cell r="H20" t="str">
            <v>TONELADAS</v>
          </cell>
          <cell r="I20" t="str">
            <v>PEC</v>
          </cell>
        </row>
        <row r="21">
          <cell r="A21" t="str">
            <v>15342326</v>
          </cell>
          <cell r="B21">
            <v>153</v>
          </cell>
          <cell r="C21">
            <v>42326</v>
          </cell>
          <cell r="D21" t="str">
            <v>INICIA POLLO 5 KG</v>
          </cell>
          <cell r="E21" t="str">
            <v>PES</v>
          </cell>
          <cell r="F21">
            <v>6608</v>
          </cell>
          <cell r="G21" t="str">
            <v>TN</v>
          </cell>
          <cell r="H21" t="str">
            <v>TONELADAS</v>
          </cell>
          <cell r="I21" t="str">
            <v>PEC</v>
          </cell>
        </row>
        <row r="22">
          <cell r="A22" t="str">
            <v>15342602</v>
          </cell>
          <cell r="B22">
            <v>153</v>
          </cell>
          <cell r="C22">
            <v>42602</v>
          </cell>
          <cell r="D22" t="str">
            <v>POLLO EXPENDIO TE</v>
          </cell>
          <cell r="E22" t="str">
            <v>PES</v>
          </cell>
          <cell r="F22">
            <v>6000</v>
          </cell>
          <cell r="G22" t="str">
            <v>TN</v>
          </cell>
          <cell r="H22" t="str">
            <v>TONELADAS</v>
          </cell>
          <cell r="I22" t="str">
            <v>PEC</v>
          </cell>
        </row>
        <row r="23">
          <cell r="A23" t="str">
            <v>15342682</v>
          </cell>
          <cell r="B23">
            <v>153</v>
          </cell>
          <cell r="C23">
            <v>42682</v>
          </cell>
          <cell r="D23" t="str">
            <v>POLLITO ESPECIAL TE</v>
          </cell>
          <cell r="E23" t="str">
            <v>PES</v>
          </cell>
          <cell r="F23">
            <v>5700</v>
          </cell>
          <cell r="G23" t="str">
            <v>TN</v>
          </cell>
          <cell r="H23" t="str">
            <v>TONELADAS</v>
          </cell>
          <cell r="I23" t="str">
            <v>PEC</v>
          </cell>
        </row>
        <row r="24">
          <cell r="A24" t="str">
            <v>15342692</v>
          </cell>
          <cell r="B24">
            <v>153</v>
          </cell>
          <cell r="C24">
            <v>42692</v>
          </cell>
          <cell r="D24" t="str">
            <v>POLLO ESPECIAL TE</v>
          </cell>
          <cell r="E24" t="str">
            <v>PES</v>
          </cell>
          <cell r="F24">
            <v>5600</v>
          </cell>
          <cell r="G24" t="str">
            <v>TN</v>
          </cell>
          <cell r="H24" t="str">
            <v>TONELADAS</v>
          </cell>
          <cell r="I24" t="str">
            <v>PEC</v>
          </cell>
        </row>
        <row r="25">
          <cell r="A25" t="str">
            <v>15342802</v>
          </cell>
          <cell r="B25">
            <v>153</v>
          </cell>
          <cell r="C25">
            <v>42802</v>
          </cell>
          <cell r="D25" t="str">
            <v>POLLO ORO DEPOSITO</v>
          </cell>
          <cell r="E25" t="str">
            <v>PES</v>
          </cell>
          <cell r="F25">
            <v>4253</v>
          </cell>
          <cell r="G25" t="str">
            <v>TN</v>
          </cell>
          <cell r="H25" t="str">
            <v>TONELADAS</v>
          </cell>
          <cell r="I25" t="str">
            <v>PEC</v>
          </cell>
        </row>
        <row r="26">
          <cell r="A26" t="str">
            <v>15343010</v>
          </cell>
          <cell r="B26">
            <v>153</v>
          </cell>
          <cell r="C26">
            <v>43010</v>
          </cell>
          <cell r="D26" t="str">
            <v>CARNERINA NO. 1 MED. HE</v>
          </cell>
          <cell r="E26" t="str">
            <v>PES</v>
          </cell>
          <cell r="F26">
            <v>6783</v>
          </cell>
          <cell r="G26" t="str">
            <v>TN</v>
          </cell>
          <cell r="H26" t="str">
            <v>TONELADAS</v>
          </cell>
          <cell r="I26" t="str">
            <v>PEC</v>
          </cell>
        </row>
        <row r="27">
          <cell r="A27" t="str">
            <v>15343011</v>
          </cell>
          <cell r="B27">
            <v>153</v>
          </cell>
          <cell r="C27">
            <v>43011</v>
          </cell>
          <cell r="D27" t="str">
            <v>CARNERINA NO. 1 MED. HG</v>
          </cell>
          <cell r="E27" t="str">
            <v>PES</v>
          </cell>
          <cell r="F27">
            <v>6643</v>
          </cell>
          <cell r="G27" t="str">
            <v>TN</v>
          </cell>
          <cell r="H27" t="str">
            <v>TONELADAS</v>
          </cell>
          <cell r="I27" t="str">
            <v>PEC</v>
          </cell>
        </row>
        <row r="28">
          <cell r="A28" t="str">
            <v>15343012</v>
          </cell>
          <cell r="B28">
            <v>153</v>
          </cell>
          <cell r="C28">
            <v>43012</v>
          </cell>
          <cell r="D28" t="str">
            <v>CARNERINA NO. 1 MED. CE</v>
          </cell>
          <cell r="E28" t="str">
            <v>PES</v>
          </cell>
          <cell r="F28">
            <v>6278</v>
          </cell>
          <cell r="G28" t="str">
            <v>TN</v>
          </cell>
          <cell r="H28" t="str">
            <v>TONELADAS</v>
          </cell>
          <cell r="I28" t="str">
            <v>PEC</v>
          </cell>
        </row>
        <row r="29">
          <cell r="A29" t="str">
            <v>15343013</v>
          </cell>
          <cell r="B29">
            <v>153</v>
          </cell>
          <cell r="C29">
            <v>43013</v>
          </cell>
          <cell r="D29" t="str">
            <v>CARNERINA NO. 1 MED. CG</v>
          </cell>
          <cell r="E29" t="str">
            <v>PES</v>
          </cell>
          <cell r="F29">
            <v>6663</v>
          </cell>
          <cell r="G29" t="str">
            <v>TN</v>
          </cell>
          <cell r="H29" t="str">
            <v>TONELADAS</v>
          </cell>
          <cell r="I29" t="str">
            <v>PEC</v>
          </cell>
        </row>
        <row r="30">
          <cell r="A30" t="str">
            <v>15343020</v>
          </cell>
          <cell r="B30">
            <v>153</v>
          </cell>
          <cell r="C30">
            <v>43020</v>
          </cell>
          <cell r="D30" t="str">
            <v>CARNERINA NO. 2 HE</v>
          </cell>
          <cell r="E30" t="str">
            <v>PES</v>
          </cell>
          <cell r="F30">
            <v>5937</v>
          </cell>
          <cell r="G30" t="str">
            <v>TN</v>
          </cell>
          <cell r="H30" t="str">
            <v>TONELADAS</v>
          </cell>
          <cell r="I30" t="str">
            <v>PEC</v>
          </cell>
        </row>
        <row r="31">
          <cell r="A31" t="str">
            <v>15343021</v>
          </cell>
          <cell r="B31">
            <v>153</v>
          </cell>
          <cell r="C31">
            <v>43021</v>
          </cell>
          <cell r="D31" t="str">
            <v>CARNERINA NO. 2 HG</v>
          </cell>
          <cell r="E31" t="str">
            <v>PES</v>
          </cell>
          <cell r="F31">
            <v>5797</v>
          </cell>
          <cell r="G31" t="str">
            <v>TN</v>
          </cell>
          <cell r="H31" t="str">
            <v>TONELADAS</v>
          </cell>
          <cell r="I31" t="str">
            <v>PEC</v>
          </cell>
        </row>
        <row r="32">
          <cell r="A32" t="str">
            <v>15343022</v>
          </cell>
          <cell r="B32">
            <v>153</v>
          </cell>
          <cell r="C32">
            <v>43022</v>
          </cell>
          <cell r="D32" t="str">
            <v>CARNERINA NO. 2 CE</v>
          </cell>
          <cell r="E32" t="str">
            <v>PES</v>
          </cell>
          <cell r="F32">
            <v>5307</v>
          </cell>
          <cell r="G32" t="str">
            <v>TN</v>
          </cell>
          <cell r="H32" t="str">
            <v>TONELADAS</v>
          </cell>
          <cell r="I32" t="str">
            <v>PEC</v>
          </cell>
        </row>
        <row r="33">
          <cell r="A33" t="str">
            <v>15343023</v>
          </cell>
          <cell r="B33">
            <v>153</v>
          </cell>
          <cell r="C33">
            <v>43023</v>
          </cell>
          <cell r="D33" t="str">
            <v>CARNERINA NO. 2 CG</v>
          </cell>
          <cell r="E33" t="str">
            <v>PES</v>
          </cell>
          <cell r="F33">
            <v>5817</v>
          </cell>
          <cell r="G33" t="str">
            <v>TN</v>
          </cell>
          <cell r="H33" t="str">
            <v>TONELADAS</v>
          </cell>
          <cell r="I33" t="str">
            <v>PEC</v>
          </cell>
        </row>
        <row r="34">
          <cell r="A34" t="str">
            <v>15343030</v>
          </cell>
          <cell r="B34">
            <v>153</v>
          </cell>
          <cell r="C34">
            <v>43030</v>
          </cell>
          <cell r="D34" t="str">
            <v>CARNERINA NO. 3 HE</v>
          </cell>
          <cell r="E34" t="str">
            <v>PES</v>
          </cell>
          <cell r="F34">
            <v>5758</v>
          </cell>
          <cell r="G34" t="str">
            <v>TN</v>
          </cell>
          <cell r="H34" t="str">
            <v>TONELADAS</v>
          </cell>
          <cell r="I34" t="str">
            <v>PEC</v>
          </cell>
        </row>
        <row r="35">
          <cell r="A35" t="str">
            <v>15343031</v>
          </cell>
          <cell r="B35">
            <v>153</v>
          </cell>
          <cell r="C35">
            <v>43031</v>
          </cell>
          <cell r="D35" t="str">
            <v>CARNERINA NO. 3 HG</v>
          </cell>
          <cell r="E35" t="str">
            <v>PES</v>
          </cell>
          <cell r="F35">
            <v>5618</v>
          </cell>
          <cell r="G35" t="str">
            <v>TN</v>
          </cell>
          <cell r="H35" t="str">
            <v>TONELADAS</v>
          </cell>
          <cell r="I35" t="str">
            <v>PEC</v>
          </cell>
        </row>
        <row r="36">
          <cell r="A36" t="str">
            <v>15343032</v>
          </cell>
          <cell r="B36">
            <v>153</v>
          </cell>
          <cell r="C36">
            <v>43032</v>
          </cell>
          <cell r="D36" t="str">
            <v>CARNERINA NO. 3 CE</v>
          </cell>
          <cell r="E36" t="str">
            <v>PES</v>
          </cell>
          <cell r="F36">
            <v>5253</v>
          </cell>
          <cell r="G36" t="str">
            <v>TN</v>
          </cell>
          <cell r="H36" t="str">
            <v>TONELADAS</v>
          </cell>
          <cell r="I36" t="str">
            <v>PEC</v>
          </cell>
        </row>
        <row r="37">
          <cell r="A37" t="str">
            <v>15343033</v>
          </cell>
          <cell r="B37">
            <v>153</v>
          </cell>
          <cell r="C37">
            <v>43033</v>
          </cell>
          <cell r="D37" t="str">
            <v>CARNERINA NO. 3 CG</v>
          </cell>
          <cell r="E37" t="str">
            <v>PES</v>
          </cell>
          <cell r="F37">
            <v>5638</v>
          </cell>
          <cell r="G37" t="str">
            <v>TN</v>
          </cell>
          <cell r="H37" t="str">
            <v>TONELADAS</v>
          </cell>
          <cell r="I37" t="str">
            <v>PEC</v>
          </cell>
        </row>
        <row r="38">
          <cell r="A38" t="str">
            <v>15343040</v>
          </cell>
          <cell r="B38">
            <v>153</v>
          </cell>
          <cell r="C38">
            <v>43040</v>
          </cell>
          <cell r="D38" t="str">
            <v>CARNERINA No.4 LACTANCIA HE</v>
          </cell>
          <cell r="E38" t="str">
            <v>PES</v>
          </cell>
          <cell r="F38">
            <v>6407</v>
          </cell>
          <cell r="G38" t="str">
            <v>TN</v>
          </cell>
          <cell r="H38" t="str">
            <v>TONELADAS</v>
          </cell>
          <cell r="I38" t="str">
            <v>PEC</v>
          </cell>
        </row>
        <row r="39">
          <cell r="A39" t="str">
            <v>15343041</v>
          </cell>
          <cell r="B39">
            <v>153</v>
          </cell>
          <cell r="C39">
            <v>43041</v>
          </cell>
          <cell r="D39" t="str">
            <v>CARNERINA No.4 LACTANCIA HG</v>
          </cell>
          <cell r="E39" t="str">
            <v>PES</v>
          </cell>
          <cell r="F39">
            <v>6267</v>
          </cell>
          <cell r="G39" t="str">
            <v>TN</v>
          </cell>
          <cell r="H39" t="str">
            <v>TONELADAS</v>
          </cell>
          <cell r="I39" t="str">
            <v>PEC</v>
          </cell>
        </row>
        <row r="40">
          <cell r="A40" t="str">
            <v>15343042</v>
          </cell>
          <cell r="B40">
            <v>153</v>
          </cell>
          <cell r="C40">
            <v>43042</v>
          </cell>
          <cell r="D40" t="str">
            <v>CARNERINA No.4 LACTANCIA CE</v>
          </cell>
          <cell r="E40" t="str">
            <v>PES</v>
          </cell>
          <cell r="F40">
            <v>5902</v>
          </cell>
          <cell r="G40" t="str">
            <v>TN</v>
          </cell>
          <cell r="H40" t="str">
            <v>TONELADAS</v>
          </cell>
          <cell r="I40" t="str">
            <v>PEC</v>
          </cell>
        </row>
        <row r="41">
          <cell r="A41" t="str">
            <v>15343043</v>
          </cell>
          <cell r="B41">
            <v>153</v>
          </cell>
          <cell r="C41">
            <v>43043</v>
          </cell>
          <cell r="D41" t="str">
            <v>CARNERINA No.4 LACTANCIA CG</v>
          </cell>
          <cell r="E41" t="str">
            <v>PES</v>
          </cell>
          <cell r="F41">
            <v>6287</v>
          </cell>
          <cell r="G41" t="str">
            <v>TN</v>
          </cell>
          <cell r="H41" t="str">
            <v>TONELADAS</v>
          </cell>
          <cell r="I41" t="str">
            <v>PEC</v>
          </cell>
        </row>
        <row r="42">
          <cell r="A42" t="str">
            <v>15343050</v>
          </cell>
          <cell r="B42">
            <v>153</v>
          </cell>
          <cell r="C42">
            <v>43050</v>
          </cell>
          <cell r="D42" t="str">
            <v>CARNERINA NO. 5 GESTACION HE</v>
          </cell>
          <cell r="E42" t="str">
            <v>PES</v>
          </cell>
          <cell r="F42">
            <v>5749</v>
          </cell>
          <cell r="G42" t="str">
            <v>TN</v>
          </cell>
          <cell r="H42" t="str">
            <v>TONELADAS</v>
          </cell>
          <cell r="I42" t="str">
            <v>PEC</v>
          </cell>
        </row>
        <row r="43">
          <cell r="A43" t="str">
            <v>15343051</v>
          </cell>
          <cell r="B43">
            <v>153</v>
          </cell>
          <cell r="C43">
            <v>43051</v>
          </cell>
          <cell r="D43" t="str">
            <v>CARNERINA NO. 5 HG</v>
          </cell>
          <cell r="E43" t="str">
            <v>PES</v>
          </cell>
          <cell r="F43">
            <v>5609</v>
          </cell>
          <cell r="G43" t="str">
            <v>TN</v>
          </cell>
          <cell r="H43" t="str">
            <v>TONELADAS</v>
          </cell>
          <cell r="I43" t="str">
            <v>PEC</v>
          </cell>
        </row>
        <row r="44">
          <cell r="A44" t="str">
            <v>15343052</v>
          </cell>
          <cell r="B44">
            <v>153</v>
          </cell>
          <cell r="C44">
            <v>43052</v>
          </cell>
          <cell r="D44" t="str">
            <v>CARNERINA No.5 GESTACION CE</v>
          </cell>
          <cell r="E44" t="str">
            <v>PES</v>
          </cell>
          <cell r="F44">
            <v>5151</v>
          </cell>
          <cell r="G44" t="str">
            <v>TN</v>
          </cell>
          <cell r="H44" t="str">
            <v>TONELADAS</v>
          </cell>
          <cell r="I44" t="str">
            <v>PEC</v>
          </cell>
        </row>
        <row r="45">
          <cell r="A45" t="str">
            <v>15343053</v>
          </cell>
          <cell r="B45">
            <v>153</v>
          </cell>
          <cell r="C45">
            <v>43053</v>
          </cell>
          <cell r="D45" t="str">
            <v>CARNERINA No.5 GESTACION CG</v>
          </cell>
          <cell r="E45" t="str">
            <v>PES</v>
          </cell>
          <cell r="F45">
            <v>5629</v>
          </cell>
          <cell r="G45" t="str">
            <v>TN</v>
          </cell>
          <cell r="H45" t="str">
            <v>TONELADAS</v>
          </cell>
          <cell r="I45" t="str">
            <v>PEC</v>
          </cell>
        </row>
        <row r="46">
          <cell r="A46" t="str">
            <v>15343132</v>
          </cell>
          <cell r="B46">
            <v>153</v>
          </cell>
          <cell r="C46">
            <v>43132</v>
          </cell>
          <cell r="D46" t="str">
            <v>SUPER APILAC 3 40K CE</v>
          </cell>
          <cell r="E46" t="str">
            <v>PES</v>
          </cell>
          <cell r="F46">
            <v>8120</v>
          </cell>
          <cell r="G46" t="str">
            <v>TN</v>
          </cell>
          <cell r="H46" t="str">
            <v>TONELADAS</v>
          </cell>
          <cell r="I46" t="str">
            <v>PEC</v>
          </cell>
        </row>
        <row r="47">
          <cell r="A47" t="str">
            <v>15343162</v>
          </cell>
          <cell r="B47">
            <v>153</v>
          </cell>
          <cell r="C47">
            <v>43162</v>
          </cell>
          <cell r="D47" t="str">
            <v>INICIAPORK MEJORADO AP CE</v>
          </cell>
          <cell r="E47" t="str">
            <v>PES</v>
          </cell>
          <cell r="F47">
            <v>5403</v>
          </cell>
          <cell r="G47" t="str">
            <v>TN</v>
          </cell>
          <cell r="H47" t="str">
            <v>TONELADAS</v>
          </cell>
          <cell r="I47" t="str">
            <v>PEC</v>
          </cell>
        </row>
        <row r="48">
          <cell r="A48" t="str">
            <v>15343166</v>
          </cell>
          <cell r="B48">
            <v>153</v>
          </cell>
          <cell r="C48">
            <v>43166</v>
          </cell>
          <cell r="D48" t="str">
            <v>INICIAPORK MEJORADO 5KG</v>
          </cell>
          <cell r="E48" t="str">
            <v>PES</v>
          </cell>
          <cell r="F48">
            <v>5335</v>
          </cell>
          <cell r="G48" t="str">
            <v>TN</v>
          </cell>
          <cell r="H48" t="str">
            <v>TONELADAS</v>
          </cell>
          <cell r="I48" t="str">
            <v>PEC</v>
          </cell>
        </row>
        <row r="49">
          <cell r="A49" t="str">
            <v>15343172</v>
          </cell>
          <cell r="B49">
            <v>153</v>
          </cell>
          <cell r="C49">
            <v>43172</v>
          </cell>
          <cell r="D49" t="str">
            <v>CRECIPORK MEJORADO AP CE</v>
          </cell>
          <cell r="E49" t="str">
            <v>PES</v>
          </cell>
          <cell r="F49">
            <v>4668</v>
          </cell>
          <cell r="G49" t="str">
            <v>TN</v>
          </cell>
          <cell r="H49" t="str">
            <v>TONELADAS</v>
          </cell>
          <cell r="I49" t="str">
            <v>PEC</v>
          </cell>
        </row>
        <row r="50">
          <cell r="A50" t="str">
            <v>15343182</v>
          </cell>
          <cell r="B50">
            <v>153</v>
          </cell>
          <cell r="C50">
            <v>43182</v>
          </cell>
          <cell r="D50" t="str">
            <v>ENGORDAPORK MEJORADO AP CE</v>
          </cell>
          <cell r="E50" t="str">
            <v>PES</v>
          </cell>
          <cell r="F50">
            <v>4393</v>
          </cell>
          <cell r="G50" t="str">
            <v>TN</v>
          </cell>
          <cell r="H50" t="str">
            <v>TONELADAS</v>
          </cell>
          <cell r="I50" t="str">
            <v>PEC</v>
          </cell>
        </row>
        <row r="51">
          <cell r="A51" t="str">
            <v>15343186</v>
          </cell>
          <cell r="B51">
            <v>153</v>
          </cell>
          <cell r="C51">
            <v>43186</v>
          </cell>
          <cell r="D51" t="str">
            <v>ENGORDAPORK MEJORADO 5KG</v>
          </cell>
          <cell r="E51" t="str">
            <v>PES</v>
          </cell>
          <cell r="F51">
            <v>5001</v>
          </cell>
          <cell r="G51" t="str">
            <v>TN</v>
          </cell>
          <cell r="H51" t="str">
            <v>TONELADAS</v>
          </cell>
          <cell r="I51" t="str">
            <v>PEC</v>
          </cell>
        </row>
        <row r="52">
          <cell r="A52" t="str">
            <v>15343192</v>
          </cell>
          <cell r="B52">
            <v>153</v>
          </cell>
          <cell r="C52">
            <v>43192</v>
          </cell>
          <cell r="D52" t="str">
            <v>REPRODUPORK MEJORADO AP CE</v>
          </cell>
          <cell r="E52" t="str">
            <v>PES</v>
          </cell>
          <cell r="F52">
            <v>4992</v>
          </cell>
          <cell r="G52" t="str">
            <v>TN</v>
          </cell>
          <cell r="H52" t="str">
            <v>TONELADAS</v>
          </cell>
          <cell r="I52" t="str">
            <v>PEC</v>
          </cell>
        </row>
        <row r="53">
          <cell r="A53" t="str">
            <v>15343242</v>
          </cell>
          <cell r="B53">
            <v>153</v>
          </cell>
          <cell r="C53">
            <v>43242</v>
          </cell>
          <cell r="D53" t="str">
            <v>INICIAPORK</v>
          </cell>
          <cell r="E53" t="str">
            <v>PES</v>
          </cell>
          <cell r="F53">
            <v>5611</v>
          </cell>
          <cell r="G53" t="str">
            <v>TN</v>
          </cell>
          <cell r="H53" t="str">
            <v>TONELADAS</v>
          </cell>
          <cell r="I53" t="str">
            <v>PEC</v>
          </cell>
        </row>
        <row r="54">
          <cell r="A54" t="str">
            <v>15343356</v>
          </cell>
          <cell r="B54">
            <v>153</v>
          </cell>
          <cell r="C54">
            <v>43356</v>
          </cell>
          <cell r="D54" t="str">
            <v>INICIA CERDO 5KG</v>
          </cell>
          <cell r="E54" t="str">
            <v>PES</v>
          </cell>
          <cell r="F54">
            <v>5335</v>
          </cell>
          <cell r="G54" t="str">
            <v>TN</v>
          </cell>
          <cell r="H54" t="str">
            <v>TONELADAS</v>
          </cell>
          <cell r="I54" t="str">
            <v>PEC</v>
          </cell>
        </row>
        <row r="55">
          <cell r="A55" t="str">
            <v>15343366</v>
          </cell>
          <cell r="B55">
            <v>153</v>
          </cell>
          <cell r="C55">
            <v>43366</v>
          </cell>
          <cell r="D55" t="str">
            <v>DESARROLLO CERDO 5 KG</v>
          </cell>
          <cell r="E55" t="str">
            <v>PES</v>
          </cell>
          <cell r="F55">
            <v>5964</v>
          </cell>
          <cell r="G55" t="str">
            <v>TN</v>
          </cell>
          <cell r="H55" t="str">
            <v>TONELADAS</v>
          </cell>
          <cell r="I55" t="str">
            <v>PEC</v>
          </cell>
        </row>
        <row r="56">
          <cell r="A56" t="str">
            <v>15343376</v>
          </cell>
          <cell r="B56">
            <v>153</v>
          </cell>
          <cell r="C56">
            <v>43376</v>
          </cell>
          <cell r="D56" t="str">
            <v>ENGORDA CERDO 5KG</v>
          </cell>
          <cell r="E56" t="str">
            <v>PES</v>
          </cell>
          <cell r="F56">
            <v>5001</v>
          </cell>
          <cell r="G56" t="str">
            <v>TN</v>
          </cell>
          <cell r="H56" t="str">
            <v>TONELADAS</v>
          </cell>
          <cell r="I56" t="str">
            <v>PEC</v>
          </cell>
        </row>
        <row r="57">
          <cell r="A57" t="str">
            <v>15343410</v>
          </cell>
          <cell r="B57">
            <v>153</v>
          </cell>
          <cell r="C57">
            <v>43410</v>
          </cell>
          <cell r="D57" t="str">
            <v>API CONCENTRADO INICIADOR HE</v>
          </cell>
          <cell r="E57" t="str">
            <v>PES</v>
          </cell>
          <cell r="F57">
            <v>8371</v>
          </cell>
          <cell r="G57" t="str">
            <v>TN</v>
          </cell>
          <cell r="H57" t="str">
            <v>TONELADAS</v>
          </cell>
          <cell r="I57" t="str">
            <v>PEC</v>
          </cell>
        </row>
        <row r="58">
          <cell r="A58" t="str">
            <v>15343411</v>
          </cell>
          <cell r="B58">
            <v>153</v>
          </cell>
          <cell r="C58">
            <v>43411</v>
          </cell>
          <cell r="D58" t="str">
            <v>API CONCENTRADO INICIADOR HG</v>
          </cell>
          <cell r="E58" t="str">
            <v>PES</v>
          </cell>
          <cell r="F58">
            <v>8231</v>
          </cell>
          <cell r="G58" t="str">
            <v>TN</v>
          </cell>
          <cell r="H58" t="str">
            <v>TONELADAS</v>
          </cell>
          <cell r="I58" t="str">
            <v>PEC</v>
          </cell>
        </row>
        <row r="59">
          <cell r="A59" t="str">
            <v>15343420</v>
          </cell>
          <cell r="B59">
            <v>153</v>
          </cell>
          <cell r="C59">
            <v>43420</v>
          </cell>
          <cell r="D59" t="str">
            <v>API CONCENTRADO CREC-ENG.  HE</v>
          </cell>
          <cell r="E59" t="str">
            <v>PES</v>
          </cell>
          <cell r="F59">
            <v>7333</v>
          </cell>
          <cell r="G59" t="str">
            <v>TN</v>
          </cell>
          <cell r="H59" t="str">
            <v>TONELADAS</v>
          </cell>
          <cell r="I59" t="str">
            <v>PEC</v>
          </cell>
        </row>
        <row r="60">
          <cell r="A60" t="str">
            <v>15343421</v>
          </cell>
          <cell r="B60">
            <v>153</v>
          </cell>
          <cell r="C60">
            <v>43421</v>
          </cell>
          <cell r="D60" t="str">
            <v>API CONCENTRADO CREC-ENG HG</v>
          </cell>
          <cell r="E60" t="str">
            <v>PES</v>
          </cell>
          <cell r="F60">
            <v>6964</v>
          </cell>
          <cell r="G60" t="str">
            <v>TN</v>
          </cell>
          <cell r="H60" t="str">
            <v>TONELADAS</v>
          </cell>
          <cell r="I60" t="str">
            <v>PEC</v>
          </cell>
        </row>
        <row r="61">
          <cell r="A61" t="str">
            <v>15343430</v>
          </cell>
          <cell r="B61">
            <v>153</v>
          </cell>
          <cell r="C61">
            <v>43430</v>
          </cell>
          <cell r="D61" t="str">
            <v>APICONCENTRADO REPRODUCTORE HE</v>
          </cell>
          <cell r="E61" t="str">
            <v>PES</v>
          </cell>
          <cell r="F61">
            <v>7371</v>
          </cell>
          <cell r="G61" t="str">
            <v>TN</v>
          </cell>
          <cell r="H61" t="str">
            <v>TONELADAS</v>
          </cell>
          <cell r="I61" t="str">
            <v>PEC</v>
          </cell>
        </row>
        <row r="62">
          <cell r="A62" t="str">
            <v>15343431</v>
          </cell>
          <cell r="B62">
            <v>153</v>
          </cell>
          <cell r="C62">
            <v>43431</v>
          </cell>
          <cell r="D62" t="str">
            <v>APICONCENTRADO REPRODUCTORE HG</v>
          </cell>
          <cell r="E62" t="str">
            <v>PES</v>
          </cell>
          <cell r="F62">
            <v>7231</v>
          </cell>
          <cell r="G62" t="str">
            <v>TN</v>
          </cell>
          <cell r="H62" t="str">
            <v>TONELADAS</v>
          </cell>
          <cell r="I62" t="str">
            <v>PEC</v>
          </cell>
        </row>
        <row r="63">
          <cell r="A63" t="str">
            <v>15343502</v>
          </cell>
          <cell r="B63">
            <v>153</v>
          </cell>
          <cell r="C63">
            <v>43502</v>
          </cell>
          <cell r="D63" t="str">
            <v>FINALIZADOR ENG.CERDOS HL CE</v>
          </cell>
          <cell r="E63" t="str">
            <v>PES</v>
          </cell>
          <cell r="F63">
            <v>5388</v>
          </cell>
          <cell r="G63" t="str">
            <v>TN</v>
          </cell>
          <cell r="H63" t="str">
            <v>TONELADAS</v>
          </cell>
          <cell r="I63" t="str">
            <v>PEC</v>
          </cell>
        </row>
        <row r="64">
          <cell r="A64" t="str">
            <v>15343503</v>
          </cell>
          <cell r="B64">
            <v>153</v>
          </cell>
          <cell r="C64">
            <v>43503</v>
          </cell>
          <cell r="D64" t="str">
            <v>FINALIZADOR ENG.CERDOS HL CG</v>
          </cell>
          <cell r="E64" t="str">
            <v>PES</v>
          </cell>
          <cell r="F64">
            <v>6109</v>
          </cell>
          <cell r="G64" t="str">
            <v>TN</v>
          </cell>
          <cell r="H64" t="str">
            <v>TONELADAS</v>
          </cell>
          <cell r="I64" t="str">
            <v>PEC</v>
          </cell>
        </row>
        <row r="65">
          <cell r="A65" t="str">
            <v>15343616</v>
          </cell>
          <cell r="B65">
            <v>153</v>
          </cell>
          <cell r="C65">
            <v>43616</v>
          </cell>
          <cell r="D65" t="str">
            <v>INICIADOR CERDOS 5K CE</v>
          </cell>
          <cell r="E65" t="str">
            <v>PES</v>
          </cell>
          <cell r="F65">
            <v>5621</v>
          </cell>
          <cell r="G65" t="str">
            <v>TN</v>
          </cell>
          <cell r="H65" t="str">
            <v>TONELADAS</v>
          </cell>
          <cell r="I65" t="str">
            <v>PEC</v>
          </cell>
        </row>
        <row r="66">
          <cell r="A66" t="str">
            <v>15343619</v>
          </cell>
          <cell r="B66">
            <v>153</v>
          </cell>
          <cell r="C66">
            <v>43619</v>
          </cell>
          <cell r="D66" t="str">
            <v>INICIADOR CERDOS 20K CE</v>
          </cell>
          <cell r="E66" t="str">
            <v>PES</v>
          </cell>
          <cell r="F66">
            <v>5324</v>
          </cell>
          <cell r="G66" t="str">
            <v>TN</v>
          </cell>
          <cell r="H66" t="str">
            <v>TONELADAS</v>
          </cell>
          <cell r="I66" t="str">
            <v>PEC</v>
          </cell>
        </row>
        <row r="67">
          <cell r="A67" t="str">
            <v>15343626</v>
          </cell>
          <cell r="B67">
            <v>153</v>
          </cell>
          <cell r="C67">
            <v>43626</v>
          </cell>
          <cell r="D67" t="str">
            <v>ENGORDA CERDOS 5K CE</v>
          </cell>
          <cell r="E67" t="str">
            <v>PES</v>
          </cell>
          <cell r="F67">
            <v>5441</v>
          </cell>
          <cell r="G67" t="str">
            <v>TN</v>
          </cell>
          <cell r="H67" t="str">
            <v>TONELADAS</v>
          </cell>
          <cell r="I67" t="str">
            <v>PEC</v>
          </cell>
        </row>
        <row r="68">
          <cell r="A68" t="str">
            <v>15343629</v>
          </cell>
          <cell r="B68">
            <v>153</v>
          </cell>
          <cell r="C68">
            <v>43629</v>
          </cell>
          <cell r="D68" t="str">
            <v>ENGORDA CERDOS 20K. CE</v>
          </cell>
          <cell r="E68" t="str">
            <v>PES</v>
          </cell>
          <cell r="F68">
            <v>5079</v>
          </cell>
          <cell r="G68" t="str">
            <v>TN</v>
          </cell>
          <cell r="H68" t="str">
            <v>TONELADAS</v>
          </cell>
          <cell r="I68" t="str">
            <v>PEC</v>
          </cell>
        </row>
        <row r="69">
          <cell r="A69" t="str">
            <v>15343812</v>
          </cell>
          <cell r="B69">
            <v>153</v>
          </cell>
          <cell r="C69">
            <v>43812</v>
          </cell>
          <cell r="D69" t="str">
            <v>CARNERINA PLUS NO. 1 CE</v>
          </cell>
          <cell r="E69" t="str">
            <v>PES</v>
          </cell>
          <cell r="F69">
            <v>6011</v>
          </cell>
          <cell r="G69" t="str">
            <v>TN</v>
          </cell>
          <cell r="H69" t="str">
            <v>TONELADAS</v>
          </cell>
          <cell r="I69" t="str">
            <v>PEC</v>
          </cell>
        </row>
        <row r="70">
          <cell r="A70" t="str">
            <v>15343822</v>
          </cell>
          <cell r="B70">
            <v>153</v>
          </cell>
          <cell r="C70">
            <v>43822</v>
          </cell>
          <cell r="D70" t="str">
            <v>CARNERINA PLUS NO. 2 CE</v>
          </cell>
          <cell r="E70" t="str">
            <v>PES</v>
          </cell>
          <cell r="F70">
            <v>5458</v>
          </cell>
          <cell r="G70" t="str">
            <v>TN</v>
          </cell>
          <cell r="H70" t="str">
            <v>TONELADAS</v>
          </cell>
          <cell r="I70" t="str">
            <v>PEC</v>
          </cell>
        </row>
        <row r="71">
          <cell r="A71" t="str">
            <v>15343832</v>
          </cell>
          <cell r="B71">
            <v>153</v>
          </cell>
          <cell r="C71">
            <v>43832</v>
          </cell>
          <cell r="D71" t="str">
            <v>CARNERINA PLUS NO. 3 CE</v>
          </cell>
          <cell r="E71" t="str">
            <v>PES</v>
          </cell>
          <cell r="F71">
            <v>5409</v>
          </cell>
          <cell r="G71" t="str">
            <v>TN</v>
          </cell>
          <cell r="H71" t="str">
            <v>TONELADAS</v>
          </cell>
          <cell r="I71" t="str">
            <v>PEC</v>
          </cell>
        </row>
        <row r="72">
          <cell r="A72" t="str">
            <v>15343842</v>
          </cell>
          <cell r="B72">
            <v>153</v>
          </cell>
          <cell r="C72">
            <v>43842</v>
          </cell>
          <cell r="D72" t="str">
            <v>CARNERINA PLUS GEST. CE</v>
          </cell>
          <cell r="E72" t="str">
            <v>PES</v>
          </cell>
          <cell r="F72">
            <v>5235</v>
          </cell>
          <cell r="G72" t="str">
            <v>TN</v>
          </cell>
          <cell r="H72" t="str">
            <v>TONELADAS</v>
          </cell>
          <cell r="I72" t="str">
            <v>PEC</v>
          </cell>
        </row>
        <row r="73">
          <cell r="A73" t="str">
            <v>15343860</v>
          </cell>
          <cell r="B73">
            <v>153</v>
          </cell>
          <cell r="C73">
            <v>43860</v>
          </cell>
          <cell r="D73" t="str">
            <v>CRECIPORK V. HE</v>
          </cell>
          <cell r="E73" t="str">
            <v>PES</v>
          </cell>
          <cell r="F73">
            <v>5327</v>
          </cell>
          <cell r="G73" t="str">
            <v>TN</v>
          </cell>
          <cell r="H73" t="str">
            <v>TONELADAS</v>
          </cell>
          <cell r="I73" t="str">
            <v>PEC</v>
          </cell>
        </row>
        <row r="74">
          <cell r="A74" t="str">
            <v>15343861</v>
          </cell>
          <cell r="B74">
            <v>153</v>
          </cell>
          <cell r="C74">
            <v>43861</v>
          </cell>
          <cell r="D74" t="str">
            <v>CRECIPORK V. HG</v>
          </cell>
          <cell r="E74" t="str">
            <v>PES</v>
          </cell>
          <cell r="F74">
            <v>5187</v>
          </cell>
          <cell r="G74" t="str">
            <v>TN</v>
          </cell>
          <cell r="H74" t="str">
            <v>TONELADAS</v>
          </cell>
          <cell r="I74" t="str">
            <v>PEC</v>
          </cell>
        </row>
        <row r="75">
          <cell r="A75" t="str">
            <v>15343862</v>
          </cell>
          <cell r="B75">
            <v>153</v>
          </cell>
          <cell r="C75">
            <v>43862</v>
          </cell>
          <cell r="D75" t="str">
            <v>GESTACION 0-30 CARABANCHEL</v>
          </cell>
          <cell r="E75" t="str">
            <v>PES</v>
          </cell>
          <cell r="F75">
            <v>5247</v>
          </cell>
          <cell r="G75" t="str">
            <v>TN</v>
          </cell>
          <cell r="H75" t="str">
            <v>TONELADAS</v>
          </cell>
          <cell r="I75" t="str">
            <v>PEC</v>
          </cell>
        </row>
        <row r="76">
          <cell r="A76" t="str">
            <v>15343863</v>
          </cell>
          <cell r="B76">
            <v>153</v>
          </cell>
          <cell r="C76">
            <v>43863</v>
          </cell>
          <cell r="D76" t="str">
            <v>CRECIPORK V. CG</v>
          </cell>
          <cell r="E76" t="str">
            <v>PES</v>
          </cell>
          <cell r="F76">
            <v>5207</v>
          </cell>
          <cell r="G76" t="str">
            <v>TN</v>
          </cell>
          <cell r="H76" t="str">
            <v>TONELADAS</v>
          </cell>
          <cell r="I76" t="str">
            <v>PEC</v>
          </cell>
        </row>
        <row r="77">
          <cell r="A77" t="str">
            <v>15343870</v>
          </cell>
          <cell r="B77">
            <v>153</v>
          </cell>
          <cell r="C77">
            <v>43870</v>
          </cell>
          <cell r="D77" t="str">
            <v>ENGORDAPORK V. HE</v>
          </cell>
          <cell r="E77" t="str">
            <v>PES</v>
          </cell>
          <cell r="F77">
            <v>5249</v>
          </cell>
          <cell r="G77" t="str">
            <v>TN</v>
          </cell>
          <cell r="H77" t="str">
            <v>TONELADAS</v>
          </cell>
          <cell r="I77" t="str">
            <v>PEC</v>
          </cell>
        </row>
        <row r="78">
          <cell r="A78" t="str">
            <v>15343871</v>
          </cell>
          <cell r="B78">
            <v>153</v>
          </cell>
          <cell r="C78">
            <v>43871</v>
          </cell>
          <cell r="D78" t="str">
            <v>ENGORDAPORK V. HG</v>
          </cell>
          <cell r="E78" t="str">
            <v>PES</v>
          </cell>
          <cell r="F78">
            <v>5109</v>
          </cell>
          <cell r="G78" t="str">
            <v>TN</v>
          </cell>
          <cell r="H78" t="str">
            <v>TONELADAS</v>
          </cell>
          <cell r="I78" t="str">
            <v>PEC</v>
          </cell>
        </row>
        <row r="79">
          <cell r="A79" t="str">
            <v>15343872</v>
          </cell>
          <cell r="B79">
            <v>153</v>
          </cell>
          <cell r="C79">
            <v>43872</v>
          </cell>
          <cell r="D79" t="str">
            <v>ALIMENTO RETIRO CARANBACHEL CE</v>
          </cell>
          <cell r="E79" t="str">
            <v>PES</v>
          </cell>
          <cell r="F79">
            <v>5269</v>
          </cell>
          <cell r="G79" t="str">
            <v>TN</v>
          </cell>
          <cell r="H79" t="str">
            <v>TONELADAS</v>
          </cell>
          <cell r="I79" t="str">
            <v>PEC</v>
          </cell>
        </row>
        <row r="80">
          <cell r="A80" t="str">
            <v>15343873</v>
          </cell>
          <cell r="B80">
            <v>153</v>
          </cell>
          <cell r="C80">
            <v>43873</v>
          </cell>
          <cell r="D80" t="str">
            <v>ENGORDAPORK V. CG</v>
          </cell>
          <cell r="E80" t="str">
            <v>PES</v>
          </cell>
          <cell r="F80">
            <v>5129</v>
          </cell>
          <cell r="G80" t="str">
            <v>TN</v>
          </cell>
          <cell r="H80" t="str">
            <v>TONELADAS</v>
          </cell>
          <cell r="I80" t="str">
            <v>PEC</v>
          </cell>
        </row>
        <row r="81">
          <cell r="A81" t="str">
            <v>15343880</v>
          </cell>
          <cell r="B81">
            <v>153</v>
          </cell>
          <cell r="C81">
            <v>43880</v>
          </cell>
          <cell r="D81" t="str">
            <v>REPRODUPORK V. HE</v>
          </cell>
          <cell r="E81" t="str">
            <v>PES</v>
          </cell>
          <cell r="F81">
            <v>5392</v>
          </cell>
          <cell r="G81" t="str">
            <v>TN</v>
          </cell>
          <cell r="H81" t="str">
            <v>TONELADAS</v>
          </cell>
          <cell r="I81" t="str">
            <v>PEC</v>
          </cell>
        </row>
        <row r="82">
          <cell r="A82" t="str">
            <v>15343881</v>
          </cell>
          <cell r="B82">
            <v>153</v>
          </cell>
          <cell r="C82">
            <v>43881</v>
          </cell>
          <cell r="D82" t="str">
            <v>REPRODUPORK V. HG</v>
          </cell>
          <cell r="E82" t="str">
            <v>PES</v>
          </cell>
          <cell r="F82">
            <v>5252</v>
          </cell>
          <cell r="G82" t="str">
            <v>TN</v>
          </cell>
          <cell r="H82" t="str">
            <v>TONELADAS</v>
          </cell>
          <cell r="I82" t="str">
            <v>PEC</v>
          </cell>
        </row>
        <row r="83">
          <cell r="A83" t="str">
            <v>15343882</v>
          </cell>
          <cell r="B83">
            <v>153</v>
          </cell>
          <cell r="C83">
            <v>43882</v>
          </cell>
          <cell r="D83" t="str">
            <v>REPRODUPORK AP CE</v>
          </cell>
          <cell r="E83" t="str">
            <v>PES</v>
          </cell>
          <cell r="F83">
            <v>5412</v>
          </cell>
          <cell r="G83" t="str">
            <v>TN</v>
          </cell>
          <cell r="H83" t="str">
            <v>TONELADAS</v>
          </cell>
          <cell r="I83" t="str">
            <v>PEC</v>
          </cell>
        </row>
        <row r="84">
          <cell r="A84" t="str">
            <v>15343883</v>
          </cell>
          <cell r="B84">
            <v>153</v>
          </cell>
          <cell r="C84">
            <v>43883</v>
          </cell>
          <cell r="D84" t="str">
            <v>REPRODUPORK V. CG</v>
          </cell>
          <cell r="E84" t="str">
            <v>PES</v>
          </cell>
          <cell r="F84">
            <v>5272</v>
          </cell>
          <cell r="G84" t="str">
            <v>TN</v>
          </cell>
          <cell r="H84" t="str">
            <v>TONELADAS</v>
          </cell>
          <cell r="I84" t="str">
            <v>PEC</v>
          </cell>
        </row>
        <row r="85">
          <cell r="A85" t="str">
            <v>15344000</v>
          </cell>
          <cell r="B85">
            <v>153</v>
          </cell>
          <cell r="C85">
            <v>44000</v>
          </cell>
          <cell r="D85" t="str">
            <v>APILECHE 18% HE</v>
          </cell>
          <cell r="E85" t="str">
            <v>PES</v>
          </cell>
          <cell r="F85">
            <v>5466</v>
          </cell>
          <cell r="G85" t="str">
            <v>TN</v>
          </cell>
          <cell r="H85" t="str">
            <v>TONELADAS</v>
          </cell>
          <cell r="I85" t="str">
            <v>PEC</v>
          </cell>
        </row>
        <row r="86">
          <cell r="A86" t="str">
            <v>15344002</v>
          </cell>
          <cell r="B86">
            <v>153</v>
          </cell>
          <cell r="C86">
            <v>44002</v>
          </cell>
          <cell r="D86" t="str">
            <v>APILECHE 18% CE</v>
          </cell>
          <cell r="E86" t="str">
            <v>PES</v>
          </cell>
          <cell r="F86">
            <v>4814</v>
          </cell>
          <cell r="G86" t="str">
            <v>TN</v>
          </cell>
          <cell r="H86" t="str">
            <v>TONELADAS</v>
          </cell>
          <cell r="I86" t="str">
            <v>PEC</v>
          </cell>
        </row>
        <row r="87">
          <cell r="A87" t="str">
            <v>15344020</v>
          </cell>
          <cell r="B87">
            <v>153</v>
          </cell>
          <cell r="C87">
            <v>44020</v>
          </cell>
          <cell r="D87" t="str">
            <v>ABALAC 32% HE</v>
          </cell>
          <cell r="E87" t="str">
            <v>PES</v>
          </cell>
          <cell r="F87">
            <v>5348</v>
          </cell>
          <cell r="G87" t="str">
            <v>TN</v>
          </cell>
          <cell r="H87" t="str">
            <v>TONELADAS</v>
          </cell>
          <cell r="I87" t="str">
            <v>PEC</v>
          </cell>
        </row>
        <row r="88">
          <cell r="A88" t="str">
            <v>15344042</v>
          </cell>
          <cell r="B88">
            <v>153</v>
          </cell>
          <cell r="C88">
            <v>44042</v>
          </cell>
          <cell r="D88" t="str">
            <v>ABAHOR PLUS CE</v>
          </cell>
          <cell r="E88" t="str">
            <v>PES</v>
          </cell>
          <cell r="F88">
            <v>4435</v>
          </cell>
          <cell r="G88" t="str">
            <v>TN</v>
          </cell>
          <cell r="H88" t="str">
            <v>TONELADAS</v>
          </cell>
          <cell r="I88" t="str">
            <v>PEC</v>
          </cell>
        </row>
        <row r="89">
          <cell r="A89" t="str">
            <v>15344070</v>
          </cell>
          <cell r="B89">
            <v>153</v>
          </cell>
          <cell r="C89">
            <v>44070</v>
          </cell>
          <cell r="D89" t="str">
            <v>ABABE PLUS HE</v>
          </cell>
          <cell r="E89" t="str">
            <v>PES</v>
          </cell>
          <cell r="F89">
            <v>5195</v>
          </cell>
          <cell r="G89" t="str">
            <v>TN</v>
          </cell>
          <cell r="H89" t="str">
            <v>TONELADAS</v>
          </cell>
          <cell r="I89" t="str">
            <v>PEC</v>
          </cell>
        </row>
        <row r="90">
          <cell r="A90" t="str">
            <v>15344072</v>
          </cell>
          <cell r="B90">
            <v>153</v>
          </cell>
          <cell r="C90">
            <v>44072</v>
          </cell>
          <cell r="D90" t="str">
            <v>ABABE PLUS CE</v>
          </cell>
          <cell r="E90" t="str">
            <v>PES</v>
          </cell>
          <cell r="F90">
            <v>5031</v>
          </cell>
          <cell r="G90" t="str">
            <v>TN</v>
          </cell>
          <cell r="H90" t="str">
            <v>TONELADAS</v>
          </cell>
          <cell r="I90" t="str">
            <v>PEC</v>
          </cell>
        </row>
        <row r="91">
          <cell r="A91" t="str">
            <v>15344073</v>
          </cell>
          <cell r="B91">
            <v>153</v>
          </cell>
          <cell r="C91">
            <v>44073</v>
          </cell>
          <cell r="D91" t="str">
            <v>ABABE PLUS CG</v>
          </cell>
          <cell r="E91" t="str">
            <v>PES</v>
          </cell>
          <cell r="F91">
            <v>5075</v>
          </cell>
          <cell r="G91" t="str">
            <v>TN</v>
          </cell>
          <cell r="H91" t="str">
            <v>TONELADAS</v>
          </cell>
          <cell r="I91" t="str">
            <v>PEC</v>
          </cell>
        </row>
        <row r="92">
          <cell r="A92" t="str">
            <v>15344074</v>
          </cell>
          <cell r="B92">
            <v>153</v>
          </cell>
          <cell r="C92">
            <v>44074</v>
          </cell>
          <cell r="D92" t="str">
            <v>ABABE PLUS RE</v>
          </cell>
          <cell r="E92" t="str">
            <v>PES</v>
          </cell>
          <cell r="F92">
            <v>5205</v>
          </cell>
          <cell r="G92" t="str">
            <v>TN</v>
          </cell>
          <cell r="H92" t="str">
            <v>TONELADAS</v>
          </cell>
          <cell r="I92" t="str">
            <v>PEC</v>
          </cell>
        </row>
        <row r="93">
          <cell r="A93" t="str">
            <v>15344075</v>
          </cell>
          <cell r="B93">
            <v>153</v>
          </cell>
          <cell r="C93">
            <v>44075</v>
          </cell>
          <cell r="D93" t="str">
            <v>ABABE PLUS RG</v>
          </cell>
          <cell r="E93" t="str">
            <v>PES</v>
          </cell>
          <cell r="F93">
            <v>5065</v>
          </cell>
          <cell r="G93" t="str">
            <v>TN</v>
          </cell>
          <cell r="H93" t="str">
            <v>TONELADAS</v>
          </cell>
          <cell r="I93" t="str">
            <v>PEC</v>
          </cell>
        </row>
        <row r="94">
          <cell r="A94" t="str">
            <v>15344110</v>
          </cell>
          <cell r="B94">
            <v>153</v>
          </cell>
          <cell r="C94">
            <v>44110</v>
          </cell>
          <cell r="D94" t="str">
            <v>APILECHE 16% HE</v>
          </cell>
          <cell r="E94" t="str">
            <v>PES</v>
          </cell>
          <cell r="F94">
            <v>4915</v>
          </cell>
          <cell r="G94" t="str">
            <v>TN</v>
          </cell>
          <cell r="H94" t="str">
            <v>TONELADAS</v>
          </cell>
          <cell r="I94" t="str">
            <v>PEC</v>
          </cell>
        </row>
        <row r="95">
          <cell r="A95" t="str">
            <v>15344112</v>
          </cell>
          <cell r="B95">
            <v>153</v>
          </cell>
          <cell r="C95">
            <v>44112</v>
          </cell>
          <cell r="D95" t="str">
            <v>APILECHE 16% CE</v>
          </cell>
          <cell r="E95" t="str">
            <v>PES</v>
          </cell>
          <cell r="F95">
            <v>4935</v>
          </cell>
          <cell r="G95" t="str">
            <v>TN</v>
          </cell>
          <cell r="H95" t="str">
            <v>TONELADAS</v>
          </cell>
          <cell r="I95" t="str">
            <v>PEC</v>
          </cell>
        </row>
        <row r="96">
          <cell r="A96" t="str">
            <v>15344114</v>
          </cell>
          <cell r="B96">
            <v>153</v>
          </cell>
          <cell r="C96">
            <v>44114</v>
          </cell>
          <cell r="D96" t="str">
            <v>APILECHE 16% RE</v>
          </cell>
          <cell r="E96" t="str">
            <v>PES</v>
          </cell>
          <cell r="F96">
            <v>4925</v>
          </cell>
          <cell r="G96" t="str">
            <v>TN</v>
          </cell>
          <cell r="H96" t="str">
            <v>TONELADAS</v>
          </cell>
          <cell r="I96" t="str">
            <v>PEC</v>
          </cell>
        </row>
        <row r="97">
          <cell r="A97" t="str">
            <v>15344132</v>
          </cell>
          <cell r="B97">
            <v>153</v>
          </cell>
          <cell r="C97">
            <v>44132</v>
          </cell>
          <cell r="D97" t="str">
            <v>ABAHOR C. CE</v>
          </cell>
          <cell r="E97" t="str">
            <v>PES</v>
          </cell>
          <cell r="F97">
            <v>4535</v>
          </cell>
          <cell r="G97" t="str">
            <v>TN</v>
          </cell>
          <cell r="H97" t="str">
            <v>TONELADAS</v>
          </cell>
          <cell r="I97" t="str">
            <v>PEC</v>
          </cell>
        </row>
        <row r="98">
          <cell r="A98" t="str">
            <v>15344169</v>
          </cell>
          <cell r="B98">
            <v>153</v>
          </cell>
          <cell r="C98">
            <v>44169</v>
          </cell>
          <cell r="D98" t="str">
            <v>LACTOCRIA PLUS 10K HE</v>
          </cell>
          <cell r="E98" t="str">
            <v>PES</v>
          </cell>
          <cell r="F98">
            <v>19894</v>
          </cell>
          <cell r="G98" t="str">
            <v>TN</v>
          </cell>
          <cell r="H98" t="str">
            <v>TONELADAS</v>
          </cell>
          <cell r="I98" t="str">
            <v>PEC</v>
          </cell>
        </row>
        <row r="99">
          <cell r="A99" t="str">
            <v>15344230</v>
          </cell>
          <cell r="B99">
            <v>153</v>
          </cell>
          <cell r="C99">
            <v>44230</v>
          </cell>
          <cell r="D99" t="str">
            <v>LECHERO 16% V. HE</v>
          </cell>
          <cell r="E99" t="str">
            <v>PES</v>
          </cell>
          <cell r="F99">
            <v>5080</v>
          </cell>
          <cell r="G99" t="str">
            <v>TN</v>
          </cell>
          <cell r="H99" t="str">
            <v>TONELADAS</v>
          </cell>
          <cell r="I99" t="str">
            <v>PEC</v>
          </cell>
        </row>
        <row r="100">
          <cell r="A100" t="str">
            <v>15344232</v>
          </cell>
          <cell r="B100">
            <v>153</v>
          </cell>
          <cell r="C100">
            <v>44232</v>
          </cell>
          <cell r="D100" t="str">
            <v>LECHERO 16% AP. CE</v>
          </cell>
          <cell r="E100" t="str">
            <v>PES</v>
          </cell>
          <cell r="F100">
            <v>4578</v>
          </cell>
          <cell r="G100" t="str">
            <v>TN</v>
          </cell>
          <cell r="H100" t="str">
            <v>TONELADAS</v>
          </cell>
          <cell r="I100" t="str">
            <v>PEC</v>
          </cell>
        </row>
        <row r="101">
          <cell r="A101" t="str">
            <v>15344234</v>
          </cell>
          <cell r="B101">
            <v>153</v>
          </cell>
          <cell r="C101">
            <v>44234</v>
          </cell>
          <cell r="D101" t="str">
            <v>LECHERO 16% V. RE</v>
          </cell>
          <cell r="E101" t="str">
            <v>PES</v>
          </cell>
          <cell r="F101">
            <v>5090</v>
          </cell>
          <cell r="G101" t="str">
            <v>TN</v>
          </cell>
          <cell r="H101" t="str">
            <v>TONELADAS</v>
          </cell>
          <cell r="I101" t="str">
            <v>PEC</v>
          </cell>
        </row>
        <row r="102">
          <cell r="A102" t="str">
            <v>15344270</v>
          </cell>
          <cell r="B102">
            <v>153</v>
          </cell>
          <cell r="C102">
            <v>44270</v>
          </cell>
          <cell r="D102" t="str">
            <v>LECHERO 20 CSA</v>
          </cell>
          <cell r="E102" t="str">
            <v>PES</v>
          </cell>
          <cell r="F102">
            <v>4503</v>
          </cell>
          <cell r="G102" t="str">
            <v>TN</v>
          </cell>
          <cell r="H102" t="str">
            <v>TONELADAS</v>
          </cell>
          <cell r="I102" t="str">
            <v>PEC</v>
          </cell>
        </row>
        <row r="103">
          <cell r="A103" t="str">
            <v>15344292</v>
          </cell>
          <cell r="B103">
            <v>153</v>
          </cell>
          <cell r="C103">
            <v>44292</v>
          </cell>
          <cell r="D103" t="str">
            <v>LECHERO 20  CE</v>
          </cell>
          <cell r="E103" t="str">
            <v>PES</v>
          </cell>
          <cell r="F103">
            <v>4646</v>
          </cell>
          <cell r="G103" t="str">
            <v>TN</v>
          </cell>
          <cell r="H103" t="str">
            <v>TONELADAS</v>
          </cell>
          <cell r="I103" t="str">
            <v>PEC</v>
          </cell>
        </row>
        <row r="104">
          <cell r="A104" t="str">
            <v>15344314</v>
          </cell>
          <cell r="B104">
            <v>153</v>
          </cell>
          <cell r="C104">
            <v>44314</v>
          </cell>
          <cell r="D104" t="str">
            <v>BECERRAS 18% ULTRA RE</v>
          </cell>
          <cell r="E104" t="str">
            <v>PES</v>
          </cell>
          <cell r="F104">
            <v>6771</v>
          </cell>
          <cell r="G104" t="str">
            <v>TN</v>
          </cell>
          <cell r="H104" t="str">
            <v>TONELADAS</v>
          </cell>
          <cell r="I104" t="str">
            <v>PEC</v>
          </cell>
        </row>
        <row r="105">
          <cell r="A105" t="str">
            <v>15344315</v>
          </cell>
          <cell r="B105">
            <v>153</v>
          </cell>
          <cell r="C105">
            <v>44315</v>
          </cell>
          <cell r="D105" t="str">
            <v>BECERRAS 18% ULTRA RG</v>
          </cell>
          <cell r="E105" t="str">
            <v>PES</v>
          </cell>
          <cell r="F105">
            <v>6578</v>
          </cell>
          <cell r="G105" t="str">
            <v>TN</v>
          </cell>
          <cell r="H105" t="str">
            <v>TONELADAS</v>
          </cell>
          <cell r="I105" t="str">
            <v>PEC</v>
          </cell>
        </row>
        <row r="106">
          <cell r="A106" t="str">
            <v>15344352</v>
          </cell>
          <cell r="B106">
            <v>153</v>
          </cell>
          <cell r="C106">
            <v>44352</v>
          </cell>
          <cell r="D106" t="str">
            <v>GANALECHE 18% CE</v>
          </cell>
          <cell r="E106" t="str">
            <v>PES</v>
          </cell>
          <cell r="F106">
            <v>4839</v>
          </cell>
          <cell r="G106" t="str">
            <v>TN</v>
          </cell>
          <cell r="H106" t="str">
            <v>TONELADAS</v>
          </cell>
          <cell r="I106" t="str">
            <v>PEC</v>
          </cell>
        </row>
        <row r="107">
          <cell r="A107" t="str">
            <v>15344362</v>
          </cell>
          <cell r="B107">
            <v>153</v>
          </cell>
          <cell r="C107">
            <v>44362</v>
          </cell>
          <cell r="D107" t="str">
            <v>MEZCLA GANADERA LECHERO AP 40K</v>
          </cell>
          <cell r="E107" t="str">
            <v>PES</v>
          </cell>
          <cell r="F107">
            <v>3962</v>
          </cell>
          <cell r="G107" t="str">
            <v>TN</v>
          </cell>
          <cell r="H107" t="str">
            <v>TONELADAS</v>
          </cell>
          <cell r="I107" t="str">
            <v>PEC</v>
          </cell>
        </row>
        <row r="108">
          <cell r="A108" t="str">
            <v>15344382</v>
          </cell>
          <cell r="B108">
            <v>153</v>
          </cell>
          <cell r="C108">
            <v>44382</v>
          </cell>
          <cell r="D108" t="str">
            <v>LECHERO 21% CE</v>
          </cell>
          <cell r="E108" t="str">
            <v>PES</v>
          </cell>
          <cell r="F108">
            <v>5195</v>
          </cell>
          <cell r="G108" t="str">
            <v>TN</v>
          </cell>
          <cell r="H108" t="str">
            <v>TONELADAS</v>
          </cell>
          <cell r="I108" t="str">
            <v>PEC</v>
          </cell>
        </row>
        <row r="109">
          <cell r="A109" t="str">
            <v>15344384</v>
          </cell>
          <cell r="B109">
            <v>153</v>
          </cell>
          <cell r="C109">
            <v>44384</v>
          </cell>
          <cell r="D109" t="str">
            <v>LECHERO 21% RE</v>
          </cell>
          <cell r="E109" t="str">
            <v>PES</v>
          </cell>
          <cell r="F109">
            <v>4806</v>
          </cell>
          <cell r="G109" t="str">
            <v>TN</v>
          </cell>
          <cell r="H109" t="str">
            <v>TONELADAS</v>
          </cell>
          <cell r="I109" t="str">
            <v>PEC</v>
          </cell>
        </row>
        <row r="110">
          <cell r="A110" t="str">
            <v>15344385</v>
          </cell>
          <cell r="B110">
            <v>153</v>
          </cell>
          <cell r="C110">
            <v>44385</v>
          </cell>
          <cell r="D110" t="str">
            <v>LECHERO 21% RG</v>
          </cell>
          <cell r="E110" t="str">
            <v>PES</v>
          </cell>
          <cell r="F110">
            <v>5045</v>
          </cell>
          <cell r="G110" t="str">
            <v>TN</v>
          </cell>
          <cell r="H110" t="str">
            <v>TONELADAS</v>
          </cell>
          <cell r="I110" t="str">
            <v>PEC</v>
          </cell>
        </row>
        <row r="111">
          <cell r="A111" t="str">
            <v>15344560</v>
          </cell>
          <cell r="B111">
            <v>153</v>
          </cell>
          <cell r="C111">
            <v>44560</v>
          </cell>
          <cell r="D111" t="str">
            <v>MEZCLA GANADERA LECHERO HE</v>
          </cell>
          <cell r="E111" t="str">
            <v>PES</v>
          </cell>
          <cell r="F111">
            <v>3694</v>
          </cell>
          <cell r="G111" t="str">
            <v>TN</v>
          </cell>
          <cell r="H111" t="str">
            <v>TONELADAS</v>
          </cell>
          <cell r="I111" t="str">
            <v>PEC</v>
          </cell>
        </row>
        <row r="112">
          <cell r="A112" t="str">
            <v>15344561</v>
          </cell>
          <cell r="B112">
            <v>153</v>
          </cell>
          <cell r="C112">
            <v>44561</v>
          </cell>
          <cell r="D112" t="str">
            <v>MEZCLA GANADERA LECHERO HG</v>
          </cell>
          <cell r="E112" t="str">
            <v>PES</v>
          </cell>
          <cell r="F112">
            <v>3946</v>
          </cell>
          <cell r="G112" t="str">
            <v>TN</v>
          </cell>
          <cell r="H112" t="str">
            <v>TONELADAS</v>
          </cell>
          <cell r="I112" t="str">
            <v>PEC</v>
          </cell>
        </row>
        <row r="113">
          <cell r="A113" t="str">
            <v>15344570</v>
          </cell>
          <cell r="B113">
            <v>153</v>
          </cell>
          <cell r="C113">
            <v>44570</v>
          </cell>
          <cell r="D113" t="str">
            <v>BASE ENERGETICA HE 40KG</v>
          </cell>
          <cell r="E113" t="str">
            <v>PES</v>
          </cell>
          <cell r="F113">
            <v>4935</v>
          </cell>
          <cell r="G113" t="str">
            <v>TN</v>
          </cell>
          <cell r="H113" t="str">
            <v>TONELADAS</v>
          </cell>
          <cell r="I113" t="str">
            <v>PEC</v>
          </cell>
        </row>
        <row r="114">
          <cell r="A114" t="str">
            <v>15344652</v>
          </cell>
          <cell r="B114">
            <v>153</v>
          </cell>
          <cell r="C114">
            <v>44652</v>
          </cell>
          <cell r="D114" t="str">
            <v>LECHERO TROPICAL 16% CE</v>
          </cell>
          <cell r="E114" t="str">
            <v>PES</v>
          </cell>
          <cell r="F114">
            <v>4785</v>
          </cell>
          <cell r="G114" t="str">
            <v>TN</v>
          </cell>
          <cell r="H114" t="str">
            <v>TONELADAS</v>
          </cell>
          <cell r="I114" t="str">
            <v>PEC</v>
          </cell>
        </row>
        <row r="115">
          <cell r="A115" t="str">
            <v>15344662</v>
          </cell>
          <cell r="B115">
            <v>153</v>
          </cell>
          <cell r="C115">
            <v>44662</v>
          </cell>
          <cell r="D115" t="str">
            <v>LECHERO TROPICAL 18% CE</v>
          </cell>
          <cell r="E115" t="str">
            <v>PES</v>
          </cell>
          <cell r="F115">
            <v>4935</v>
          </cell>
          <cell r="G115" t="str">
            <v>TN</v>
          </cell>
          <cell r="H115" t="str">
            <v>TONELADAS</v>
          </cell>
          <cell r="I115" t="str">
            <v>PEC</v>
          </cell>
        </row>
        <row r="116">
          <cell r="A116" t="str">
            <v>15344692</v>
          </cell>
          <cell r="B116">
            <v>153</v>
          </cell>
          <cell r="C116">
            <v>44692</v>
          </cell>
          <cell r="D116" t="str">
            <v>APILECHE 20% CE</v>
          </cell>
          <cell r="E116" t="str">
            <v>PES</v>
          </cell>
          <cell r="F116">
            <v>4850</v>
          </cell>
          <cell r="G116" t="str">
            <v>TN</v>
          </cell>
          <cell r="H116" t="str">
            <v>TONELADAS</v>
          </cell>
          <cell r="I116" t="str">
            <v>PEC</v>
          </cell>
        </row>
        <row r="117">
          <cell r="A117" t="str">
            <v>15344767</v>
          </cell>
          <cell r="B117">
            <v>153</v>
          </cell>
          <cell r="C117">
            <v>44767</v>
          </cell>
          <cell r="D117" t="str">
            <v>APIMEL 30KG. RE</v>
          </cell>
          <cell r="E117" t="str">
            <v>PES</v>
          </cell>
          <cell r="F117">
            <v>4233</v>
          </cell>
          <cell r="G117" t="str">
            <v>TN</v>
          </cell>
          <cell r="H117" t="str">
            <v>TONELADAS</v>
          </cell>
          <cell r="I117" t="str">
            <v>PEC</v>
          </cell>
        </row>
        <row r="118">
          <cell r="A118" t="str">
            <v>15344769</v>
          </cell>
          <cell r="B118">
            <v>153</v>
          </cell>
          <cell r="C118">
            <v>44769</v>
          </cell>
          <cell r="D118" t="str">
            <v>APIMEL 30KG. HE</v>
          </cell>
          <cell r="E118" t="str">
            <v>PES</v>
          </cell>
          <cell r="F118">
            <v>4437</v>
          </cell>
          <cell r="G118" t="str">
            <v>TN</v>
          </cell>
          <cell r="H118" t="str">
            <v>TONELADAS</v>
          </cell>
          <cell r="I118" t="str">
            <v>PEC</v>
          </cell>
        </row>
        <row r="119">
          <cell r="A119" t="str">
            <v>15344794</v>
          </cell>
          <cell r="B119">
            <v>153</v>
          </cell>
          <cell r="C119">
            <v>44794</v>
          </cell>
          <cell r="D119" t="str">
            <v>DAIRY ROL  RE</v>
          </cell>
          <cell r="E119" t="str">
            <v>PES</v>
          </cell>
          <cell r="F119">
            <v>6031</v>
          </cell>
          <cell r="G119" t="str">
            <v>TN</v>
          </cell>
          <cell r="H119" t="str">
            <v>TONELADAS</v>
          </cell>
          <cell r="I119" t="str">
            <v>PEC</v>
          </cell>
        </row>
        <row r="120">
          <cell r="A120" t="str">
            <v>15344795</v>
          </cell>
          <cell r="B120">
            <v>153</v>
          </cell>
          <cell r="C120">
            <v>44795</v>
          </cell>
          <cell r="D120" t="str">
            <v>DAIRY ROL  RG</v>
          </cell>
          <cell r="E120" t="str">
            <v>PES</v>
          </cell>
          <cell r="F120">
            <v>5788</v>
          </cell>
          <cell r="G120" t="str">
            <v>TN</v>
          </cell>
          <cell r="H120" t="str">
            <v>TONELADAS</v>
          </cell>
          <cell r="I120" t="str">
            <v>PEC</v>
          </cell>
        </row>
        <row r="121">
          <cell r="A121" t="str">
            <v>15344804</v>
          </cell>
          <cell r="B121">
            <v>153</v>
          </cell>
          <cell r="C121">
            <v>44804</v>
          </cell>
          <cell r="D121" t="str">
            <v>PRECALF ROL RE</v>
          </cell>
          <cell r="E121" t="str">
            <v>PES</v>
          </cell>
          <cell r="F121">
            <v>4880</v>
          </cell>
          <cell r="G121" t="str">
            <v>TN</v>
          </cell>
          <cell r="H121" t="str">
            <v>TONELADAS</v>
          </cell>
          <cell r="I121" t="str">
            <v>PEC</v>
          </cell>
        </row>
        <row r="122">
          <cell r="A122" t="str">
            <v>15344872</v>
          </cell>
          <cell r="B122">
            <v>153</v>
          </cell>
          <cell r="C122">
            <v>44872</v>
          </cell>
          <cell r="D122" t="str">
            <v>MEZCLA GANADERA 10PPM CE 40KG</v>
          </cell>
          <cell r="E122" t="str">
            <v>PES</v>
          </cell>
          <cell r="F122">
            <v>5400</v>
          </cell>
          <cell r="G122" t="str">
            <v>TN</v>
          </cell>
          <cell r="H122" t="str">
            <v>TONELADAS</v>
          </cell>
          <cell r="I122" t="str">
            <v>PEC</v>
          </cell>
        </row>
        <row r="123">
          <cell r="A123" t="str">
            <v>15344992</v>
          </cell>
          <cell r="B123">
            <v>153</v>
          </cell>
          <cell r="C123">
            <v>44992</v>
          </cell>
          <cell r="D123" t="str">
            <v>SOSTEN MULTIUSOS CE</v>
          </cell>
          <cell r="E123" t="str">
            <v>PES</v>
          </cell>
          <cell r="F123">
            <v>3660</v>
          </cell>
          <cell r="G123" t="str">
            <v>TN</v>
          </cell>
          <cell r="H123" t="str">
            <v>TONELADAS</v>
          </cell>
          <cell r="I123" t="str">
            <v>PEC</v>
          </cell>
        </row>
        <row r="124">
          <cell r="A124" t="str">
            <v>15345124</v>
          </cell>
          <cell r="B124">
            <v>153</v>
          </cell>
          <cell r="C124">
            <v>45124</v>
          </cell>
          <cell r="D124" t="str">
            <v>TOROS DE LIDIA RE</v>
          </cell>
          <cell r="E124" t="str">
            <v>PES</v>
          </cell>
          <cell r="F124">
            <v>5255</v>
          </cell>
          <cell r="G124" t="str">
            <v>TN</v>
          </cell>
          <cell r="H124" t="str">
            <v>TONELADAS</v>
          </cell>
          <cell r="I124" t="str">
            <v>PEC</v>
          </cell>
        </row>
        <row r="125">
          <cell r="A125" t="str">
            <v>15345125</v>
          </cell>
          <cell r="B125">
            <v>153</v>
          </cell>
          <cell r="C125">
            <v>45125</v>
          </cell>
          <cell r="D125" t="str">
            <v>TOROS DE LIDIA RG</v>
          </cell>
          <cell r="E125" t="str">
            <v>PES</v>
          </cell>
          <cell r="F125">
            <v>5115</v>
          </cell>
          <cell r="G125" t="str">
            <v>TN</v>
          </cell>
          <cell r="H125" t="str">
            <v>TONELADAS</v>
          </cell>
          <cell r="I125" t="str">
            <v>PEC</v>
          </cell>
        </row>
        <row r="126">
          <cell r="A126" t="str">
            <v>15345214</v>
          </cell>
          <cell r="B126">
            <v>153</v>
          </cell>
          <cell r="C126">
            <v>45214</v>
          </cell>
          <cell r="D126" t="str">
            <v>BEEFMAX RE</v>
          </cell>
          <cell r="E126" t="str">
            <v>PES</v>
          </cell>
          <cell r="F126">
            <v>5619</v>
          </cell>
          <cell r="G126" t="str">
            <v>TN</v>
          </cell>
          <cell r="H126" t="str">
            <v>TONELADAS</v>
          </cell>
          <cell r="I126" t="str">
            <v>PEC</v>
          </cell>
        </row>
        <row r="127">
          <cell r="A127" t="str">
            <v>15345215</v>
          </cell>
          <cell r="B127">
            <v>153</v>
          </cell>
          <cell r="C127">
            <v>45215</v>
          </cell>
          <cell r="D127" t="str">
            <v>BEEFMAX RG</v>
          </cell>
          <cell r="E127" t="str">
            <v>PES</v>
          </cell>
          <cell r="F127">
            <v>5479</v>
          </cell>
          <cell r="G127" t="str">
            <v>TN</v>
          </cell>
          <cell r="H127" t="str">
            <v>TONELADAS</v>
          </cell>
          <cell r="I127" t="str">
            <v>PEC</v>
          </cell>
        </row>
        <row r="128">
          <cell r="A128" t="str">
            <v>15345410</v>
          </cell>
          <cell r="B128">
            <v>153</v>
          </cell>
          <cell r="C128">
            <v>45410</v>
          </cell>
          <cell r="D128" t="str">
            <v>API-CARNE HE</v>
          </cell>
          <cell r="E128" t="str">
            <v>PES</v>
          </cell>
          <cell r="F128">
            <v>4798</v>
          </cell>
          <cell r="G128" t="str">
            <v>TN</v>
          </cell>
          <cell r="H128" t="str">
            <v>TONELADAS</v>
          </cell>
          <cell r="I128" t="str">
            <v>PEC</v>
          </cell>
        </row>
        <row r="129">
          <cell r="A129" t="str">
            <v>15345411</v>
          </cell>
          <cell r="B129">
            <v>153</v>
          </cell>
          <cell r="C129">
            <v>45411</v>
          </cell>
          <cell r="D129" t="str">
            <v>API-CARNE HG</v>
          </cell>
          <cell r="E129" t="str">
            <v>PES</v>
          </cell>
          <cell r="F129">
            <v>4658</v>
          </cell>
          <cell r="G129" t="str">
            <v>TN</v>
          </cell>
          <cell r="H129" t="str">
            <v>TONELADAS</v>
          </cell>
          <cell r="I129" t="str">
            <v>PEC</v>
          </cell>
        </row>
        <row r="130">
          <cell r="A130" t="str">
            <v>15345412</v>
          </cell>
          <cell r="B130">
            <v>153</v>
          </cell>
          <cell r="C130">
            <v>45412</v>
          </cell>
          <cell r="D130" t="str">
            <v>API-CARNE CE</v>
          </cell>
          <cell r="E130" t="str">
            <v>PES</v>
          </cell>
          <cell r="F130">
            <v>4818</v>
          </cell>
          <cell r="G130" t="str">
            <v>TN</v>
          </cell>
          <cell r="H130" t="str">
            <v>TONELADAS</v>
          </cell>
          <cell r="I130" t="str">
            <v>PEC</v>
          </cell>
        </row>
        <row r="131">
          <cell r="A131" t="str">
            <v>15345413</v>
          </cell>
          <cell r="B131">
            <v>153</v>
          </cell>
          <cell r="C131">
            <v>45413</v>
          </cell>
          <cell r="D131" t="str">
            <v>API-CARNE CG</v>
          </cell>
          <cell r="E131" t="str">
            <v>PES</v>
          </cell>
          <cell r="F131">
            <v>4678</v>
          </cell>
          <cell r="G131" t="str">
            <v>TN</v>
          </cell>
          <cell r="H131" t="str">
            <v>TONELADAS</v>
          </cell>
          <cell r="I131" t="str">
            <v>PEC</v>
          </cell>
        </row>
        <row r="132">
          <cell r="A132" t="str">
            <v>15345414</v>
          </cell>
          <cell r="B132">
            <v>153</v>
          </cell>
          <cell r="C132">
            <v>45414</v>
          </cell>
          <cell r="D132" t="str">
            <v>API-CARNE RE</v>
          </cell>
          <cell r="E132" t="str">
            <v>PES</v>
          </cell>
          <cell r="F132">
            <v>4358</v>
          </cell>
          <cell r="G132" t="str">
            <v>TN</v>
          </cell>
          <cell r="H132" t="str">
            <v>TONELADAS</v>
          </cell>
          <cell r="I132" t="str">
            <v>PEC</v>
          </cell>
        </row>
        <row r="133">
          <cell r="A133" t="str">
            <v>15345415</v>
          </cell>
          <cell r="B133">
            <v>153</v>
          </cell>
          <cell r="C133">
            <v>45415</v>
          </cell>
          <cell r="D133" t="str">
            <v>API-CARNE RG</v>
          </cell>
          <cell r="E133" t="str">
            <v>PES</v>
          </cell>
          <cell r="F133">
            <v>4668</v>
          </cell>
          <cell r="G133" t="str">
            <v>TN</v>
          </cell>
          <cell r="H133" t="str">
            <v>TONELADAS</v>
          </cell>
          <cell r="I133" t="str">
            <v>PEC</v>
          </cell>
        </row>
        <row r="134">
          <cell r="A134" t="str">
            <v>15345460</v>
          </cell>
          <cell r="B134">
            <v>153</v>
          </cell>
          <cell r="C134">
            <v>45460</v>
          </cell>
          <cell r="D134" t="str">
            <v>ABAMEL 40% HE</v>
          </cell>
          <cell r="E134" t="str">
            <v>PES</v>
          </cell>
          <cell r="F134">
            <v>5595</v>
          </cell>
          <cell r="G134" t="str">
            <v>TN</v>
          </cell>
          <cell r="H134" t="str">
            <v>TONELADAS</v>
          </cell>
          <cell r="I134" t="str">
            <v>PEC</v>
          </cell>
        </row>
        <row r="135">
          <cell r="A135" t="str">
            <v>15345461</v>
          </cell>
          <cell r="B135">
            <v>153</v>
          </cell>
          <cell r="C135">
            <v>45461</v>
          </cell>
          <cell r="D135" t="str">
            <v>ABAMEL 40% HG</v>
          </cell>
          <cell r="E135" t="str">
            <v>PES</v>
          </cell>
          <cell r="F135">
            <v>5715</v>
          </cell>
          <cell r="G135" t="str">
            <v>TN</v>
          </cell>
          <cell r="H135" t="str">
            <v>TONELADAS</v>
          </cell>
          <cell r="I135" t="str">
            <v>PEC</v>
          </cell>
        </row>
        <row r="136">
          <cell r="A136" t="str">
            <v>15345464</v>
          </cell>
          <cell r="B136">
            <v>153</v>
          </cell>
          <cell r="C136">
            <v>45464</v>
          </cell>
          <cell r="D136" t="str">
            <v>ABAMEL 40% RE</v>
          </cell>
          <cell r="E136" t="str">
            <v>PES</v>
          </cell>
          <cell r="F136">
            <v>5865</v>
          </cell>
          <cell r="G136" t="str">
            <v>TN</v>
          </cell>
          <cell r="H136" t="str">
            <v>TONELADAS</v>
          </cell>
          <cell r="I136" t="str">
            <v>PEC</v>
          </cell>
        </row>
        <row r="137">
          <cell r="A137" t="str">
            <v>15345465</v>
          </cell>
          <cell r="B137">
            <v>153</v>
          </cell>
          <cell r="C137">
            <v>45465</v>
          </cell>
          <cell r="D137" t="str">
            <v>ABAMEL 40% RG</v>
          </cell>
          <cell r="E137" t="str">
            <v>PES</v>
          </cell>
          <cell r="F137">
            <v>5725</v>
          </cell>
          <cell r="G137" t="str">
            <v>TN</v>
          </cell>
          <cell r="H137" t="str">
            <v>TONELADAS</v>
          </cell>
          <cell r="I137" t="str">
            <v>PEC</v>
          </cell>
        </row>
        <row r="138">
          <cell r="A138" t="str">
            <v>15345630</v>
          </cell>
          <cell r="B138">
            <v>153</v>
          </cell>
          <cell r="C138">
            <v>45630</v>
          </cell>
          <cell r="D138" t="str">
            <v>ENGORDA GANADO V. HE</v>
          </cell>
          <cell r="E138" t="str">
            <v>PES</v>
          </cell>
          <cell r="F138">
            <v>4880</v>
          </cell>
          <cell r="G138" t="str">
            <v>TN</v>
          </cell>
          <cell r="H138" t="str">
            <v>TONELADAS</v>
          </cell>
          <cell r="I138" t="str">
            <v>PEC</v>
          </cell>
        </row>
        <row r="139">
          <cell r="A139" t="str">
            <v>15345632</v>
          </cell>
          <cell r="B139">
            <v>153</v>
          </cell>
          <cell r="C139">
            <v>45632</v>
          </cell>
          <cell r="D139" t="str">
            <v>ENGORDA GANADO AP CE</v>
          </cell>
          <cell r="E139" t="str">
            <v>PES</v>
          </cell>
          <cell r="F139">
            <v>4305</v>
          </cell>
          <cell r="G139" t="str">
            <v>TN</v>
          </cell>
          <cell r="H139" t="str">
            <v>TONELADAS</v>
          </cell>
          <cell r="I139" t="str">
            <v>PEC</v>
          </cell>
        </row>
        <row r="140">
          <cell r="A140" t="str">
            <v>15345634</v>
          </cell>
          <cell r="B140">
            <v>153</v>
          </cell>
          <cell r="C140">
            <v>45634</v>
          </cell>
          <cell r="D140" t="str">
            <v>ENGORDA GANADO RE</v>
          </cell>
          <cell r="E140" t="str">
            <v>PES</v>
          </cell>
          <cell r="F140">
            <v>4290</v>
          </cell>
          <cell r="G140" t="str">
            <v>TN</v>
          </cell>
          <cell r="H140" t="str">
            <v>TONELADAS</v>
          </cell>
          <cell r="I140" t="str">
            <v>PEC</v>
          </cell>
        </row>
        <row r="141">
          <cell r="A141" t="str">
            <v>15345654</v>
          </cell>
          <cell r="B141">
            <v>153</v>
          </cell>
          <cell r="C141">
            <v>45654</v>
          </cell>
          <cell r="D141" t="str">
            <v>BEEF ROLL EXPO RE</v>
          </cell>
          <cell r="E141" t="str">
            <v>PES</v>
          </cell>
          <cell r="F141">
            <v>4841</v>
          </cell>
          <cell r="G141" t="str">
            <v>TN</v>
          </cell>
          <cell r="H141" t="str">
            <v>TONELADAS</v>
          </cell>
          <cell r="I141" t="str">
            <v>PEC</v>
          </cell>
        </row>
        <row r="142">
          <cell r="A142" t="str">
            <v>15345655</v>
          </cell>
          <cell r="B142">
            <v>153</v>
          </cell>
          <cell r="C142">
            <v>45655</v>
          </cell>
          <cell r="D142" t="str">
            <v>BEFF ROLL EXPO RG</v>
          </cell>
          <cell r="E142" t="str">
            <v>PES</v>
          </cell>
          <cell r="F142">
            <v>4855</v>
          </cell>
          <cell r="G142" t="str">
            <v>TN</v>
          </cell>
          <cell r="H142" t="str">
            <v>TONELADAS</v>
          </cell>
          <cell r="I142" t="str">
            <v>PEC</v>
          </cell>
        </row>
        <row r="143">
          <cell r="A143" t="str">
            <v>15345882</v>
          </cell>
          <cell r="B143">
            <v>153</v>
          </cell>
          <cell r="C143">
            <v>45882</v>
          </cell>
          <cell r="D143" t="str">
            <v>MEZCLA GANADERA CE 40 KG</v>
          </cell>
          <cell r="E143" t="str">
            <v>PES</v>
          </cell>
          <cell r="F143">
            <v>3865</v>
          </cell>
          <cell r="G143" t="str">
            <v>TN</v>
          </cell>
          <cell r="H143" t="str">
            <v>TONELADAS</v>
          </cell>
          <cell r="I143" t="str">
            <v>PEC</v>
          </cell>
        </row>
        <row r="144">
          <cell r="A144" t="str">
            <v>15345894</v>
          </cell>
          <cell r="B144">
            <v>153</v>
          </cell>
          <cell r="C144">
            <v>45894</v>
          </cell>
          <cell r="D144" t="str">
            <v>MEZCLA GANADERA AP RE 40 KGS</v>
          </cell>
          <cell r="E144" t="str">
            <v>PES</v>
          </cell>
          <cell r="F144">
            <v>3359</v>
          </cell>
          <cell r="G144" t="str">
            <v>TN</v>
          </cell>
          <cell r="H144" t="str">
            <v>TONELADAS</v>
          </cell>
          <cell r="I144" t="str">
            <v>PEC</v>
          </cell>
        </row>
        <row r="145">
          <cell r="A145" t="str">
            <v>15345899</v>
          </cell>
          <cell r="B145">
            <v>153</v>
          </cell>
          <cell r="C145">
            <v>45899</v>
          </cell>
          <cell r="D145" t="str">
            <v>MEZCLA GANADERA RE 35 KGS AP</v>
          </cell>
          <cell r="E145" t="str">
            <v>PES</v>
          </cell>
          <cell r="F145">
            <v>3379</v>
          </cell>
          <cell r="G145" t="str">
            <v>TN</v>
          </cell>
          <cell r="H145" t="str">
            <v>TONELADAS</v>
          </cell>
          <cell r="I145" t="str">
            <v>PEC</v>
          </cell>
        </row>
        <row r="146">
          <cell r="A146" t="str">
            <v>15345912</v>
          </cell>
          <cell r="B146">
            <v>153</v>
          </cell>
          <cell r="C146">
            <v>45912</v>
          </cell>
          <cell r="D146" t="str">
            <v>ESTIAJE SOSTEN CE 40 KGS</v>
          </cell>
          <cell r="E146" t="str">
            <v>PES</v>
          </cell>
          <cell r="F146">
            <v>4325</v>
          </cell>
          <cell r="G146" t="str">
            <v>TN</v>
          </cell>
          <cell r="H146" t="str">
            <v>TONELADAS</v>
          </cell>
          <cell r="I146" t="str">
            <v>PEC</v>
          </cell>
        </row>
        <row r="147">
          <cell r="A147" t="str">
            <v>15346002</v>
          </cell>
          <cell r="B147">
            <v>153</v>
          </cell>
          <cell r="C147">
            <v>46002</v>
          </cell>
          <cell r="D147" t="str">
            <v>CODORNIZ INICIO CE</v>
          </cell>
          <cell r="E147" t="str">
            <v>PES</v>
          </cell>
          <cell r="F147">
            <v>7530</v>
          </cell>
          <cell r="G147" t="str">
            <v>TN</v>
          </cell>
          <cell r="H147" t="str">
            <v>TONELADAS</v>
          </cell>
          <cell r="I147" t="str">
            <v>PEC</v>
          </cell>
        </row>
        <row r="148">
          <cell r="A148" t="str">
            <v>15346012</v>
          </cell>
          <cell r="B148">
            <v>153</v>
          </cell>
          <cell r="C148">
            <v>46012</v>
          </cell>
          <cell r="D148" t="str">
            <v>CODORNIZ POSTURA TE</v>
          </cell>
          <cell r="E148" t="str">
            <v>PES</v>
          </cell>
          <cell r="F148">
            <v>6685</v>
          </cell>
          <cell r="G148" t="str">
            <v>TN</v>
          </cell>
          <cell r="H148" t="str">
            <v>TONELADAS</v>
          </cell>
          <cell r="I148" t="str">
            <v>PEC</v>
          </cell>
        </row>
        <row r="149">
          <cell r="A149" t="str">
            <v>15346022</v>
          </cell>
          <cell r="B149">
            <v>153</v>
          </cell>
          <cell r="C149">
            <v>46022</v>
          </cell>
          <cell r="D149" t="str">
            <v>GALLO DE ORO PREPARACION CE</v>
          </cell>
          <cell r="E149" t="str">
            <v>PES</v>
          </cell>
          <cell r="F149">
            <v>6835</v>
          </cell>
          <cell r="G149" t="str">
            <v>TN</v>
          </cell>
          <cell r="H149" t="str">
            <v>TONELADAS</v>
          </cell>
          <cell r="I149" t="str">
            <v>PEC</v>
          </cell>
        </row>
        <row r="150">
          <cell r="A150" t="str">
            <v>15346026</v>
          </cell>
          <cell r="B150">
            <v>153</v>
          </cell>
          <cell r="C150">
            <v>46026</v>
          </cell>
          <cell r="D150" t="str">
            <v>GALLO DE ORO PREPARACION 5K CE</v>
          </cell>
          <cell r="E150" t="str">
            <v>PES</v>
          </cell>
          <cell r="F150">
            <v>7230</v>
          </cell>
          <cell r="G150" t="str">
            <v>TN</v>
          </cell>
          <cell r="H150" t="str">
            <v>TONELADAS</v>
          </cell>
          <cell r="I150" t="str">
            <v>PEC</v>
          </cell>
        </row>
        <row r="151">
          <cell r="A151" t="str">
            <v>15346042</v>
          </cell>
          <cell r="B151">
            <v>153</v>
          </cell>
          <cell r="C151">
            <v>46042</v>
          </cell>
          <cell r="D151" t="str">
            <v>API-BORREGOS CE</v>
          </cell>
          <cell r="E151" t="str">
            <v>PES</v>
          </cell>
          <cell r="F151">
            <v>4865</v>
          </cell>
          <cell r="G151" t="str">
            <v>TN</v>
          </cell>
          <cell r="H151" t="str">
            <v>TONELADAS</v>
          </cell>
          <cell r="I151" t="str">
            <v>PEC</v>
          </cell>
        </row>
        <row r="152">
          <cell r="A152" t="str">
            <v>15346052</v>
          </cell>
          <cell r="B152">
            <v>153</v>
          </cell>
          <cell r="C152">
            <v>46052</v>
          </cell>
          <cell r="D152" t="str">
            <v>CONEJOS ENGORDA CE</v>
          </cell>
          <cell r="E152" t="str">
            <v>PES</v>
          </cell>
          <cell r="F152">
            <v>5710</v>
          </cell>
          <cell r="G152" t="str">
            <v>TN</v>
          </cell>
          <cell r="H152" t="str">
            <v>TONELADAS</v>
          </cell>
          <cell r="I152" t="str">
            <v>PEC</v>
          </cell>
        </row>
        <row r="153">
          <cell r="A153" t="str">
            <v>15346062</v>
          </cell>
          <cell r="B153">
            <v>153</v>
          </cell>
          <cell r="C153">
            <v>46062</v>
          </cell>
          <cell r="D153" t="str">
            <v>CONEJO REPRODUCTOR CE</v>
          </cell>
          <cell r="E153" t="str">
            <v>PES</v>
          </cell>
          <cell r="F153">
            <v>5860</v>
          </cell>
          <cell r="G153" t="str">
            <v>TN</v>
          </cell>
          <cell r="H153" t="str">
            <v>TONELADAS</v>
          </cell>
          <cell r="I153" t="str">
            <v>PEC</v>
          </cell>
        </row>
        <row r="154">
          <cell r="A154" t="str">
            <v>15346114</v>
          </cell>
          <cell r="B154">
            <v>153</v>
          </cell>
          <cell r="C154">
            <v>46114</v>
          </cell>
          <cell r="D154" t="str">
            <v>BORREGO GANADOR RE</v>
          </cell>
          <cell r="E154" t="str">
            <v>PES</v>
          </cell>
          <cell r="F154">
            <v>4100</v>
          </cell>
          <cell r="G154" t="str">
            <v>TN</v>
          </cell>
          <cell r="H154" t="str">
            <v>TONELADAS</v>
          </cell>
          <cell r="I154" t="str">
            <v>PEC</v>
          </cell>
        </row>
        <row r="155">
          <cell r="A155" t="str">
            <v>15346122</v>
          </cell>
          <cell r="B155">
            <v>153</v>
          </cell>
          <cell r="C155">
            <v>46122</v>
          </cell>
          <cell r="D155" t="str">
            <v>GALLO DE ORO MANTTO CE 40KG</v>
          </cell>
          <cell r="E155" t="str">
            <v>PES</v>
          </cell>
          <cell r="F155">
            <v>6410</v>
          </cell>
          <cell r="G155" t="str">
            <v>TN</v>
          </cell>
          <cell r="H155" t="str">
            <v>TONELADAS</v>
          </cell>
          <cell r="I155" t="str">
            <v>PEC</v>
          </cell>
        </row>
        <row r="156">
          <cell r="A156" t="str">
            <v>15346126</v>
          </cell>
          <cell r="B156">
            <v>153</v>
          </cell>
          <cell r="C156">
            <v>46126</v>
          </cell>
          <cell r="D156" t="str">
            <v>GALLO DE ORO MANTO. 5KG</v>
          </cell>
          <cell r="E156" t="str">
            <v>PES</v>
          </cell>
          <cell r="F156">
            <v>7505</v>
          </cell>
          <cell r="G156" t="str">
            <v>TN</v>
          </cell>
          <cell r="H156" t="str">
            <v>TONELADAS</v>
          </cell>
          <cell r="I156" t="str">
            <v>PEC</v>
          </cell>
        </row>
        <row r="157">
          <cell r="A157" t="str">
            <v>15346170</v>
          </cell>
          <cell r="B157">
            <v>153</v>
          </cell>
          <cell r="C157">
            <v>46170</v>
          </cell>
          <cell r="D157" t="str">
            <v>INICIA CORDEROS HE</v>
          </cell>
          <cell r="E157" t="str">
            <v>PES</v>
          </cell>
          <cell r="F157">
            <v>5531</v>
          </cell>
          <cell r="G157" t="str">
            <v>TN</v>
          </cell>
          <cell r="H157" t="str">
            <v>TONELADAS</v>
          </cell>
          <cell r="I157" t="str">
            <v>PEC</v>
          </cell>
        </row>
        <row r="158">
          <cell r="A158" t="str">
            <v>15346184</v>
          </cell>
          <cell r="B158">
            <v>153</v>
          </cell>
          <cell r="C158">
            <v>46184</v>
          </cell>
          <cell r="D158" t="str">
            <v>BORREGAS REPRODUCTORAS RE</v>
          </cell>
          <cell r="E158" t="str">
            <v>PES</v>
          </cell>
          <cell r="F158">
            <v>4630</v>
          </cell>
          <cell r="G158" t="str">
            <v>TN</v>
          </cell>
          <cell r="H158" t="str">
            <v>TONELADAS</v>
          </cell>
          <cell r="I158" t="str">
            <v>PEC</v>
          </cell>
        </row>
        <row r="159">
          <cell r="A159" t="str">
            <v>15346194</v>
          </cell>
          <cell r="B159">
            <v>153</v>
          </cell>
          <cell r="C159">
            <v>46194</v>
          </cell>
          <cell r="D159" t="str">
            <v>PELL ROL AVENA PLUS 40 KGS</v>
          </cell>
          <cell r="E159" t="str">
            <v>PES</v>
          </cell>
          <cell r="F159">
            <v>7235</v>
          </cell>
          <cell r="G159" t="str">
            <v>TN</v>
          </cell>
          <cell r="H159" t="str">
            <v>TONELADAS</v>
          </cell>
          <cell r="I159" t="str">
            <v>PEC</v>
          </cell>
        </row>
        <row r="160">
          <cell r="A160" t="str">
            <v>15346199</v>
          </cell>
          <cell r="B160">
            <v>153</v>
          </cell>
          <cell r="C160">
            <v>46199</v>
          </cell>
          <cell r="D160" t="str">
            <v>PELL ROL SPR. AVENA 20K RE</v>
          </cell>
          <cell r="E160" t="str">
            <v>PES</v>
          </cell>
          <cell r="F160">
            <v>6260</v>
          </cell>
          <cell r="G160" t="str">
            <v>TN</v>
          </cell>
          <cell r="H160" t="str">
            <v>TONELADAS</v>
          </cell>
          <cell r="I160" t="str">
            <v>PEC</v>
          </cell>
        </row>
        <row r="161">
          <cell r="A161" t="str">
            <v>15346214</v>
          </cell>
          <cell r="B161">
            <v>153</v>
          </cell>
          <cell r="C161">
            <v>46214</v>
          </cell>
          <cell r="D161" t="str">
            <v>PELL ROL SPRINTER RE</v>
          </cell>
          <cell r="E161" t="str">
            <v>PES</v>
          </cell>
          <cell r="F161">
            <v>7085</v>
          </cell>
          <cell r="G161" t="str">
            <v>TN</v>
          </cell>
          <cell r="H161" t="str">
            <v>TONELADAS</v>
          </cell>
          <cell r="I161" t="str">
            <v>PEC</v>
          </cell>
        </row>
        <row r="162">
          <cell r="A162" t="str">
            <v>15346219</v>
          </cell>
          <cell r="B162">
            <v>153</v>
          </cell>
          <cell r="C162">
            <v>46219</v>
          </cell>
          <cell r="D162" t="str">
            <v>PELL ROL SPRINTER 20K RE</v>
          </cell>
          <cell r="E162" t="str">
            <v>PES</v>
          </cell>
          <cell r="F162">
            <v>5150</v>
          </cell>
          <cell r="G162" t="str">
            <v>TN</v>
          </cell>
          <cell r="H162" t="str">
            <v>TONELADAS</v>
          </cell>
          <cell r="I162" t="str">
            <v>PEC</v>
          </cell>
        </row>
        <row r="163">
          <cell r="A163" t="str">
            <v>15346234</v>
          </cell>
          <cell r="B163">
            <v>153</v>
          </cell>
          <cell r="C163">
            <v>46234</v>
          </cell>
          <cell r="D163" t="str">
            <v>PELL ROL VITAL RE</v>
          </cell>
          <cell r="E163" t="str">
            <v>PES</v>
          </cell>
          <cell r="F163">
            <v>6760</v>
          </cell>
          <cell r="G163" t="str">
            <v>TN</v>
          </cell>
          <cell r="H163" t="str">
            <v>TONELADAS</v>
          </cell>
          <cell r="I163" t="str">
            <v>PEC</v>
          </cell>
        </row>
        <row r="164">
          <cell r="A164" t="str">
            <v>15346252</v>
          </cell>
          <cell r="B164">
            <v>153</v>
          </cell>
          <cell r="C164">
            <v>46252</v>
          </cell>
          <cell r="D164" t="str">
            <v>GALLO DE ORO PRO-PLUMA</v>
          </cell>
          <cell r="E164" t="str">
            <v>PES</v>
          </cell>
          <cell r="F164">
            <v>8816</v>
          </cell>
          <cell r="G164" t="str">
            <v>TN</v>
          </cell>
          <cell r="H164" t="str">
            <v>TONELADAS</v>
          </cell>
          <cell r="I164" t="str">
            <v>PEC</v>
          </cell>
        </row>
        <row r="165">
          <cell r="A165" t="str">
            <v>15346259</v>
          </cell>
          <cell r="B165">
            <v>153</v>
          </cell>
          <cell r="C165">
            <v>46259</v>
          </cell>
          <cell r="D165" t="str">
            <v>GALLO DE ORO PRO-PLUMA 5KG</v>
          </cell>
          <cell r="E165" t="str">
            <v>PES</v>
          </cell>
          <cell r="F165">
            <v>9415</v>
          </cell>
          <cell r="G165" t="str">
            <v>TN</v>
          </cell>
          <cell r="H165" t="str">
            <v>TONELADAS</v>
          </cell>
          <cell r="I165" t="str">
            <v>PEC</v>
          </cell>
        </row>
        <row r="166">
          <cell r="A166" t="str">
            <v>15346309</v>
          </cell>
          <cell r="B166">
            <v>153</v>
          </cell>
          <cell r="C166">
            <v>46309</v>
          </cell>
          <cell r="D166" t="str">
            <v>TRIPLE CORONA RE ENDURANC 22.6</v>
          </cell>
          <cell r="E166" t="str">
            <v>PES</v>
          </cell>
          <cell r="F166">
            <v>9589</v>
          </cell>
          <cell r="G166" t="str">
            <v>TN</v>
          </cell>
          <cell r="H166" t="str">
            <v>TONELADAS</v>
          </cell>
          <cell r="I166" t="str">
            <v>PEC</v>
          </cell>
        </row>
        <row r="167">
          <cell r="A167" t="str">
            <v>15346332</v>
          </cell>
          <cell r="B167">
            <v>153</v>
          </cell>
          <cell r="C167">
            <v>46332</v>
          </cell>
          <cell r="D167" t="str">
            <v>TRIPLE CORONA BOOSTER CE</v>
          </cell>
          <cell r="E167" t="str">
            <v>PES</v>
          </cell>
          <cell r="F167">
            <v>9933</v>
          </cell>
          <cell r="G167" t="str">
            <v>TN</v>
          </cell>
          <cell r="H167" t="str">
            <v>TONELADAS</v>
          </cell>
          <cell r="I167" t="str">
            <v>PEC</v>
          </cell>
        </row>
        <row r="168">
          <cell r="A168" t="str">
            <v>15346384</v>
          </cell>
          <cell r="B168">
            <v>153</v>
          </cell>
          <cell r="C168">
            <v>46384</v>
          </cell>
          <cell r="D168" t="str">
            <v>PELL ROLL 1/4 DE MILLA RE</v>
          </cell>
          <cell r="E168" t="str">
            <v>PES</v>
          </cell>
          <cell r="F168">
            <v>6560</v>
          </cell>
          <cell r="G168" t="str">
            <v>TN</v>
          </cell>
          <cell r="H168" t="str">
            <v>TONELADAS</v>
          </cell>
          <cell r="I168" t="str">
            <v>PEC</v>
          </cell>
        </row>
        <row r="169">
          <cell r="A169" t="str">
            <v>15346394</v>
          </cell>
          <cell r="B169">
            <v>153</v>
          </cell>
          <cell r="C169">
            <v>46394</v>
          </cell>
          <cell r="D169" t="str">
            <v>GRANO DE ORO RE</v>
          </cell>
          <cell r="E169" t="str">
            <v>PES</v>
          </cell>
          <cell r="F169">
            <v>4655</v>
          </cell>
          <cell r="G169" t="str">
            <v>TN</v>
          </cell>
          <cell r="H169" t="str">
            <v>TONELADAS</v>
          </cell>
          <cell r="I169" t="str">
            <v>PEC</v>
          </cell>
        </row>
        <row r="170">
          <cell r="A170" t="str">
            <v>15346442</v>
          </cell>
          <cell r="B170">
            <v>153</v>
          </cell>
          <cell r="C170">
            <v>46442</v>
          </cell>
          <cell r="D170" t="str">
            <v>GALLO DE ORO ENTRENAMIENTO 40K</v>
          </cell>
          <cell r="E170" t="str">
            <v>PES</v>
          </cell>
          <cell r="F170">
            <v>8460</v>
          </cell>
          <cell r="G170" t="str">
            <v>TN</v>
          </cell>
          <cell r="H170" t="str">
            <v>TONELADAS</v>
          </cell>
          <cell r="I170" t="str">
            <v>PEC</v>
          </cell>
        </row>
        <row r="171">
          <cell r="A171" t="str">
            <v>15346446</v>
          </cell>
          <cell r="B171">
            <v>153</v>
          </cell>
          <cell r="C171">
            <v>46446</v>
          </cell>
          <cell r="D171" t="str">
            <v>GALLO DE ORO ENTRENAMIENTO 5KG</v>
          </cell>
          <cell r="E171" t="str">
            <v>PES</v>
          </cell>
          <cell r="F171">
            <v>9305</v>
          </cell>
          <cell r="G171" t="str">
            <v>TN</v>
          </cell>
          <cell r="H171" t="str">
            <v>TONELADAS</v>
          </cell>
          <cell r="I171" t="str">
            <v>PEC</v>
          </cell>
        </row>
        <row r="172">
          <cell r="A172" t="str">
            <v>15346452</v>
          </cell>
          <cell r="B172">
            <v>153</v>
          </cell>
          <cell r="C172">
            <v>46452</v>
          </cell>
          <cell r="D172" t="str">
            <v>GALLO DE ORO SUPERBABY 40 KG</v>
          </cell>
          <cell r="E172" t="str">
            <v>PES</v>
          </cell>
          <cell r="F172">
            <v>6865</v>
          </cell>
          <cell r="G172" t="str">
            <v>TN</v>
          </cell>
          <cell r="H172" t="str">
            <v>TONELADAS</v>
          </cell>
          <cell r="I172" t="str">
            <v>PEC</v>
          </cell>
        </row>
        <row r="173">
          <cell r="A173" t="str">
            <v>15346456</v>
          </cell>
          <cell r="B173">
            <v>153</v>
          </cell>
          <cell r="C173">
            <v>46456</v>
          </cell>
          <cell r="D173" t="str">
            <v>GALLO DE ORO SUPERBABY  5KG</v>
          </cell>
          <cell r="E173" t="str">
            <v>PES</v>
          </cell>
          <cell r="F173">
            <v>7685</v>
          </cell>
          <cell r="G173" t="str">
            <v>TN</v>
          </cell>
          <cell r="H173" t="str">
            <v>TONELADAS</v>
          </cell>
          <cell r="I173" t="str">
            <v>PEC</v>
          </cell>
        </row>
        <row r="174">
          <cell r="A174" t="str">
            <v>15346462</v>
          </cell>
          <cell r="B174">
            <v>153</v>
          </cell>
          <cell r="C174">
            <v>46462</v>
          </cell>
          <cell r="D174" t="str">
            <v>GALLO DE ORO INICIO CE</v>
          </cell>
          <cell r="E174" t="str">
            <v>PES</v>
          </cell>
          <cell r="F174">
            <v>7560</v>
          </cell>
          <cell r="G174" t="str">
            <v>TN</v>
          </cell>
          <cell r="H174" t="str">
            <v>TONELADAS</v>
          </cell>
          <cell r="I174" t="str">
            <v>PEC</v>
          </cell>
        </row>
        <row r="175">
          <cell r="A175" t="str">
            <v>15346466</v>
          </cell>
          <cell r="B175">
            <v>153</v>
          </cell>
          <cell r="C175">
            <v>46466</v>
          </cell>
          <cell r="D175" t="str">
            <v>GALLO DE ORO INICIO 5K CE</v>
          </cell>
          <cell r="E175" t="str">
            <v>PES</v>
          </cell>
          <cell r="F175">
            <v>8485</v>
          </cell>
          <cell r="G175" t="str">
            <v>TN</v>
          </cell>
          <cell r="H175" t="str">
            <v>TONELADAS</v>
          </cell>
          <cell r="I175" t="str">
            <v>PEC</v>
          </cell>
        </row>
        <row r="176">
          <cell r="A176" t="str">
            <v>15346472</v>
          </cell>
          <cell r="B176">
            <v>153</v>
          </cell>
          <cell r="C176">
            <v>46472</v>
          </cell>
          <cell r="D176" t="str">
            <v>GALLO DE ORO DESA./MANTO. CE</v>
          </cell>
          <cell r="E176" t="str">
            <v>PES</v>
          </cell>
          <cell r="F176">
            <v>6110</v>
          </cell>
          <cell r="G176" t="str">
            <v>TN</v>
          </cell>
          <cell r="H176" t="str">
            <v>TONELADAS</v>
          </cell>
          <cell r="I176" t="str">
            <v>PEC</v>
          </cell>
        </row>
        <row r="177">
          <cell r="A177" t="str">
            <v>15346476</v>
          </cell>
          <cell r="B177">
            <v>153</v>
          </cell>
          <cell r="C177">
            <v>46476</v>
          </cell>
          <cell r="D177" t="str">
            <v>GALLO DE ORO DESA./MANTO. 5K.</v>
          </cell>
          <cell r="E177" t="str">
            <v>PES</v>
          </cell>
          <cell r="F177">
            <v>6935</v>
          </cell>
          <cell r="G177" t="str">
            <v>TN</v>
          </cell>
          <cell r="H177" t="str">
            <v>TONELADAS</v>
          </cell>
          <cell r="I177" t="str">
            <v>PEC</v>
          </cell>
        </row>
        <row r="178">
          <cell r="A178" t="str">
            <v>15346482</v>
          </cell>
          <cell r="B178">
            <v>153</v>
          </cell>
          <cell r="C178">
            <v>46482</v>
          </cell>
          <cell r="D178" t="str">
            <v>GALLO DE ORO REPRODUCTOR CE</v>
          </cell>
          <cell r="E178" t="str">
            <v>PES</v>
          </cell>
          <cell r="F178">
            <v>6160</v>
          </cell>
          <cell r="G178" t="str">
            <v>TN</v>
          </cell>
          <cell r="H178" t="str">
            <v>TONELADAS</v>
          </cell>
          <cell r="I178" t="str">
            <v>PEC</v>
          </cell>
        </row>
        <row r="179">
          <cell r="A179" t="str">
            <v>15346483</v>
          </cell>
          <cell r="B179">
            <v>153</v>
          </cell>
          <cell r="C179">
            <v>46483</v>
          </cell>
          <cell r="D179" t="str">
            <v>GALLO DE ORO REPRODUCTOR CG</v>
          </cell>
          <cell r="E179" t="str">
            <v>PES</v>
          </cell>
          <cell r="F179">
            <v>4895</v>
          </cell>
          <cell r="G179" t="str">
            <v>TN</v>
          </cell>
          <cell r="H179" t="str">
            <v>TONELADAS</v>
          </cell>
          <cell r="I179" t="str">
            <v>PEC</v>
          </cell>
        </row>
        <row r="180">
          <cell r="A180" t="str">
            <v>15346486</v>
          </cell>
          <cell r="B180">
            <v>153</v>
          </cell>
          <cell r="C180">
            <v>46486</v>
          </cell>
          <cell r="D180" t="str">
            <v>GALLO DE ORO REPRODUCTOR 5K</v>
          </cell>
          <cell r="E180" t="str">
            <v>PES</v>
          </cell>
          <cell r="F180">
            <v>7010</v>
          </cell>
          <cell r="G180" t="str">
            <v>TN</v>
          </cell>
          <cell r="H180" t="str">
            <v>TONELADAS</v>
          </cell>
          <cell r="I180" t="str">
            <v>PEC</v>
          </cell>
        </row>
        <row r="181">
          <cell r="A181" t="str">
            <v>15346492</v>
          </cell>
          <cell r="B181">
            <v>153</v>
          </cell>
          <cell r="C181">
            <v>46492</v>
          </cell>
          <cell r="D181" t="str">
            <v>TRIPLE CORONA JUNIOR CE</v>
          </cell>
          <cell r="E181" t="str">
            <v>PES</v>
          </cell>
          <cell r="F181">
            <v>8559</v>
          </cell>
          <cell r="G181" t="str">
            <v>TN</v>
          </cell>
          <cell r="H181" t="str">
            <v>TONELADAS</v>
          </cell>
          <cell r="I181" t="str">
            <v>PEC</v>
          </cell>
        </row>
        <row r="182">
          <cell r="A182" t="str">
            <v>15346552</v>
          </cell>
          <cell r="B182">
            <v>153</v>
          </cell>
          <cell r="C182">
            <v>46552</v>
          </cell>
          <cell r="D182" t="str">
            <v>INICIA PAVOS TE</v>
          </cell>
          <cell r="E182" t="str">
            <v>PES</v>
          </cell>
          <cell r="F182">
            <v>6395</v>
          </cell>
          <cell r="G182" t="str">
            <v>TN</v>
          </cell>
          <cell r="H182" t="str">
            <v>TONELADAS</v>
          </cell>
          <cell r="I182" t="str">
            <v>PEC</v>
          </cell>
        </row>
        <row r="183">
          <cell r="A183" t="str">
            <v>15346576</v>
          </cell>
          <cell r="B183">
            <v>153</v>
          </cell>
          <cell r="C183">
            <v>46576</v>
          </cell>
          <cell r="D183" t="str">
            <v>INICIA PAVO 5 KG</v>
          </cell>
          <cell r="E183" t="str">
            <v>PES</v>
          </cell>
          <cell r="F183">
            <v>6847</v>
          </cell>
          <cell r="G183" t="str">
            <v>TN</v>
          </cell>
          <cell r="H183" t="str">
            <v>TONELADAS</v>
          </cell>
          <cell r="I183" t="str">
            <v>PEC</v>
          </cell>
        </row>
        <row r="184">
          <cell r="A184" t="str">
            <v>15346586</v>
          </cell>
          <cell r="B184">
            <v>153</v>
          </cell>
          <cell r="C184">
            <v>46586</v>
          </cell>
          <cell r="D184" t="str">
            <v>DESARROLLO PAVO 5 KG</v>
          </cell>
          <cell r="E184" t="str">
            <v>PES</v>
          </cell>
          <cell r="F184">
            <v>6582</v>
          </cell>
          <cell r="G184" t="str">
            <v>TN</v>
          </cell>
          <cell r="H184" t="str">
            <v>TONELADAS</v>
          </cell>
          <cell r="I184" t="str">
            <v>PEC</v>
          </cell>
        </row>
        <row r="185">
          <cell r="A185" t="str">
            <v>15346592</v>
          </cell>
          <cell r="B185">
            <v>153</v>
          </cell>
          <cell r="C185">
            <v>46592</v>
          </cell>
          <cell r="D185" t="str">
            <v>ENGORDA PAVOS ME 40 KGS</v>
          </cell>
          <cell r="E185" t="str">
            <v>PES</v>
          </cell>
          <cell r="F185">
            <v>5782</v>
          </cell>
          <cell r="G185" t="str">
            <v>TN</v>
          </cell>
          <cell r="H185" t="str">
            <v>TONELADAS</v>
          </cell>
          <cell r="I185" t="str">
            <v>PEC</v>
          </cell>
        </row>
        <row r="186">
          <cell r="A186" t="str">
            <v>15346596</v>
          </cell>
          <cell r="B186">
            <v>153</v>
          </cell>
          <cell r="C186">
            <v>46596</v>
          </cell>
          <cell r="D186" t="str">
            <v>ENGORDA PAVO 5 KG</v>
          </cell>
          <cell r="E186" t="str">
            <v>PES</v>
          </cell>
          <cell r="F186">
            <v>6332</v>
          </cell>
          <cell r="G186" t="str">
            <v>TN</v>
          </cell>
          <cell r="H186" t="str">
            <v>TONELADAS</v>
          </cell>
          <cell r="I186" t="str">
            <v>PEC</v>
          </cell>
        </row>
        <row r="187">
          <cell r="A187" t="str">
            <v>15346772</v>
          </cell>
          <cell r="B187">
            <v>153</v>
          </cell>
          <cell r="C187">
            <v>46772</v>
          </cell>
          <cell r="D187" t="str">
            <v>API BORREGOS CE</v>
          </cell>
          <cell r="E187" t="str">
            <v>PES</v>
          </cell>
          <cell r="F187">
            <v>4915</v>
          </cell>
          <cell r="G187" t="str">
            <v>TN</v>
          </cell>
          <cell r="H187" t="str">
            <v>TONELADAS</v>
          </cell>
          <cell r="I187" t="str">
            <v>PEC</v>
          </cell>
        </row>
        <row r="188">
          <cell r="A188" t="str">
            <v>15347144</v>
          </cell>
          <cell r="B188">
            <v>153</v>
          </cell>
          <cell r="C188">
            <v>47144</v>
          </cell>
          <cell r="D188" t="str">
            <v>LECHE ROLADO 18%ALTA EN S/UREA</v>
          </cell>
          <cell r="E188" t="str">
            <v>PES</v>
          </cell>
          <cell r="F188">
            <v>5598</v>
          </cell>
          <cell r="G188" t="str">
            <v>TN</v>
          </cell>
          <cell r="H188" t="str">
            <v>TONELADAS</v>
          </cell>
          <cell r="I188" t="str">
            <v>PEC</v>
          </cell>
        </row>
        <row r="189">
          <cell r="A189" t="str">
            <v>15347152</v>
          </cell>
          <cell r="B189">
            <v>153</v>
          </cell>
          <cell r="C189">
            <v>47152</v>
          </cell>
          <cell r="D189" t="str">
            <v>LECHE PELLET 18%ALTA EN S/UREA</v>
          </cell>
          <cell r="E189" t="str">
            <v>PES</v>
          </cell>
          <cell r="F189">
            <v>5468</v>
          </cell>
          <cell r="G189" t="str">
            <v>TN</v>
          </cell>
          <cell r="H189" t="str">
            <v>TONELADAS</v>
          </cell>
          <cell r="I189" t="str">
            <v>PEC</v>
          </cell>
        </row>
        <row r="190">
          <cell r="A190" t="str">
            <v>15347304</v>
          </cell>
          <cell r="B190">
            <v>153</v>
          </cell>
          <cell r="C190">
            <v>47304</v>
          </cell>
          <cell r="D190" t="str">
            <v>LECHERO ROLADO 22% AE S/UREA</v>
          </cell>
          <cell r="E190" t="str">
            <v>PES</v>
          </cell>
          <cell r="F190">
            <v>5750</v>
          </cell>
          <cell r="G190" t="str">
            <v>TN</v>
          </cell>
          <cell r="H190" t="str">
            <v>TONELADAS</v>
          </cell>
          <cell r="I190" t="str">
            <v>PEC</v>
          </cell>
        </row>
        <row r="191">
          <cell r="A191" t="str">
            <v>15348016</v>
          </cell>
          <cell r="B191">
            <v>153</v>
          </cell>
          <cell r="C191">
            <v>48016</v>
          </cell>
          <cell r="D191" t="str">
            <v>API CAMARON ALTA DENS 40% ME 1</v>
          </cell>
          <cell r="E191" t="str">
            <v>PES</v>
          </cell>
          <cell r="F191">
            <v>15101</v>
          </cell>
          <cell r="G191" t="str">
            <v>TN</v>
          </cell>
          <cell r="H191" t="str">
            <v>TONELADAS</v>
          </cell>
          <cell r="I191" t="str">
            <v>ACU</v>
          </cell>
        </row>
        <row r="192">
          <cell r="A192" t="str">
            <v>15348029</v>
          </cell>
          <cell r="B192">
            <v>153</v>
          </cell>
          <cell r="C192">
            <v>48029</v>
          </cell>
          <cell r="D192" t="str">
            <v>API CAMARON AD 35% MC 2</v>
          </cell>
          <cell r="E192" t="str">
            <v>PES</v>
          </cell>
          <cell r="F192">
            <v>14342</v>
          </cell>
          <cell r="G192" t="str">
            <v>TN</v>
          </cell>
          <cell r="H192" t="str">
            <v>TONELADAS</v>
          </cell>
          <cell r="I192" t="str">
            <v>ACU</v>
          </cell>
        </row>
        <row r="193">
          <cell r="A193" t="str">
            <v>15348039</v>
          </cell>
          <cell r="B193">
            <v>153</v>
          </cell>
          <cell r="C193">
            <v>48039</v>
          </cell>
          <cell r="D193" t="str">
            <v>API CAMARON ALTA DENS 30% CE</v>
          </cell>
          <cell r="E193" t="str">
            <v>PES</v>
          </cell>
          <cell r="F193">
            <v>14217</v>
          </cell>
          <cell r="G193" t="str">
            <v>TN</v>
          </cell>
          <cell r="H193" t="str">
            <v>TONELADAS</v>
          </cell>
          <cell r="I193" t="str">
            <v>ACU</v>
          </cell>
        </row>
        <row r="194">
          <cell r="A194" t="str">
            <v>15348049</v>
          </cell>
          <cell r="B194">
            <v>153</v>
          </cell>
          <cell r="C194">
            <v>48049</v>
          </cell>
          <cell r="D194" t="str">
            <v>API CAMARON ALTA DENS 25% CE</v>
          </cell>
          <cell r="E194" t="str">
            <v>PES</v>
          </cell>
          <cell r="F194">
            <v>13866</v>
          </cell>
          <cell r="G194" t="str">
            <v>TN</v>
          </cell>
          <cell r="H194" t="str">
            <v>TONELADAS</v>
          </cell>
          <cell r="I194" t="str">
            <v>ACU</v>
          </cell>
        </row>
        <row r="195">
          <cell r="A195" t="str">
            <v>15348057</v>
          </cell>
          <cell r="B195">
            <v>153</v>
          </cell>
          <cell r="C195">
            <v>48057</v>
          </cell>
          <cell r="D195" t="str">
            <v>API CAMARON EXTENSIVO 40% ME</v>
          </cell>
          <cell r="E195" t="str">
            <v>PES</v>
          </cell>
          <cell r="F195">
            <v>13942</v>
          </cell>
          <cell r="G195" t="str">
            <v>TN</v>
          </cell>
          <cell r="H195" t="str">
            <v>TONELADAS</v>
          </cell>
          <cell r="I195" t="str">
            <v>ACU</v>
          </cell>
        </row>
        <row r="196">
          <cell r="A196" t="str">
            <v>15348069</v>
          </cell>
          <cell r="B196">
            <v>153</v>
          </cell>
          <cell r="C196">
            <v>48069</v>
          </cell>
          <cell r="D196" t="str">
            <v>API CAMARON EXTENSIVO 35% CE</v>
          </cell>
          <cell r="E196" t="str">
            <v>PES</v>
          </cell>
          <cell r="F196">
            <v>12736</v>
          </cell>
          <cell r="G196" t="str">
            <v>TN</v>
          </cell>
          <cell r="H196" t="str">
            <v>TONELADAS</v>
          </cell>
          <cell r="I196" t="str">
            <v>ACU</v>
          </cell>
        </row>
        <row r="197">
          <cell r="A197" t="str">
            <v>15348079</v>
          </cell>
          <cell r="B197">
            <v>153</v>
          </cell>
          <cell r="C197">
            <v>48079</v>
          </cell>
          <cell r="D197" t="str">
            <v>API CAMARON EXTENSIVO 30% CE</v>
          </cell>
          <cell r="E197" t="str">
            <v>PES</v>
          </cell>
          <cell r="F197">
            <v>12323</v>
          </cell>
          <cell r="G197" t="str">
            <v>TN</v>
          </cell>
          <cell r="H197" t="str">
            <v>TONELADAS</v>
          </cell>
          <cell r="I197" t="str">
            <v>ACU</v>
          </cell>
        </row>
        <row r="198">
          <cell r="A198" t="str">
            <v>15348119</v>
          </cell>
          <cell r="B198">
            <v>153</v>
          </cell>
          <cell r="C198">
            <v>48119</v>
          </cell>
          <cell r="D198" t="str">
            <v>API BAGRE 1 20K CE</v>
          </cell>
          <cell r="E198" t="str">
            <v>PES</v>
          </cell>
          <cell r="F198">
            <v>10110</v>
          </cell>
          <cell r="G198" t="str">
            <v>TN</v>
          </cell>
          <cell r="H198" t="str">
            <v>TONELADAS</v>
          </cell>
          <cell r="I198" t="str">
            <v>ACU</v>
          </cell>
        </row>
        <row r="199">
          <cell r="A199" t="str">
            <v>15348122</v>
          </cell>
          <cell r="B199">
            <v>153</v>
          </cell>
          <cell r="C199">
            <v>48122</v>
          </cell>
          <cell r="D199" t="str">
            <v>API BAGRE 2 20 KG 3/16" CE</v>
          </cell>
          <cell r="E199" t="str">
            <v>PES</v>
          </cell>
          <cell r="F199">
            <v>9170</v>
          </cell>
          <cell r="G199" t="str">
            <v>TN</v>
          </cell>
          <cell r="H199" t="str">
            <v>TONELADAS</v>
          </cell>
          <cell r="I199" t="str">
            <v>ACU</v>
          </cell>
        </row>
        <row r="200">
          <cell r="A200" t="str">
            <v>15348129</v>
          </cell>
          <cell r="B200">
            <v>153</v>
          </cell>
          <cell r="C200">
            <v>48129</v>
          </cell>
          <cell r="D200" t="str">
            <v>API BAGRE 2 20K 5/16 CE</v>
          </cell>
          <cell r="E200" t="str">
            <v>PES</v>
          </cell>
          <cell r="F200">
            <v>9165</v>
          </cell>
          <cell r="G200" t="str">
            <v>TN</v>
          </cell>
          <cell r="H200" t="str">
            <v>TONELADAS</v>
          </cell>
          <cell r="I200" t="str">
            <v>ACU</v>
          </cell>
        </row>
        <row r="201">
          <cell r="A201" t="str">
            <v>15348149</v>
          </cell>
          <cell r="B201">
            <v>153</v>
          </cell>
          <cell r="C201">
            <v>48149</v>
          </cell>
          <cell r="D201" t="str">
            <v>API-BAGRE 28 20 KG 5/16" CE</v>
          </cell>
          <cell r="E201" t="str">
            <v>PES</v>
          </cell>
          <cell r="F201">
            <v>8820</v>
          </cell>
          <cell r="G201" t="str">
            <v>TN</v>
          </cell>
          <cell r="H201" t="str">
            <v>TONELADAS</v>
          </cell>
          <cell r="I201" t="str">
            <v>ACU</v>
          </cell>
        </row>
        <row r="202">
          <cell r="A202" t="str">
            <v>15348169</v>
          </cell>
          <cell r="B202">
            <v>153</v>
          </cell>
          <cell r="C202">
            <v>48169</v>
          </cell>
          <cell r="D202" t="str">
            <v>API TILAPIA 1 20K CE</v>
          </cell>
          <cell r="E202" t="str">
            <v>PES</v>
          </cell>
          <cell r="F202">
            <v>10239</v>
          </cell>
          <cell r="G202" t="str">
            <v>TN</v>
          </cell>
          <cell r="H202" t="str">
            <v>TONELADAS</v>
          </cell>
          <cell r="I202" t="str">
            <v>ACU</v>
          </cell>
        </row>
        <row r="203">
          <cell r="A203" t="str">
            <v>15348179</v>
          </cell>
          <cell r="B203">
            <v>153</v>
          </cell>
          <cell r="C203">
            <v>48179</v>
          </cell>
          <cell r="D203" t="str">
            <v>API TILAPIA 2 20K CE</v>
          </cell>
          <cell r="E203" t="str">
            <v>PES</v>
          </cell>
          <cell r="F203">
            <v>9850</v>
          </cell>
          <cell r="G203" t="str">
            <v>TN</v>
          </cell>
          <cell r="H203" t="str">
            <v>TONELADAS</v>
          </cell>
          <cell r="I203" t="str">
            <v>ACU</v>
          </cell>
        </row>
        <row r="204">
          <cell r="A204" t="str">
            <v>15348189</v>
          </cell>
          <cell r="B204">
            <v>153</v>
          </cell>
          <cell r="C204">
            <v>48189</v>
          </cell>
          <cell r="D204" t="str">
            <v>API TILAPIA 3 20K CE</v>
          </cell>
          <cell r="E204" t="str">
            <v>PES</v>
          </cell>
          <cell r="F204">
            <v>9300</v>
          </cell>
          <cell r="G204" t="str">
            <v>TN</v>
          </cell>
          <cell r="H204" t="str">
            <v>TONELADAS</v>
          </cell>
          <cell r="I204" t="str">
            <v>ACU</v>
          </cell>
        </row>
        <row r="205">
          <cell r="A205" t="str">
            <v>15348199</v>
          </cell>
          <cell r="B205">
            <v>153</v>
          </cell>
          <cell r="C205">
            <v>48199</v>
          </cell>
          <cell r="D205" t="str">
            <v>API TILAPIA 4 20K CE</v>
          </cell>
          <cell r="E205" t="str">
            <v>PES</v>
          </cell>
          <cell r="F205">
            <v>8775</v>
          </cell>
          <cell r="G205" t="str">
            <v>TN</v>
          </cell>
          <cell r="H205" t="str">
            <v>TONELADAS</v>
          </cell>
          <cell r="I205" t="str">
            <v>ACU</v>
          </cell>
        </row>
        <row r="206">
          <cell r="A206" t="str">
            <v>15348207</v>
          </cell>
          <cell r="B206">
            <v>153</v>
          </cell>
          <cell r="C206">
            <v>48207</v>
          </cell>
          <cell r="D206" t="str">
            <v>API-TRUCHA 1 20 KG ME</v>
          </cell>
          <cell r="E206" t="str">
            <v>PES</v>
          </cell>
          <cell r="F206">
            <v>14545</v>
          </cell>
          <cell r="G206" t="str">
            <v>TN</v>
          </cell>
          <cell r="H206" t="str">
            <v>TONELADAS</v>
          </cell>
          <cell r="I206" t="str">
            <v>ACU</v>
          </cell>
        </row>
        <row r="207">
          <cell r="A207" t="str">
            <v>15348208</v>
          </cell>
          <cell r="B207">
            <v>153</v>
          </cell>
          <cell r="C207">
            <v>48208</v>
          </cell>
          <cell r="D207" t="str">
            <v>API-TRUCHA 1 20 KG HE</v>
          </cell>
          <cell r="E207" t="str">
            <v>PES</v>
          </cell>
          <cell r="F207">
            <v>14795</v>
          </cell>
          <cell r="G207" t="str">
            <v>TN</v>
          </cell>
          <cell r="H207" t="str">
            <v>TONELADAS</v>
          </cell>
          <cell r="I207" t="str">
            <v>ACU</v>
          </cell>
        </row>
        <row r="208">
          <cell r="A208" t="str">
            <v>15348209</v>
          </cell>
          <cell r="B208">
            <v>153</v>
          </cell>
          <cell r="C208">
            <v>48209</v>
          </cell>
          <cell r="D208" t="str">
            <v>API TRUCHA 1 20K CE</v>
          </cell>
          <cell r="E208" t="str">
            <v>PES</v>
          </cell>
          <cell r="F208">
            <v>14795</v>
          </cell>
          <cell r="G208" t="str">
            <v>TN</v>
          </cell>
          <cell r="H208" t="str">
            <v>TONELADAS</v>
          </cell>
          <cell r="I208" t="str">
            <v>ACU</v>
          </cell>
        </row>
        <row r="209">
          <cell r="A209" t="str">
            <v>15348219</v>
          </cell>
          <cell r="B209">
            <v>153</v>
          </cell>
          <cell r="C209">
            <v>48219</v>
          </cell>
          <cell r="D209" t="str">
            <v>API TRUCHA 2 20K CE</v>
          </cell>
          <cell r="E209" t="str">
            <v>PES</v>
          </cell>
          <cell r="F209">
            <v>13110</v>
          </cell>
          <cell r="G209" t="str">
            <v>TN</v>
          </cell>
          <cell r="H209" t="str">
            <v>TONELADAS</v>
          </cell>
          <cell r="I209" t="str">
            <v>ACU</v>
          </cell>
        </row>
        <row r="210">
          <cell r="A210" t="str">
            <v>15348229</v>
          </cell>
          <cell r="B210">
            <v>153</v>
          </cell>
          <cell r="C210">
            <v>48229</v>
          </cell>
          <cell r="D210" t="str">
            <v>API TRUCHA 3 20K CE</v>
          </cell>
          <cell r="E210" t="str">
            <v>PES</v>
          </cell>
          <cell r="F210">
            <v>12510</v>
          </cell>
          <cell r="G210" t="str">
            <v>TN</v>
          </cell>
          <cell r="H210" t="str">
            <v>TONELADAS</v>
          </cell>
          <cell r="I210" t="str">
            <v>ACU</v>
          </cell>
        </row>
        <row r="211">
          <cell r="A211" t="str">
            <v>15348239</v>
          </cell>
          <cell r="B211">
            <v>153</v>
          </cell>
          <cell r="C211">
            <v>48239</v>
          </cell>
          <cell r="D211" t="str">
            <v>API TRUCHA SALM. 20K CE</v>
          </cell>
          <cell r="E211" t="str">
            <v>PES</v>
          </cell>
          <cell r="F211">
            <v>15390</v>
          </cell>
          <cell r="G211" t="str">
            <v>TN</v>
          </cell>
          <cell r="H211" t="str">
            <v>TONELADAS</v>
          </cell>
          <cell r="I211" t="str">
            <v>ACU</v>
          </cell>
        </row>
        <row r="212">
          <cell r="A212" t="str">
            <v>15348275</v>
          </cell>
          <cell r="B212">
            <v>153</v>
          </cell>
          <cell r="C212">
            <v>48275</v>
          </cell>
          <cell r="D212" t="str">
            <v>APICAMARON 35% FOR.ESP.3/32 LG</v>
          </cell>
          <cell r="E212" t="str">
            <v>PES</v>
          </cell>
          <cell r="F212">
            <v>12173</v>
          </cell>
          <cell r="G212" t="str">
            <v>TN</v>
          </cell>
          <cell r="H212" t="str">
            <v>TONELADAS</v>
          </cell>
          <cell r="I212" t="str">
            <v>ACU</v>
          </cell>
        </row>
        <row r="213">
          <cell r="A213" t="str">
            <v>15348392</v>
          </cell>
          <cell r="B213">
            <v>153</v>
          </cell>
          <cell r="C213">
            <v>48392</v>
          </cell>
          <cell r="D213" t="str">
            <v>API-CAMARON MEDIA DENS 40% ME</v>
          </cell>
          <cell r="E213" t="str">
            <v>PES</v>
          </cell>
          <cell r="F213">
            <v>14556</v>
          </cell>
          <cell r="G213" t="str">
            <v>TN</v>
          </cell>
          <cell r="H213" t="str">
            <v>TONELADAS</v>
          </cell>
          <cell r="I213" t="str">
            <v>ACU</v>
          </cell>
        </row>
        <row r="214">
          <cell r="A214" t="str">
            <v>15348399</v>
          </cell>
          <cell r="B214">
            <v>153</v>
          </cell>
          <cell r="C214">
            <v>48399</v>
          </cell>
          <cell r="D214" t="str">
            <v>API-CAMARON MD 40% CE 2.32</v>
          </cell>
          <cell r="E214" t="str">
            <v>PES</v>
          </cell>
          <cell r="F214">
            <v>11203</v>
          </cell>
          <cell r="G214" t="str">
            <v>TN</v>
          </cell>
          <cell r="H214" t="str">
            <v>TONELADAS</v>
          </cell>
          <cell r="I214" t="str">
            <v>ACU</v>
          </cell>
        </row>
        <row r="215">
          <cell r="A215" t="str">
            <v>15348407</v>
          </cell>
          <cell r="B215">
            <v>153</v>
          </cell>
          <cell r="C215">
            <v>48407</v>
          </cell>
          <cell r="D215" t="str">
            <v>API CAMARON MEDIA DENSID 35%</v>
          </cell>
          <cell r="E215" t="str">
            <v>PES</v>
          </cell>
          <cell r="F215">
            <v>13850</v>
          </cell>
          <cell r="G215" t="str">
            <v>TN</v>
          </cell>
          <cell r="H215" t="str">
            <v>TONELADAS</v>
          </cell>
          <cell r="I215" t="str">
            <v>ACU</v>
          </cell>
        </row>
        <row r="216">
          <cell r="A216" t="str">
            <v>15348429</v>
          </cell>
          <cell r="B216">
            <v>153</v>
          </cell>
          <cell r="C216">
            <v>48429</v>
          </cell>
          <cell r="D216" t="str">
            <v>API CAMARON MEDIA DENS 30% CE</v>
          </cell>
          <cell r="E216" t="str">
            <v>PES</v>
          </cell>
          <cell r="F216">
            <v>13679</v>
          </cell>
          <cell r="G216" t="str">
            <v>TN</v>
          </cell>
          <cell r="H216" t="str">
            <v>TONELADAS</v>
          </cell>
          <cell r="I216" t="str">
            <v>ACU</v>
          </cell>
        </row>
        <row r="217">
          <cell r="A217" t="str">
            <v>15350532</v>
          </cell>
          <cell r="B217">
            <v>153</v>
          </cell>
          <cell r="C217">
            <v>50532</v>
          </cell>
          <cell r="D217" t="str">
            <v>GANA-AVES 2 MUL. TE</v>
          </cell>
          <cell r="E217" t="str">
            <v>PES</v>
          </cell>
          <cell r="F217">
            <v>4712</v>
          </cell>
          <cell r="G217" t="str">
            <v>TN</v>
          </cell>
          <cell r="H217" t="str">
            <v>TONELADAS</v>
          </cell>
          <cell r="I217" t="str">
            <v>PEC</v>
          </cell>
        </row>
        <row r="218">
          <cell r="A218" t="str">
            <v>15353041</v>
          </cell>
          <cell r="B218">
            <v>153</v>
          </cell>
          <cell r="C218">
            <v>53041</v>
          </cell>
          <cell r="D218" t="str">
            <v>CARNERINA No.4 LACTANCIA HG</v>
          </cell>
          <cell r="E218" t="str">
            <v>PES</v>
          </cell>
          <cell r="F218">
            <v>6302</v>
          </cell>
          <cell r="G218" t="str">
            <v>TN</v>
          </cell>
          <cell r="H218" t="str">
            <v>TONELADAS</v>
          </cell>
          <cell r="I218" t="str">
            <v>PEC</v>
          </cell>
        </row>
        <row r="219">
          <cell r="A219" t="str">
            <v>15353043</v>
          </cell>
          <cell r="B219">
            <v>153</v>
          </cell>
          <cell r="C219">
            <v>53043</v>
          </cell>
          <cell r="D219" t="str">
            <v>CARNERINA No.4 LACTANCIA CG</v>
          </cell>
          <cell r="E219" t="str">
            <v>PES</v>
          </cell>
          <cell r="F219">
            <v>6322</v>
          </cell>
          <cell r="G219" t="str">
            <v>TN</v>
          </cell>
          <cell r="H219" t="str">
            <v>TONELADAS</v>
          </cell>
          <cell r="I219" t="str">
            <v>PEC</v>
          </cell>
        </row>
        <row r="220">
          <cell r="A220" t="str">
            <v>15353162</v>
          </cell>
          <cell r="B220">
            <v>153</v>
          </cell>
          <cell r="C220">
            <v>53162</v>
          </cell>
          <cell r="D220" t="str">
            <v>INICIAPORK MEJORADO GN CE</v>
          </cell>
          <cell r="E220" t="str">
            <v>PES</v>
          </cell>
          <cell r="F220">
            <v>5994</v>
          </cell>
          <cell r="G220" t="str">
            <v>TN</v>
          </cell>
          <cell r="H220" t="str">
            <v>TONELADAS</v>
          </cell>
          <cell r="I220" t="str">
            <v>PEC</v>
          </cell>
        </row>
        <row r="221">
          <cell r="A221" t="str">
            <v>15353170</v>
          </cell>
          <cell r="B221">
            <v>153</v>
          </cell>
          <cell r="C221">
            <v>53170</v>
          </cell>
          <cell r="D221" t="str">
            <v>CRECIPORK MEJORADO HE</v>
          </cell>
          <cell r="E221" t="str">
            <v>PES</v>
          </cell>
          <cell r="F221">
            <v>5449</v>
          </cell>
          <cell r="G221" t="str">
            <v>TN</v>
          </cell>
          <cell r="H221" t="str">
            <v>TONELADAS</v>
          </cell>
          <cell r="I221" t="str">
            <v>PEC</v>
          </cell>
        </row>
        <row r="222">
          <cell r="A222" t="str">
            <v>15353172</v>
          </cell>
          <cell r="B222">
            <v>153</v>
          </cell>
          <cell r="C222">
            <v>53172</v>
          </cell>
          <cell r="D222" t="str">
            <v>CRECIPORK MEJORADO GN CE</v>
          </cell>
          <cell r="E222" t="str">
            <v>PES</v>
          </cell>
          <cell r="F222">
            <v>5469</v>
          </cell>
          <cell r="G222" t="str">
            <v>TN</v>
          </cell>
          <cell r="H222" t="str">
            <v>TONELADAS</v>
          </cell>
          <cell r="I222" t="str">
            <v>PEC</v>
          </cell>
        </row>
        <row r="223">
          <cell r="A223" t="str">
            <v>15353180</v>
          </cell>
          <cell r="B223">
            <v>153</v>
          </cell>
          <cell r="C223">
            <v>53180</v>
          </cell>
          <cell r="D223" t="str">
            <v>ENGORDAPORK MEJORADO HE</v>
          </cell>
          <cell r="E223" t="str">
            <v>PES</v>
          </cell>
          <cell r="F223">
            <v>5469</v>
          </cell>
          <cell r="G223" t="str">
            <v>TN</v>
          </cell>
          <cell r="H223" t="str">
            <v>TONELADAS</v>
          </cell>
          <cell r="I223" t="str">
            <v>PEC</v>
          </cell>
        </row>
        <row r="224">
          <cell r="A224" t="str">
            <v>15353182</v>
          </cell>
          <cell r="B224">
            <v>153</v>
          </cell>
          <cell r="C224">
            <v>53182</v>
          </cell>
          <cell r="D224" t="str">
            <v>ENGORDAPORK MEJORADO GN CE</v>
          </cell>
          <cell r="E224" t="str">
            <v>PES</v>
          </cell>
          <cell r="F224">
            <v>5489</v>
          </cell>
          <cell r="G224" t="str">
            <v>TN</v>
          </cell>
          <cell r="H224" t="str">
            <v>TONELADAS</v>
          </cell>
          <cell r="I224" t="str">
            <v>PEC</v>
          </cell>
        </row>
        <row r="225">
          <cell r="A225" t="str">
            <v>15353190</v>
          </cell>
          <cell r="B225">
            <v>153</v>
          </cell>
          <cell r="C225">
            <v>53190</v>
          </cell>
          <cell r="D225" t="str">
            <v>REPRODUPORK MEJORADO HE</v>
          </cell>
          <cell r="E225" t="str">
            <v>PES</v>
          </cell>
          <cell r="F225">
            <v>5663</v>
          </cell>
          <cell r="G225" t="str">
            <v>TN</v>
          </cell>
          <cell r="H225" t="str">
            <v>TONELADAS</v>
          </cell>
          <cell r="I225" t="str">
            <v>PEC</v>
          </cell>
        </row>
        <row r="226">
          <cell r="A226" t="str">
            <v>15353192</v>
          </cell>
          <cell r="B226">
            <v>153</v>
          </cell>
          <cell r="C226">
            <v>53192</v>
          </cell>
          <cell r="D226" t="str">
            <v>REPRODUPORK MEJORADO GN  CE</v>
          </cell>
          <cell r="E226" t="str">
            <v>PES</v>
          </cell>
          <cell r="F226">
            <v>5683</v>
          </cell>
          <cell r="G226" t="str">
            <v>TN</v>
          </cell>
          <cell r="H226" t="str">
            <v>TONELADAS</v>
          </cell>
          <cell r="I226" t="str">
            <v>PEC</v>
          </cell>
        </row>
        <row r="227">
          <cell r="A227" t="str">
            <v>15353242</v>
          </cell>
          <cell r="B227">
            <v>153</v>
          </cell>
          <cell r="C227">
            <v>53242</v>
          </cell>
          <cell r="D227" t="str">
            <v>INICIAPORK AP CE</v>
          </cell>
          <cell r="E227" t="str">
            <v>PES</v>
          </cell>
          <cell r="F227">
            <v>5611</v>
          </cell>
          <cell r="G227" t="str">
            <v>TN</v>
          </cell>
          <cell r="H227" t="str">
            <v>TONELADAS</v>
          </cell>
          <cell r="I227" t="str">
            <v>PEC</v>
          </cell>
        </row>
        <row r="228">
          <cell r="A228" t="str">
            <v>15353243</v>
          </cell>
          <cell r="B228">
            <v>153</v>
          </cell>
          <cell r="C228">
            <v>53243</v>
          </cell>
          <cell r="D228" t="str">
            <v>INICIAPORK CG</v>
          </cell>
          <cell r="E228" t="str">
            <v>PES</v>
          </cell>
          <cell r="F228">
            <v>5471</v>
          </cell>
          <cell r="G228" t="str">
            <v>TN</v>
          </cell>
          <cell r="H228" t="str">
            <v>TONELADAS</v>
          </cell>
          <cell r="I228" t="str">
            <v>PEC</v>
          </cell>
        </row>
        <row r="229">
          <cell r="A229" t="str">
            <v>15353250</v>
          </cell>
          <cell r="B229">
            <v>153</v>
          </cell>
          <cell r="C229">
            <v>53250</v>
          </cell>
          <cell r="D229" t="str">
            <v>CONCENTRAPORK MEJORADO HE</v>
          </cell>
          <cell r="E229" t="str">
            <v>PES</v>
          </cell>
          <cell r="F229">
            <v>7154</v>
          </cell>
          <cell r="G229" t="str">
            <v>TN</v>
          </cell>
          <cell r="H229" t="str">
            <v>TONELADAS</v>
          </cell>
          <cell r="I229" t="str">
            <v>PEC</v>
          </cell>
        </row>
        <row r="230">
          <cell r="A230" t="str">
            <v>15353253</v>
          </cell>
          <cell r="B230">
            <v>153</v>
          </cell>
          <cell r="C230">
            <v>53253</v>
          </cell>
          <cell r="D230" t="str">
            <v>CONCENTRAPORK CG</v>
          </cell>
          <cell r="E230" t="str">
            <v>PES</v>
          </cell>
          <cell r="F230">
            <v>6963</v>
          </cell>
          <cell r="G230" t="str">
            <v>TN</v>
          </cell>
          <cell r="H230" t="str">
            <v>TONELADAS</v>
          </cell>
          <cell r="I230" t="str">
            <v>PEC</v>
          </cell>
        </row>
        <row r="231">
          <cell r="A231" t="str">
            <v>15353280</v>
          </cell>
          <cell r="B231">
            <v>153</v>
          </cell>
          <cell r="C231">
            <v>53280</v>
          </cell>
          <cell r="D231" t="str">
            <v>ENGORDA CERDOS HE</v>
          </cell>
          <cell r="E231" t="str">
            <v>PES</v>
          </cell>
          <cell r="F231">
            <v>5361</v>
          </cell>
          <cell r="G231" t="str">
            <v>TN</v>
          </cell>
          <cell r="H231" t="str">
            <v>TONELADAS</v>
          </cell>
          <cell r="I231" t="str">
            <v>PEC</v>
          </cell>
        </row>
        <row r="232">
          <cell r="A232" t="str">
            <v>15353510</v>
          </cell>
          <cell r="B232">
            <v>153</v>
          </cell>
          <cell r="C232">
            <v>53510</v>
          </cell>
          <cell r="D232" t="str">
            <v>GANA CERDOS NO. 1 HE</v>
          </cell>
          <cell r="E232" t="str">
            <v>PES</v>
          </cell>
          <cell r="F232">
            <v>5780</v>
          </cell>
          <cell r="G232" t="str">
            <v>TN</v>
          </cell>
          <cell r="H232" t="str">
            <v>TONELADAS</v>
          </cell>
          <cell r="I232" t="str">
            <v>PEC</v>
          </cell>
        </row>
        <row r="233">
          <cell r="A233" t="str">
            <v>15353511</v>
          </cell>
          <cell r="B233">
            <v>153</v>
          </cell>
          <cell r="C233">
            <v>53511</v>
          </cell>
          <cell r="D233" t="str">
            <v>GANA CERDOS NO. 1 HG</v>
          </cell>
          <cell r="E233" t="str">
            <v>PES</v>
          </cell>
          <cell r="F233">
            <v>5640</v>
          </cell>
          <cell r="G233" t="str">
            <v>TN</v>
          </cell>
          <cell r="H233" t="str">
            <v>TONELADAS</v>
          </cell>
          <cell r="I233" t="str">
            <v>PEC</v>
          </cell>
        </row>
        <row r="234">
          <cell r="A234" t="str">
            <v>15353512</v>
          </cell>
          <cell r="B234">
            <v>153</v>
          </cell>
          <cell r="C234">
            <v>53512</v>
          </cell>
          <cell r="D234" t="str">
            <v>GANA CERDOS NO. 1 CE</v>
          </cell>
          <cell r="E234" t="str">
            <v>PES</v>
          </cell>
          <cell r="F234">
            <v>5800</v>
          </cell>
          <cell r="G234" t="str">
            <v>TN</v>
          </cell>
          <cell r="H234" t="str">
            <v>TONELADAS</v>
          </cell>
          <cell r="I234" t="str">
            <v>PEC</v>
          </cell>
        </row>
        <row r="235">
          <cell r="A235" t="str">
            <v>15353513</v>
          </cell>
          <cell r="B235">
            <v>153</v>
          </cell>
          <cell r="C235">
            <v>53513</v>
          </cell>
          <cell r="D235" t="str">
            <v>GANA CERDOS NO. 1 CG</v>
          </cell>
          <cell r="E235" t="str">
            <v>PES</v>
          </cell>
          <cell r="F235">
            <v>5660</v>
          </cell>
          <cell r="G235" t="str">
            <v>TN</v>
          </cell>
          <cell r="H235" t="str">
            <v>TONELADAS</v>
          </cell>
          <cell r="I235" t="str">
            <v>PEC</v>
          </cell>
        </row>
        <row r="236">
          <cell r="A236" t="str">
            <v>15353520</v>
          </cell>
          <cell r="B236">
            <v>153</v>
          </cell>
          <cell r="C236">
            <v>53520</v>
          </cell>
          <cell r="D236" t="str">
            <v>GANA CERDOS NO. 2 HE</v>
          </cell>
          <cell r="E236" t="str">
            <v>PES</v>
          </cell>
          <cell r="F236">
            <v>5670</v>
          </cell>
          <cell r="G236" t="str">
            <v>TN</v>
          </cell>
          <cell r="H236" t="str">
            <v>TONELADAS</v>
          </cell>
          <cell r="I236" t="str">
            <v>PEC</v>
          </cell>
        </row>
        <row r="237">
          <cell r="A237" t="str">
            <v>15353521</v>
          </cell>
          <cell r="B237">
            <v>153</v>
          </cell>
          <cell r="C237">
            <v>53521</v>
          </cell>
          <cell r="D237" t="str">
            <v>GANA CERDOS NO. 2 HG</v>
          </cell>
          <cell r="E237" t="str">
            <v>PES</v>
          </cell>
          <cell r="F237">
            <v>5530</v>
          </cell>
          <cell r="G237" t="str">
            <v>TN</v>
          </cell>
          <cell r="H237" t="str">
            <v>TONELADAS</v>
          </cell>
          <cell r="I237" t="str">
            <v>PEC</v>
          </cell>
        </row>
        <row r="238">
          <cell r="A238" t="str">
            <v>15353522</v>
          </cell>
          <cell r="B238">
            <v>153</v>
          </cell>
          <cell r="C238">
            <v>53522</v>
          </cell>
          <cell r="D238" t="str">
            <v>GANA CERDOS NO. 2 CE</v>
          </cell>
          <cell r="E238" t="str">
            <v>PES</v>
          </cell>
          <cell r="F238">
            <v>5690</v>
          </cell>
          <cell r="G238" t="str">
            <v>TN</v>
          </cell>
          <cell r="H238" t="str">
            <v>TONELADAS</v>
          </cell>
          <cell r="I238" t="str">
            <v>PEC</v>
          </cell>
        </row>
        <row r="239">
          <cell r="A239" t="str">
            <v>15353523</v>
          </cell>
          <cell r="B239">
            <v>153</v>
          </cell>
          <cell r="C239">
            <v>53523</v>
          </cell>
          <cell r="D239" t="str">
            <v>GANA CERDOS NO. 2 CG</v>
          </cell>
          <cell r="E239" t="str">
            <v>PES</v>
          </cell>
          <cell r="F239">
            <v>5550</v>
          </cell>
          <cell r="G239" t="str">
            <v>TN</v>
          </cell>
          <cell r="H239" t="str">
            <v>TONELADAS</v>
          </cell>
          <cell r="I239" t="str">
            <v>PEC</v>
          </cell>
        </row>
        <row r="240">
          <cell r="A240" t="str">
            <v>15353530</v>
          </cell>
          <cell r="B240">
            <v>153</v>
          </cell>
          <cell r="C240">
            <v>53530</v>
          </cell>
          <cell r="D240" t="str">
            <v>GANA CERDOS NO. 3 HE</v>
          </cell>
          <cell r="E240" t="str">
            <v>PES</v>
          </cell>
          <cell r="F240">
            <v>5509</v>
          </cell>
          <cell r="G240" t="str">
            <v>TN</v>
          </cell>
          <cell r="H240" t="str">
            <v>TONELADAS</v>
          </cell>
          <cell r="I240" t="str">
            <v>PEC</v>
          </cell>
        </row>
        <row r="241">
          <cell r="A241" t="str">
            <v>15353531</v>
          </cell>
          <cell r="B241">
            <v>153</v>
          </cell>
          <cell r="C241">
            <v>53531</v>
          </cell>
          <cell r="D241" t="str">
            <v>GANA CERDOS NO. 3 HG</v>
          </cell>
          <cell r="E241" t="str">
            <v>PES</v>
          </cell>
          <cell r="F241">
            <v>5369</v>
          </cell>
          <cell r="G241" t="str">
            <v>TN</v>
          </cell>
          <cell r="H241" t="str">
            <v>TONELADAS</v>
          </cell>
          <cell r="I241" t="str">
            <v>PEC</v>
          </cell>
        </row>
        <row r="242">
          <cell r="A242" t="str">
            <v>15353532</v>
          </cell>
          <cell r="B242">
            <v>153</v>
          </cell>
          <cell r="C242">
            <v>53532</v>
          </cell>
          <cell r="D242" t="str">
            <v>GANA CERDOS NO. 3 CE</v>
          </cell>
          <cell r="E242" t="str">
            <v>PES</v>
          </cell>
          <cell r="F242">
            <v>5529</v>
          </cell>
          <cell r="G242" t="str">
            <v>TN</v>
          </cell>
          <cell r="H242" t="str">
            <v>TONELADAS</v>
          </cell>
          <cell r="I242" t="str">
            <v>PEC</v>
          </cell>
        </row>
        <row r="243">
          <cell r="A243" t="str">
            <v>15353533</v>
          </cell>
          <cell r="B243">
            <v>153</v>
          </cell>
          <cell r="C243">
            <v>53533</v>
          </cell>
          <cell r="D243" t="str">
            <v>GANA CERDOS NO. 3 CG</v>
          </cell>
          <cell r="E243" t="str">
            <v>PES</v>
          </cell>
          <cell r="F243">
            <v>5389</v>
          </cell>
          <cell r="G243" t="str">
            <v>TN</v>
          </cell>
          <cell r="H243" t="str">
            <v>TONELADAS</v>
          </cell>
          <cell r="I243" t="str">
            <v>PEC</v>
          </cell>
        </row>
        <row r="244">
          <cell r="A244" t="str">
            <v>15353632</v>
          </cell>
          <cell r="B244">
            <v>153</v>
          </cell>
          <cell r="C244">
            <v>53632</v>
          </cell>
          <cell r="D244" t="str">
            <v>GANACERDOS MULTIUSOS CE</v>
          </cell>
          <cell r="E244" t="str">
            <v>PES</v>
          </cell>
          <cell r="F244">
            <v>4414</v>
          </cell>
          <cell r="G244" t="str">
            <v>TN</v>
          </cell>
          <cell r="H244" t="str">
            <v>TONELADAS</v>
          </cell>
          <cell r="I244" t="str">
            <v>PEC</v>
          </cell>
        </row>
        <row r="245">
          <cell r="A245" t="str">
            <v>15354050</v>
          </cell>
          <cell r="B245">
            <v>153</v>
          </cell>
          <cell r="C245">
            <v>54050</v>
          </cell>
          <cell r="D245" t="str">
            <v>GANALECHE 14% HE</v>
          </cell>
          <cell r="E245" t="str">
            <v>PES</v>
          </cell>
          <cell r="F245">
            <v>4465</v>
          </cell>
          <cell r="G245" t="str">
            <v>TN</v>
          </cell>
          <cell r="H245" t="str">
            <v>TONELADAS</v>
          </cell>
          <cell r="I245" t="str">
            <v>PEC</v>
          </cell>
        </row>
        <row r="246">
          <cell r="A246" t="str">
            <v>15354051</v>
          </cell>
          <cell r="B246">
            <v>153</v>
          </cell>
          <cell r="C246">
            <v>54051</v>
          </cell>
          <cell r="D246" t="str">
            <v>GANALECHE 14% HG</v>
          </cell>
          <cell r="E246" t="str">
            <v>PES</v>
          </cell>
          <cell r="F246">
            <v>4325</v>
          </cell>
          <cell r="G246" t="str">
            <v>TN</v>
          </cell>
          <cell r="H246" t="str">
            <v>TONELADAS</v>
          </cell>
          <cell r="I246" t="str">
            <v>PEC</v>
          </cell>
        </row>
        <row r="247">
          <cell r="A247" t="str">
            <v>15354052</v>
          </cell>
          <cell r="B247">
            <v>153</v>
          </cell>
          <cell r="C247">
            <v>54052</v>
          </cell>
          <cell r="D247" t="str">
            <v>GANALECHE 14% CE</v>
          </cell>
          <cell r="E247" t="str">
            <v>PES</v>
          </cell>
          <cell r="F247">
            <v>4485</v>
          </cell>
          <cell r="G247" t="str">
            <v>TN</v>
          </cell>
          <cell r="H247" t="str">
            <v>TONELADAS</v>
          </cell>
          <cell r="I247" t="str">
            <v>PEC</v>
          </cell>
        </row>
        <row r="248">
          <cell r="A248" t="str">
            <v>15354053</v>
          </cell>
          <cell r="B248">
            <v>153</v>
          </cell>
          <cell r="C248">
            <v>54053</v>
          </cell>
          <cell r="D248" t="str">
            <v>GANALECHE 14% CG</v>
          </cell>
          <cell r="E248" t="str">
            <v>PES</v>
          </cell>
          <cell r="F248">
            <v>4345</v>
          </cell>
          <cell r="G248" t="str">
            <v>TN</v>
          </cell>
          <cell r="H248" t="str">
            <v>TONELADAS</v>
          </cell>
          <cell r="I248" t="str">
            <v>PEC</v>
          </cell>
        </row>
        <row r="249">
          <cell r="A249" t="str">
            <v>15354054</v>
          </cell>
          <cell r="B249">
            <v>153</v>
          </cell>
          <cell r="C249">
            <v>54054</v>
          </cell>
          <cell r="D249" t="str">
            <v>GANALECHE 14% RE</v>
          </cell>
          <cell r="E249" t="str">
            <v>PES</v>
          </cell>
          <cell r="F249">
            <v>4475</v>
          </cell>
          <cell r="G249" t="str">
            <v>TN</v>
          </cell>
          <cell r="H249" t="str">
            <v>TONELADAS</v>
          </cell>
          <cell r="I249" t="str">
            <v>PEC</v>
          </cell>
        </row>
        <row r="250">
          <cell r="A250" t="str">
            <v>15354055</v>
          </cell>
          <cell r="B250">
            <v>153</v>
          </cell>
          <cell r="C250">
            <v>54055</v>
          </cell>
          <cell r="D250" t="str">
            <v>GANALECHE 14% RG</v>
          </cell>
          <cell r="E250" t="str">
            <v>PES</v>
          </cell>
          <cell r="F250">
            <v>4335</v>
          </cell>
          <cell r="G250" t="str">
            <v>TN</v>
          </cell>
          <cell r="H250" t="str">
            <v>TONELADAS</v>
          </cell>
          <cell r="I250" t="str">
            <v>PEC</v>
          </cell>
        </row>
        <row r="251">
          <cell r="A251" t="str">
            <v>15354300</v>
          </cell>
          <cell r="B251">
            <v>153</v>
          </cell>
          <cell r="C251">
            <v>54300</v>
          </cell>
          <cell r="D251" t="str">
            <v>GANALECHE MULTIUSOS HE</v>
          </cell>
          <cell r="E251" t="str">
            <v>PES</v>
          </cell>
          <cell r="F251">
            <v>4945</v>
          </cell>
          <cell r="G251" t="str">
            <v>TN</v>
          </cell>
          <cell r="H251" t="str">
            <v>TONELADAS</v>
          </cell>
          <cell r="I251" t="str">
            <v>PEC</v>
          </cell>
        </row>
        <row r="252">
          <cell r="A252" t="str">
            <v>15354301</v>
          </cell>
          <cell r="B252">
            <v>153</v>
          </cell>
          <cell r="C252">
            <v>54301</v>
          </cell>
          <cell r="D252" t="str">
            <v>GANALECHE MULTIUSOS HG</v>
          </cell>
          <cell r="E252" t="str">
            <v>PES</v>
          </cell>
          <cell r="F252">
            <v>4805</v>
          </cell>
          <cell r="G252" t="str">
            <v>TN</v>
          </cell>
          <cell r="H252" t="str">
            <v>TONELADAS</v>
          </cell>
          <cell r="I252" t="str">
            <v>PEC</v>
          </cell>
        </row>
        <row r="253">
          <cell r="A253" t="str">
            <v>15354302</v>
          </cell>
          <cell r="B253">
            <v>153</v>
          </cell>
          <cell r="C253">
            <v>54302</v>
          </cell>
          <cell r="D253" t="str">
            <v>GANALECHE MULTIUSOS CE</v>
          </cell>
          <cell r="E253" t="str">
            <v>PES</v>
          </cell>
          <cell r="F253">
            <v>4611</v>
          </cell>
          <cell r="G253" t="str">
            <v>TN</v>
          </cell>
          <cell r="H253" t="str">
            <v>TONELADAS</v>
          </cell>
          <cell r="I253" t="str">
            <v>PEC</v>
          </cell>
        </row>
        <row r="254">
          <cell r="A254" t="str">
            <v>15354303</v>
          </cell>
          <cell r="B254">
            <v>153</v>
          </cell>
          <cell r="C254">
            <v>54303</v>
          </cell>
          <cell r="D254" t="str">
            <v>GANALECHE MULTIUSOS CG</v>
          </cell>
          <cell r="E254" t="str">
            <v>PES</v>
          </cell>
          <cell r="F254">
            <v>4825</v>
          </cell>
          <cell r="G254" t="str">
            <v>TN</v>
          </cell>
          <cell r="H254" t="str">
            <v>TONELADAS</v>
          </cell>
          <cell r="I254" t="str">
            <v>PEC</v>
          </cell>
        </row>
        <row r="255">
          <cell r="A255" t="str">
            <v>15354304</v>
          </cell>
          <cell r="B255">
            <v>153</v>
          </cell>
          <cell r="C255">
            <v>54304</v>
          </cell>
          <cell r="D255" t="str">
            <v>GANALECHE MULTIUSOS RE</v>
          </cell>
          <cell r="E255" t="str">
            <v>PES</v>
          </cell>
          <cell r="F255">
            <v>4611</v>
          </cell>
          <cell r="G255" t="str">
            <v>TN</v>
          </cell>
          <cell r="H255" t="str">
            <v>TONELADAS</v>
          </cell>
          <cell r="I255" t="str">
            <v>PEC</v>
          </cell>
        </row>
        <row r="256">
          <cell r="A256" t="str">
            <v>15354305</v>
          </cell>
          <cell r="B256">
            <v>153</v>
          </cell>
          <cell r="C256">
            <v>54305</v>
          </cell>
          <cell r="D256" t="str">
            <v>GANALECHE MULTIUSOS RG</v>
          </cell>
          <cell r="E256" t="str">
            <v>PES</v>
          </cell>
          <cell r="F256">
            <v>4815</v>
          </cell>
          <cell r="G256" t="str">
            <v>TN</v>
          </cell>
          <cell r="H256" t="str">
            <v>TONELADAS</v>
          </cell>
          <cell r="I256" t="str">
            <v>PEC</v>
          </cell>
        </row>
        <row r="257">
          <cell r="A257" t="str">
            <v>15354320</v>
          </cell>
          <cell r="B257">
            <v>153</v>
          </cell>
          <cell r="C257">
            <v>54320</v>
          </cell>
          <cell r="D257" t="str">
            <v>ESTABLERO 18% HE</v>
          </cell>
          <cell r="E257" t="str">
            <v>PES</v>
          </cell>
          <cell r="F257">
            <v>4878</v>
          </cell>
          <cell r="G257" t="str">
            <v>TN</v>
          </cell>
          <cell r="H257" t="str">
            <v>TONELADAS</v>
          </cell>
          <cell r="I257" t="str">
            <v>PEC</v>
          </cell>
        </row>
        <row r="258">
          <cell r="A258" t="str">
            <v>15354322</v>
          </cell>
          <cell r="B258">
            <v>153</v>
          </cell>
          <cell r="C258">
            <v>54322</v>
          </cell>
          <cell r="D258" t="str">
            <v>ESTABLERO 18% CE</v>
          </cell>
          <cell r="E258" t="str">
            <v>PES</v>
          </cell>
          <cell r="F258">
            <v>4144</v>
          </cell>
          <cell r="G258" t="str">
            <v>TN</v>
          </cell>
          <cell r="H258" t="str">
            <v>TONELADAS</v>
          </cell>
          <cell r="I258" t="str">
            <v>PEC</v>
          </cell>
        </row>
        <row r="259">
          <cell r="A259" t="str">
            <v>15354324</v>
          </cell>
          <cell r="B259">
            <v>153</v>
          </cell>
          <cell r="C259">
            <v>54324</v>
          </cell>
          <cell r="D259" t="str">
            <v>ESTABLERO 18% RE</v>
          </cell>
          <cell r="E259" t="str">
            <v>PES</v>
          </cell>
          <cell r="F259">
            <v>4238</v>
          </cell>
          <cell r="G259" t="str">
            <v>TN</v>
          </cell>
          <cell r="H259" t="str">
            <v>TONELADAS</v>
          </cell>
          <cell r="I259" t="str">
            <v>PEC</v>
          </cell>
        </row>
        <row r="260">
          <cell r="A260" t="str">
            <v>15354422</v>
          </cell>
          <cell r="B260">
            <v>153</v>
          </cell>
          <cell r="C260">
            <v>54422</v>
          </cell>
          <cell r="D260" t="str">
            <v>ESTABLERO 18% CE</v>
          </cell>
          <cell r="E260" t="str">
            <v>PES</v>
          </cell>
          <cell r="F260">
            <v>4114</v>
          </cell>
          <cell r="G260" t="str">
            <v>TN</v>
          </cell>
          <cell r="H260" t="str">
            <v>TONELADAS</v>
          </cell>
          <cell r="I260" t="str">
            <v>PEC</v>
          </cell>
        </row>
        <row r="261">
          <cell r="A261" t="str">
            <v>15354600</v>
          </cell>
          <cell r="B261">
            <v>153</v>
          </cell>
          <cell r="C261">
            <v>54600</v>
          </cell>
          <cell r="D261" t="str">
            <v>GANALECHE 17% ESPECIAL HE</v>
          </cell>
          <cell r="E261" t="str">
            <v>PES</v>
          </cell>
          <cell r="F261">
            <v>5445</v>
          </cell>
          <cell r="G261" t="str">
            <v>TN</v>
          </cell>
          <cell r="H261" t="str">
            <v>TONELADAS</v>
          </cell>
          <cell r="I261" t="str">
            <v>PEC</v>
          </cell>
        </row>
        <row r="262">
          <cell r="A262" t="str">
            <v>15354601</v>
          </cell>
          <cell r="B262">
            <v>153</v>
          </cell>
          <cell r="C262">
            <v>54601</v>
          </cell>
          <cell r="D262" t="str">
            <v>GANALECHE 17% ESPECIAL HG</v>
          </cell>
          <cell r="E262" t="str">
            <v>PES</v>
          </cell>
          <cell r="F262">
            <v>5305</v>
          </cell>
          <cell r="G262" t="str">
            <v>TN</v>
          </cell>
          <cell r="H262" t="str">
            <v>TONELADAS</v>
          </cell>
          <cell r="I262" t="str">
            <v>PEC</v>
          </cell>
        </row>
        <row r="263">
          <cell r="A263" t="str">
            <v>15354602</v>
          </cell>
          <cell r="B263">
            <v>153</v>
          </cell>
          <cell r="C263">
            <v>54602</v>
          </cell>
          <cell r="D263" t="str">
            <v>GANALECHE 17% ESPECIAL CE</v>
          </cell>
          <cell r="E263" t="str">
            <v>PES</v>
          </cell>
          <cell r="F263">
            <v>5465</v>
          </cell>
          <cell r="G263" t="str">
            <v>TN</v>
          </cell>
          <cell r="H263" t="str">
            <v>TONELADAS</v>
          </cell>
          <cell r="I263" t="str">
            <v>PEC</v>
          </cell>
        </row>
        <row r="264">
          <cell r="A264" t="str">
            <v>15354603</v>
          </cell>
          <cell r="B264">
            <v>153</v>
          </cell>
          <cell r="C264">
            <v>54603</v>
          </cell>
          <cell r="D264" t="str">
            <v>GANALECHE 17% ESPECIAL CG</v>
          </cell>
          <cell r="E264" t="str">
            <v>PES</v>
          </cell>
          <cell r="F264">
            <v>5325</v>
          </cell>
          <cell r="G264" t="str">
            <v>TN</v>
          </cell>
          <cell r="H264" t="str">
            <v>TONELADAS</v>
          </cell>
          <cell r="I264" t="str">
            <v>PEC</v>
          </cell>
        </row>
        <row r="265">
          <cell r="A265" t="str">
            <v>15354604</v>
          </cell>
          <cell r="B265">
            <v>153</v>
          </cell>
          <cell r="C265">
            <v>54604</v>
          </cell>
          <cell r="D265" t="str">
            <v>GANALECHE 17% ESPECIAL RE</v>
          </cell>
          <cell r="E265" t="str">
            <v>PES</v>
          </cell>
          <cell r="F265">
            <v>4850</v>
          </cell>
          <cell r="G265" t="str">
            <v>TN</v>
          </cell>
          <cell r="H265" t="str">
            <v>TONELADAS</v>
          </cell>
          <cell r="I265" t="str">
            <v>PEC</v>
          </cell>
        </row>
        <row r="266">
          <cell r="A266" t="str">
            <v>15354605</v>
          </cell>
          <cell r="B266">
            <v>153</v>
          </cell>
          <cell r="C266">
            <v>54605</v>
          </cell>
          <cell r="D266" t="str">
            <v>GANALECHE 17% ESPECIAL RG</v>
          </cell>
          <cell r="E266" t="str">
            <v>PES</v>
          </cell>
          <cell r="F266">
            <v>5315</v>
          </cell>
          <cell r="G266" t="str">
            <v>TN</v>
          </cell>
          <cell r="H266" t="str">
            <v>TONELADAS</v>
          </cell>
          <cell r="I266" t="str">
            <v>PEC</v>
          </cell>
        </row>
        <row r="267">
          <cell r="A267" t="str">
            <v>15354992</v>
          </cell>
          <cell r="B267">
            <v>153</v>
          </cell>
          <cell r="C267">
            <v>54992</v>
          </cell>
          <cell r="D267" t="str">
            <v>SOSTEN MULTIUSOS CE</v>
          </cell>
          <cell r="E267" t="str">
            <v>PES</v>
          </cell>
          <cell r="F267">
            <v>3635</v>
          </cell>
          <cell r="G267" t="str">
            <v>TN</v>
          </cell>
          <cell r="H267" t="str">
            <v>TONELADAS</v>
          </cell>
          <cell r="I267" t="str">
            <v>PEC</v>
          </cell>
        </row>
        <row r="268">
          <cell r="A268" t="str">
            <v>15355430</v>
          </cell>
          <cell r="B268">
            <v>153</v>
          </cell>
          <cell r="C268">
            <v>55430</v>
          </cell>
          <cell r="D268" t="str">
            <v>GANACARNE MULTIUSOS  HE</v>
          </cell>
          <cell r="E268" t="str">
            <v>PES</v>
          </cell>
          <cell r="F268">
            <v>4637</v>
          </cell>
          <cell r="G268" t="str">
            <v>TN</v>
          </cell>
          <cell r="H268" t="str">
            <v>TONELADAS</v>
          </cell>
          <cell r="I268" t="str">
            <v>PEC</v>
          </cell>
        </row>
        <row r="269">
          <cell r="A269" t="str">
            <v>15355431</v>
          </cell>
          <cell r="B269">
            <v>153</v>
          </cell>
          <cell r="C269">
            <v>55431</v>
          </cell>
          <cell r="D269" t="str">
            <v>GANACARNE MULTIUSOS  HG</v>
          </cell>
          <cell r="E269" t="str">
            <v>PES</v>
          </cell>
          <cell r="F269">
            <v>4497</v>
          </cell>
          <cell r="G269" t="str">
            <v>TN</v>
          </cell>
          <cell r="H269" t="str">
            <v>TONELADAS</v>
          </cell>
          <cell r="I269" t="str">
            <v>PEC</v>
          </cell>
        </row>
        <row r="270">
          <cell r="A270" t="str">
            <v>15355432</v>
          </cell>
          <cell r="B270">
            <v>153</v>
          </cell>
          <cell r="C270">
            <v>55432</v>
          </cell>
          <cell r="D270" t="str">
            <v>GANACARNE MULTIUSOS  CE</v>
          </cell>
          <cell r="E270" t="str">
            <v>PES</v>
          </cell>
          <cell r="F270">
            <v>4657</v>
          </cell>
          <cell r="G270" t="str">
            <v>TN</v>
          </cell>
          <cell r="H270" t="str">
            <v>TONELADAS</v>
          </cell>
          <cell r="I270" t="str">
            <v>PEC</v>
          </cell>
        </row>
        <row r="271">
          <cell r="A271" t="str">
            <v>15355433</v>
          </cell>
          <cell r="B271">
            <v>153</v>
          </cell>
          <cell r="C271">
            <v>55433</v>
          </cell>
          <cell r="D271" t="str">
            <v>GANACARNE MULTIUSOS  CG</v>
          </cell>
          <cell r="E271" t="str">
            <v>PES</v>
          </cell>
          <cell r="F271">
            <v>4517</v>
          </cell>
          <cell r="G271" t="str">
            <v>TN</v>
          </cell>
          <cell r="H271" t="str">
            <v>TONELADAS</v>
          </cell>
          <cell r="I271" t="str">
            <v>PEC</v>
          </cell>
        </row>
        <row r="272">
          <cell r="A272" t="str">
            <v>15355434</v>
          </cell>
          <cell r="B272">
            <v>153</v>
          </cell>
          <cell r="C272">
            <v>55434</v>
          </cell>
          <cell r="D272" t="str">
            <v>GANACARNE MULTIUSOS  RE</v>
          </cell>
          <cell r="E272" t="str">
            <v>PES</v>
          </cell>
          <cell r="F272">
            <v>4297</v>
          </cell>
          <cell r="G272" t="str">
            <v>TN</v>
          </cell>
          <cell r="H272" t="str">
            <v>TONELADAS</v>
          </cell>
          <cell r="I272" t="str">
            <v>PEC</v>
          </cell>
        </row>
        <row r="273">
          <cell r="A273" t="str">
            <v>15355435</v>
          </cell>
          <cell r="B273">
            <v>153</v>
          </cell>
          <cell r="C273">
            <v>55435</v>
          </cell>
          <cell r="D273" t="str">
            <v>GANACARNE MULTIUSOS  RG</v>
          </cell>
          <cell r="E273" t="str">
            <v>PES</v>
          </cell>
          <cell r="F273">
            <v>4507</v>
          </cell>
          <cell r="G273" t="str">
            <v>TN</v>
          </cell>
          <cell r="H273" t="str">
            <v>TONELADAS</v>
          </cell>
          <cell r="I273" t="str">
            <v>PEC</v>
          </cell>
        </row>
        <row r="274">
          <cell r="A274" t="str">
            <v>15356294</v>
          </cell>
          <cell r="B274">
            <v>153</v>
          </cell>
          <cell r="C274">
            <v>56294</v>
          </cell>
          <cell r="D274" t="str">
            <v>CABALLO GANADOR 12% RE</v>
          </cell>
          <cell r="E274" t="str">
            <v>PES</v>
          </cell>
          <cell r="F274">
            <v>5135</v>
          </cell>
          <cell r="G274" t="str">
            <v>TN</v>
          </cell>
          <cell r="H274" t="str">
            <v>TONELADAS</v>
          </cell>
          <cell r="I274" t="str">
            <v>PEC</v>
          </cell>
        </row>
        <row r="275">
          <cell r="A275" t="str">
            <v>15356372</v>
          </cell>
          <cell r="B275">
            <v>153</v>
          </cell>
          <cell r="C275">
            <v>56372</v>
          </cell>
          <cell r="D275" t="str">
            <v>AVESTRUZ REPRODUCTORA  ME</v>
          </cell>
          <cell r="E275" t="str">
            <v>PES</v>
          </cell>
          <cell r="F275">
            <v>5694</v>
          </cell>
          <cell r="G275" t="str">
            <v>TN</v>
          </cell>
          <cell r="H275" t="str">
            <v>TONELADAS</v>
          </cell>
          <cell r="I275" t="str">
            <v>PEC</v>
          </cell>
        </row>
        <row r="276">
          <cell r="A276" t="str">
            <v>15356667</v>
          </cell>
          <cell r="B276">
            <v>153</v>
          </cell>
          <cell r="C276">
            <v>56667</v>
          </cell>
          <cell r="D276" t="str">
            <v>TRIPLE CORONA NEW GENERATION</v>
          </cell>
          <cell r="E276" t="str">
            <v>PES</v>
          </cell>
          <cell r="F276">
            <v>9862</v>
          </cell>
          <cell r="G276" t="str">
            <v>TN</v>
          </cell>
          <cell r="H276" t="str">
            <v>TONELADAS</v>
          </cell>
          <cell r="I276" t="str">
            <v>PEC</v>
          </cell>
        </row>
        <row r="277">
          <cell r="A277" t="str">
            <v>15356849</v>
          </cell>
          <cell r="B277">
            <v>153</v>
          </cell>
          <cell r="C277">
            <v>56849</v>
          </cell>
          <cell r="D277" t="str">
            <v>TRIPLE CORONA FULL ENERG 15 KG</v>
          </cell>
          <cell r="E277" t="str">
            <v>PES</v>
          </cell>
          <cell r="F277">
            <v>10679</v>
          </cell>
          <cell r="G277" t="str">
            <v>TN</v>
          </cell>
          <cell r="H277" t="str">
            <v>TONELADAS</v>
          </cell>
          <cell r="I277" t="str">
            <v>PEC</v>
          </cell>
        </row>
        <row r="278">
          <cell r="A278" t="str">
            <v>15356854</v>
          </cell>
          <cell r="B278">
            <v>153</v>
          </cell>
          <cell r="C278">
            <v>56854</v>
          </cell>
          <cell r="D278" t="str">
            <v>PELL ROL GENESIS RE 40 KGS</v>
          </cell>
          <cell r="E278" t="str">
            <v>PES</v>
          </cell>
          <cell r="F278">
            <v>7780</v>
          </cell>
          <cell r="G278" t="str">
            <v>TN</v>
          </cell>
          <cell r="H278" t="str">
            <v>TONELADAS</v>
          </cell>
          <cell r="I278" t="str">
            <v>PEC</v>
          </cell>
        </row>
        <row r="279">
          <cell r="A279" t="str">
            <v>15356902</v>
          </cell>
          <cell r="B279">
            <v>153</v>
          </cell>
          <cell r="C279">
            <v>56902</v>
          </cell>
          <cell r="D279" t="str">
            <v>GANADOR CONEJOS CE</v>
          </cell>
          <cell r="E279" t="str">
            <v>PES</v>
          </cell>
          <cell r="F279">
            <v>5281</v>
          </cell>
          <cell r="G279" t="str">
            <v>TN</v>
          </cell>
          <cell r="H279" t="str">
            <v>TONELADAS</v>
          </cell>
          <cell r="I279" t="str">
            <v>PEC</v>
          </cell>
        </row>
        <row r="280">
          <cell r="A280" t="str">
            <v>15356906</v>
          </cell>
          <cell r="B280">
            <v>153</v>
          </cell>
          <cell r="C280">
            <v>56906</v>
          </cell>
          <cell r="D280" t="str">
            <v>GANADOR CONEJOS 5KG CE</v>
          </cell>
          <cell r="E280" t="str">
            <v>PES</v>
          </cell>
          <cell r="F280">
            <v>6485</v>
          </cell>
          <cell r="G280" t="str">
            <v>TN</v>
          </cell>
          <cell r="H280" t="str">
            <v>TONELADAS</v>
          </cell>
          <cell r="I280" t="str">
            <v>PEC</v>
          </cell>
        </row>
        <row r="281">
          <cell r="A281" t="str">
            <v>15356952</v>
          </cell>
          <cell r="B281">
            <v>153</v>
          </cell>
          <cell r="C281">
            <v>56952</v>
          </cell>
          <cell r="D281" t="str">
            <v>ROOSTER MIX 40 KGS</v>
          </cell>
          <cell r="E281" t="str">
            <v>PES</v>
          </cell>
          <cell r="F281">
            <v>4996</v>
          </cell>
          <cell r="G281" t="str">
            <v>TN</v>
          </cell>
          <cell r="H281" t="str">
            <v>TONELADAS</v>
          </cell>
          <cell r="I281" t="str">
            <v>PEC</v>
          </cell>
        </row>
        <row r="282">
          <cell r="A282" t="str">
            <v>15358419</v>
          </cell>
          <cell r="B282">
            <v>153</v>
          </cell>
          <cell r="C282">
            <v>58419</v>
          </cell>
          <cell r="D282" t="str">
            <v>API CAMARON MEDIA DENS 25% CE</v>
          </cell>
          <cell r="E282" t="str">
            <v>PES</v>
          </cell>
          <cell r="F282">
            <v>9859</v>
          </cell>
          <cell r="G282" t="str">
            <v>TN</v>
          </cell>
          <cell r="H282" t="str">
            <v>TONELADAS</v>
          </cell>
          <cell r="I282" t="str">
            <v>ACU</v>
          </cell>
        </row>
        <row r="283">
          <cell r="A283" t="str">
            <v>15358622</v>
          </cell>
          <cell r="B283">
            <v>153</v>
          </cell>
          <cell r="C283">
            <v>58622</v>
          </cell>
          <cell r="D283" t="str">
            <v>GANA CAMARON DORADO R 35% CE</v>
          </cell>
          <cell r="E283" t="str">
            <v>PES</v>
          </cell>
          <cell r="F283">
            <v>9280.0499999999993</v>
          </cell>
          <cell r="G283" t="str">
            <v>TN</v>
          </cell>
          <cell r="H283" t="str">
            <v>TONELADAS</v>
          </cell>
          <cell r="I283" t="str">
            <v>ACU</v>
          </cell>
        </row>
        <row r="284">
          <cell r="A284" t="str">
            <v>15360012</v>
          </cell>
          <cell r="B284">
            <v>153</v>
          </cell>
          <cell r="C284">
            <v>60012</v>
          </cell>
          <cell r="D284" t="str">
            <v>SUPER BABI PLUS MT TE</v>
          </cell>
          <cell r="E284" t="str">
            <v>PES</v>
          </cell>
          <cell r="F284">
            <v>6245</v>
          </cell>
          <cell r="G284" t="str">
            <v>TN</v>
          </cell>
          <cell r="H284" t="str">
            <v>TONELADAS</v>
          </cell>
          <cell r="I284" t="str">
            <v>PEC</v>
          </cell>
        </row>
        <row r="285">
          <cell r="A285" t="str">
            <v>15360022</v>
          </cell>
          <cell r="B285">
            <v>153</v>
          </cell>
          <cell r="C285">
            <v>60022</v>
          </cell>
          <cell r="D285" t="str">
            <v>CRECIMIENTO POLLAS ME</v>
          </cell>
          <cell r="E285" t="str">
            <v>PES</v>
          </cell>
          <cell r="F285">
            <v>5895</v>
          </cell>
          <cell r="G285" t="str">
            <v>TN</v>
          </cell>
          <cell r="H285" t="str">
            <v>TONELADAS</v>
          </cell>
          <cell r="I285" t="str">
            <v>PEC</v>
          </cell>
        </row>
        <row r="286">
          <cell r="A286" t="str">
            <v>15360032</v>
          </cell>
          <cell r="B286">
            <v>153</v>
          </cell>
          <cell r="C286">
            <v>60032</v>
          </cell>
          <cell r="D286" t="str">
            <v>PONE ORO 16% PLUS ME</v>
          </cell>
          <cell r="E286" t="str">
            <v>PES</v>
          </cell>
          <cell r="F286">
            <v>5595</v>
          </cell>
          <cell r="G286" t="str">
            <v>TN</v>
          </cell>
          <cell r="H286" t="str">
            <v>TONELADAS</v>
          </cell>
          <cell r="I286" t="str">
            <v>PEC</v>
          </cell>
        </row>
        <row r="287">
          <cell r="A287" t="str">
            <v>15360036</v>
          </cell>
          <cell r="B287">
            <v>153</v>
          </cell>
          <cell r="C287">
            <v>60036</v>
          </cell>
          <cell r="D287" t="str">
            <v>PONE ORO 16% PLUS TE 5K</v>
          </cell>
          <cell r="E287" t="str">
            <v>PES</v>
          </cell>
          <cell r="F287">
            <v>6145</v>
          </cell>
          <cell r="G287" t="str">
            <v>TN</v>
          </cell>
          <cell r="H287" t="str">
            <v>TONELADAS</v>
          </cell>
          <cell r="I287" t="str">
            <v>PEC</v>
          </cell>
        </row>
        <row r="288">
          <cell r="A288" t="str">
            <v>15360959</v>
          </cell>
          <cell r="B288">
            <v>153</v>
          </cell>
          <cell r="C288">
            <v>60959</v>
          </cell>
          <cell r="D288" t="str">
            <v>POSTURA INICIACION 5 KG</v>
          </cell>
          <cell r="E288" t="str">
            <v>PES</v>
          </cell>
          <cell r="F288">
            <v>6310</v>
          </cell>
          <cell r="G288" t="str">
            <v>TN</v>
          </cell>
          <cell r="H288" t="str">
            <v>TONELADAS</v>
          </cell>
          <cell r="I288" t="str">
            <v>PEC</v>
          </cell>
        </row>
        <row r="289">
          <cell r="A289" t="str">
            <v>15360969</v>
          </cell>
          <cell r="B289">
            <v>153</v>
          </cell>
          <cell r="C289">
            <v>60969</v>
          </cell>
          <cell r="D289" t="str">
            <v>POSTURA DESARROLLO 5 KG</v>
          </cell>
          <cell r="E289" t="str">
            <v>PES</v>
          </cell>
          <cell r="F289">
            <v>5360</v>
          </cell>
          <cell r="G289" t="str">
            <v>TN</v>
          </cell>
          <cell r="H289" t="str">
            <v>TONELADAS</v>
          </cell>
          <cell r="I289" t="str">
            <v>PEC</v>
          </cell>
        </row>
        <row r="290">
          <cell r="A290" t="str">
            <v>15362092</v>
          </cell>
          <cell r="B290">
            <v>153</v>
          </cell>
          <cell r="C290">
            <v>62092</v>
          </cell>
          <cell r="D290" t="str">
            <v>POLLO INICIADOR  ME</v>
          </cell>
          <cell r="E290" t="str">
            <v>PES</v>
          </cell>
          <cell r="F290">
            <v>6379</v>
          </cell>
          <cell r="G290" t="str">
            <v>TN</v>
          </cell>
          <cell r="H290" t="str">
            <v>TONELADAS</v>
          </cell>
          <cell r="I290" t="str">
            <v>PEC</v>
          </cell>
        </row>
        <row r="291">
          <cell r="A291" t="str">
            <v>15362102</v>
          </cell>
          <cell r="B291">
            <v>153</v>
          </cell>
          <cell r="C291">
            <v>62102</v>
          </cell>
          <cell r="D291" t="str">
            <v>POLLOS CRECIMIENTO ME</v>
          </cell>
          <cell r="E291" t="str">
            <v>PES</v>
          </cell>
          <cell r="F291">
            <v>6475</v>
          </cell>
          <cell r="G291" t="str">
            <v>TN</v>
          </cell>
          <cell r="H291" t="str">
            <v>TONELADAS</v>
          </cell>
          <cell r="I291" t="str">
            <v>PEC</v>
          </cell>
        </row>
        <row r="292">
          <cell r="A292" t="str">
            <v>15362132</v>
          </cell>
          <cell r="B292">
            <v>153</v>
          </cell>
          <cell r="C292">
            <v>62132</v>
          </cell>
          <cell r="D292" t="str">
            <v>POLLO FINALIZADOR ME</v>
          </cell>
          <cell r="E292" t="str">
            <v>PES</v>
          </cell>
          <cell r="F292">
            <v>6152</v>
          </cell>
          <cell r="G292" t="str">
            <v>TN</v>
          </cell>
          <cell r="H292" t="str">
            <v>TONELADAS</v>
          </cell>
          <cell r="I292" t="str">
            <v>PEC</v>
          </cell>
        </row>
        <row r="293">
          <cell r="A293" t="str">
            <v>15362222</v>
          </cell>
          <cell r="B293">
            <v>153</v>
          </cell>
          <cell r="C293">
            <v>62222</v>
          </cell>
          <cell r="D293" t="str">
            <v>POLLO ORO V.  ME</v>
          </cell>
          <cell r="E293" t="str">
            <v>PES</v>
          </cell>
          <cell r="F293">
            <v>5884</v>
          </cell>
          <cell r="G293" t="str">
            <v>TN</v>
          </cell>
          <cell r="H293" t="str">
            <v>TONELADAS</v>
          </cell>
          <cell r="I293" t="str">
            <v>PEC</v>
          </cell>
        </row>
        <row r="294">
          <cell r="A294" t="str">
            <v>15362226</v>
          </cell>
          <cell r="B294">
            <v>153</v>
          </cell>
          <cell r="C294">
            <v>62226</v>
          </cell>
          <cell r="D294" t="str">
            <v>POLLO ENGORDA 5 KG</v>
          </cell>
          <cell r="E294" t="str">
            <v>PES</v>
          </cell>
          <cell r="F294">
            <v>6359</v>
          </cell>
          <cell r="G294" t="str">
            <v>TN</v>
          </cell>
          <cell r="H294" t="str">
            <v>TONELADAS</v>
          </cell>
          <cell r="I294" t="str">
            <v>PEC</v>
          </cell>
        </row>
        <row r="295">
          <cell r="A295" t="str">
            <v>15362322</v>
          </cell>
          <cell r="B295">
            <v>153</v>
          </cell>
          <cell r="C295">
            <v>62322</v>
          </cell>
          <cell r="D295" t="str">
            <v>POLLITO ORO INIC.V. ME</v>
          </cell>
          <cell r="E295" t="str">
            <v>PES</v>
          </cell>
          <cell r="F295">
            <v>5985</v>
          </cell>
          <cell r="G295" t="str">
            <v>TN</v>
          </cell>
          <cell r="H295" t="str">
            <v>TONELADAS</v>
          </cell>
          <cell r="I295" t="str">
            <v>PEC</v>
          </cell>
        </row>
        <row r="296">
          <cell r="A296" t="str">
            <v>15362326</v>
          </cell>
          <cell r="B296">
            <v>153</v>
          </cell>
          <cell r="C296">
            <v>62326</v>
          </cell>
          <cell r="D296" t="str">
            <v>POLLO INICIACION 5 KG</v>
          </cell>
          <cell r="E296" t="str">
            <v>PES</v>
          </cell>
          <cell r="F296">
            <v>6608</v>
          </cell>
          <cell r="G296" t="str">
            <v>TN</v>
          </cell>
          <cell r="H296" t="str">
            <v>TONELADAS</v>
          </cell>
          <cell r="I296" t="str">
            <v>PEC</v>
          </cell>
        </row>
        <row r="297">
          <cell r="A297" t="str">
            <v>15362373</v>
          </cell>
          <cell r="B297">
            <v>153</v>
          </cell>
          <cell r="C297">
            <v>62373</v>
          </cell>
          <cell r="D297" t="str">
            <v>FINALIZADOR 2 MACHO ALCER CG</v>
          </cell>
          <cell r="E297" t="str">
            <v>PES</v>
          </cell>
          <cell r="F297">
            <v>6652</v>
          </cell>
          <cell r="G297" t="str">
            <v>TN</v>
          </cell>
          <cell r="H297" t="str">
            <v>TONELADAS</v>
          </cell>
          <cell r="I297" t="str">
            <v>PEC</v>
          </cell>
        </row>
        <row r="298">
          <cell r="A298" t="str">
            <v>15362682</v>
          </cell>
          <cell r="B298">
            <v>153</v>
          </cell>
          <cell r="C298">
            <v>62682</v>
          </cell>
          <cell r="D298" t="str">
            <v>POLLITO ESPECIAL TE</v>
          </cell>
          <cell r="E298" t="str">
            <v>PES</v>
          </cell>
          <cell r="F298">
            <v>5700</v>
          </cell>
          <cell r="G298" t="str">
            <v>TN</v>
          </cell>
          <cell r="H298" t="str">
            <v>TONELADAS</v>
          </cell>
          <cell r="I298" t="str">
            <v>PEC</v>
          </cell>
        </row>
        <row r="299">
          <cell r="A299" t="str">
            <v>15362692</v>
          </cell>
          <cell r="B299">
            <v>153</v>
          </cell>
          <cell r="C299">
            <v>62692</v>
          </cell>
          <cell r="D299" t="str">
            <v>POLLO ESPECIAL TE</v>
          </cell>
          <cell r="E299" t="str">
            <v>PES</v>
          </cell>
          <cell r="F299">
            <v>5600</v>
          </cell>
          <cell r="G299" t="str">
            <v>TN</v>
          </cell>
          <cell r="H299" t="str">
            <v>TONELADAS</v>
          </cell>
          <cell r="I299" t="str">
            <v>PEC</v>
          </cell>
        </row>
        <row r="300">
          <cell r="A300" t="str">
            <v>15363012</v>
          </cell>
          <cell r="B300">
            <v>153</v>
          </cell>
          <cell r="C300">
            <v>63012</v>
          </cell>
          <cell r="D300" t="str">
            <v>INICIACION CERDOS CE</v>
          </cell>
          <cell r="E300" t="str">
            <v>PES</v>
          </cell>
          <cell r="F300">
            <v>6278</v>
          </cell>
          <cell r="G300" t="str">
            <v>TN</v>
          </cell>
          <cell r="H300" t="str">
            <v>TONELADAS</v>
          </cell>
          <cell r="I300" t="str">
            <v>PEC</v>
          </cell>
        </row>
        <row r="301">
          <cell r="A301" t="str">
            <v>15363013</v>
          </cell>
          <cell r="B301">
            <v>153</v>
          </cell>
          <cell r="C301">
            <v>63013</v>
          </cell>
          <cell r="D301" t="str">
            <v>INICIACION CERDOS CG</v>
          </cell>
          <cell r="E301" t="str">
            <v>PES</v>
          </cell>
          <cell r="F301">
            <v>6663</v>
          </cell>
          <cell r="G301" t="str">
            <v>TN</v>
          </cell>
          <cell r="H301" t="str">
            <v>TONELADAS</v>
          </cell>
          <cell r="I301" t="str">
            <v>PEC</v>
          </cell>
        </row>
        <row r="302">
          <cell r="A302" t="str">
            <v>15363020</v>
          </cell>
          <cell r="B302">
            <v>153</v>
          </cell>
          <cell r="C302">
            <v>63020</v>
          </cell>
          <cell r="D302" t="str">
            <v>CRECIMIENTO CERDOS HE</v>
          </cell>
          <cell r="E302" t="str">
            <v>PES</v>
          </cell>
          <cell r="F302">
            <v>5937</v>
          </cell>
          <cell r="G302" t="str">
            <v>TN</v>
          </cell>
          <cell r="H302" t="str">
            <v>TONELADAS</v>
          </cell>
          <cell r="I302" t="str">
            <v>PEC</v>
          </cell>
        </row>
        <row r="303">
          <cell r="A303" t="str">
            <v>15363022</v>
          </cell>
          <cell r="B303">
            <v>153</v>
          </cell>
          <cell r="C303">
            <v>63022</v>
          </cell>
          <cell r="D303" t="str">
            <v>CRECIMIENTO CERDOS CE</v>
          </cell>
          <cell r="E303" t="str">
            <v>PES</v>
          </cell>
          <cell r="F303">
            <v>5307</v>
          </cell>
          <cell r="G303" t="str">
            <v>TN</v>
          </cell>
          <cell r="H303" t="str">
            <v>TONELADAS</v>
          </cell>
          <cell r="I303" t="str">
            <v>PEC</v>
          </cell>
        </row>
        <row r="304">
          <cell r="A304" t="str">
            <v>15363023</v>
          </cell>
          <cell r="B304">
            <v>153</v>
          </cell>
          <cell r="C304">
            <v>63023</v>
          </cell>
          <cell r="D304" t="str">
            <v>CRECIMIENTO CERDOS CG</v>
          </cell>
          <cell r="E304" t="str">
            <v>PES</v>
          </cell>
          <cell r="F304">
            <v>5817</v>
          </cell>
          <cell r="G304" t="str">
            <v>TN</v>
          </cell>
          <cell r="H304" t="str">
            <v>TONELADAS</v>
          </cell>
          <cell r="I304" t="str">
            <v>PEC</v>
          </cell>
        </row>
        <row r="305">
          <cell r="A305" t="str">
            <v>15363029</v>
          </cell>
          <cell r="B305">
            <v>153</v>
          </cell>
          <cell r="C305">
            <v>63029</v>
          </cell>
          <cell r="D305" t="str">
            <v>CRECIMIENTO CERDOS CE BP 42K</v>
          </cell>
          <cell r="E305" t="str">
            <v>PES</v>
          </cell>
          <cell r="F305">
            <v>206.28</v>
          </cell>
          <cell r="G305" t="str">
            <v>DF</v>
          </cell>
          <cell r="H305" t="str">
            <v>42 KGS</v>
          </cell>
          <cell r="I305" t="str">
            <v>PEC</v>
          </cell>
        </row>
        <row r="306">
          <cell r="A306" t="str">
            <v>15363032</v>
          </cell>
          <cell r="B306">
            <v>153</v>
          </cell>
          <cell r="C306">
            <v>63032</v>
          </cell>
          <cell r="D306" t="str">
            <v>FINAL.ENGORDA CERDOS CE</v>
          </cell>
          <cell r="E306" t="str">
            <v>PES</v>
          </cell>
          <cell r="F306">
            <v>5253</v>
          </cell>
          <cell r="G306" t="str">
            <v>TN</v>
          </cell>
          <cell r="H306" t="str">
            <v>TONELADAS</v>
          </cell>
          <cell r="I306" t="str">
            <v>PEC</v>
          </cell>
        </row>
        <row r="307">
          <cell r="A307" t="str">
            <v>15363033</v>
          </cell>
          <cell r="B307">
            <v>153</v>
          </cell>
          <cell r="C307">
            <v>63033</v>
          </cell>
          <cell r="D307" t="str">
            <v>FINAL.ENGORDA CERDOS CG</v>
          </cell>
          <cell r="E307" t="str">
            <v>PES</v>
          </cell>
          <cell r="F307">
            <v>5638</v>
          </cell>
          <cell r="G307" t="str">
            <v>TN</v>
          </cell>
          <cell r="H307" t="str">
            <v>TONELADAS</v>
          </cell>
          <cell r="I307" t="str">
            <v>PEC</v>
          </cell>
        </row>
        <row r="308">
          <cell r="A308" t="str">
            <v>15363042</v>
          </cell>
          <cell r="B308">
            <v>153</v>
          </cell>
          <cell r="C308">
            <v>63042</v>
          </cell>
          <cell r="D308" t="str">
            <v>CERDAS LACTANTES CE</v>
          </cell>
          <cell r="E308" t="str">
            <v>PES</v>
          </cell>
          <cell r="F308">
            <v>5902</v>
          </cell>
          <cell r="G308" t="str">
            <v>TN</v>
          </cell>
          <cell r="H308" t="str">
            <v>TONELADAS</v>
          </cell>
          <cell r="I308" t="str">
            <v>PEC</v>
          </cell>
        </row>
        <row r="309">
          <cell r="A309" t="str">
            <v>15363043</v>
          </cell>
          <cell r="B309">
            <v>153</v>
          </cell>
          <cell r="C309">
            <v>63043</v>
          </cell>
          <cell r="D309" t="str">
            <v>CERDAS LACTANTES CG</v>
          </cell>
          <cell r="E309" t="str">
            <v>PES</v>
          </cell>
          <cell r="F309">
            <v>6287</v>
          </cell>
          <cell r="G309" t="str">
            <v>TN</v>
          </cell>
          <cell r="H309" t="str">
            <v>TONELADAS</v>
          </cell>
          <cell r="I309" t="str">
            <v>PEC</v>
          </cell>
        </row>
        <row r="310">
          <cell r="A310" t="str">
            <v>15363052</v>
          </cell>
          <cell r="B310">
            <v>153</v>
          </cell>
          <cell r="C310">
            <v>63052</v>
          </cell>
          <cell r="D310" t="str">
            <v>CERDAS GESTANTES CE</v>
          </cell>
          <cell r="E310" t="str">
            <v>PES</v>
          </cell>
          <cell r="F310">
            <v>5151</v>
          </cell>
          <cell r="G310" t="str">
            <v>TN</v>
          </cell>
          <cell r="H310" t="str">
            <v>TONELADAS</v>
          </cell>
          <cell r="I310" t="str">
            <v>PEC</v>
          </cell>
        </row>
        <row r="311">
          <cell r="A311" t="str">
            <v>15363053</v>
          </cell>
          <cell r="B311">
            <v>153</v>
          </cell>
          <cell r="C311">
            <v>63053</v>
          </cell>
          <cell r="D311" t="str">
            <v>CERDAS GESTANTES CG</v>
          </cell>
          <cell r="E311" t="str">
            <v>PES</v>
          </cell>
          <cell r="F311">
            <v>5629</v>
          </cell>
          <cell r="G311" t="str">
            <v>TN</v>
          </cell>
          <cell r="H311" t="str">
            <v>TONELADAS</v>
          </cell>
          <cell r="I311" t="str">
            <v>PEC</v>
          </cell>
        </row>
        <row r="312">
          <cell r="A312" t="str">
            <v>15363162</v>
          </cell>
          <cell r="B312">
            <v>153</v>
          </cell>
          <cell r="C312">
            <v>63162</v>
          </cell>
          <cell r="D312" t="str">
            <v>INICIAPORK MEJORADO MT CE</v>
          </cell>
          <cell r="E312" t="str">
            <v>PES</v>
          </cell>
          <cell r="F312">
            <v>5403</v>
          </cell>
          <cell r="G312" t="str">
            <v>TN</v>
          </cell>
          <cell r="H312" t="str">
            <v>TONELADAS</v>
          </cell>
          <cell r="I312" t="str">
            <v>PEC</v>
          </cell>
        </row>
        <row r="313">
          <cell r="A313" t="str">
            <v>15363166</v>
          </cell>
          <cell r="B313">
            <v>153</v>
          </cell>
          <cell r="C313">
            <v>63166</v>
          </cell>
          <cell r="D313" t="str">
            <v>INICIAPORK MEJORADO 5KG</v>
          </cell>
          <cell r="E313" t="str">
            <v>PES</v>
          </cell>
          <cell r="F313">
            <v>5335</v>
          </cell>
          <cell r="G313" t="str">
            <v>TN</v>
          </cell>
          <cell r="H313" t="str">
            <v>TONELADAS</v>
          </cell>
          <cell r="I313" t="str">
            <v>PEC</v>
          </cell>
        </row>
        <row r="314">
          <cell r="A314" t="str">
            <v>15363170</v>
          </cell>
          <cell r="B314">
            <v>153</v>
          </cell>
          <cell r="C314">
            <v>63170</v>
          </cell>
          <cell r="D314" t="str">
            <v>CRECIPORK MEJORADO HE</v>
          </cell>
          <cell r="E314" t="str">
            <v>PES</v>
          </cell>
          <cell r="F314">
            <v>5449</v>
          </cell>
          <cell r="G314" t="str">
            <v>TN</v>
          </cell>
          <cell r="H314" t="str">
            <v>TONELADAS</v>
          </cell>
          <cell r="I314" t="str">
            <v>PEC</v>
          </cell>
        </row>
        <row r="315">
          <cell r="A315" t="str">
            <v>15363172</v>
          </cell>
          <cell r="B315">
            <v>153</v>
          </cell>
          <cell r="C315">
            <v>63172</v>
          </cell>
          <cell r="D315" t="str">
            <v>CRECIPORK MEJORADO MT CE</v>
          </cell>
          <cell r="E315" t="str">
            <v>PES</v>
          </cell>
          <cell r="F315">
            <v>4668</v>
          </cell>
          <cell r="G315" t="str">
            <v>TN</v>
          </cell>
          <cell r="H315" t="str">
            <v>TONELADAS</v>
          </cell>
          <cell r="I315" t="str">
            <v>PEC</v>
          </cell>
        </row>
        <row r="316">
          <cell r="A316" t="str">
            <v>15363182</v>
          </cell>
          <cell r="B316">
            <v>153</v>
          </cell>
          <cell r="C316">
            <v>63182</v>
          </cell>
          <cell r="D316" t="str">
            <v>ENGORDAPORK MEJORADO MT CE</v>
          </cell>
          <cell r="E316" t="str">
            <v>PES</v>
          </cell>
          <cell r="F316">
            <v>4393</v>
          </cell>
          <cell r="G316" t="str">
            <v>TN</v>
          </cell>
          <cell r="H316" t="str">
            <v>TONELADAS</v>
          </cell>
          <cell r="I316" t="str">
            <v>PEC</v>
          </cell>
        </row>
        <row r="317">
          <cell r="A317" t="str">
            <v>15363186</v>
          </cell>
          <cell r="B317">
            <v>153</v>
          </cell>
          <cell r="C317">
            <v>63186</v>
          </cell>
          <cell r="D317" t="str">
            <v>ENGORDAPORK MEJORADO 5KG</v>
          </cell>
          <cell r="E317" t="str">
            <v>PES</v>
          </cell>
          <cell r="F317">
            <v>5001</v>
          </cell>
          <cell r="G317" t="str">
            <v>TN</v>
          </cell>
          <cell r="H317" t="str">
            <v>TONELADAS</v>
          </cell>
          <cell r="I317" t="str">
            <v>PEC</v>
          </cell>
        </row>
        <row r="318">
          <cell r="A318" t="str">
            <v>15363190</v>
          </cell>
          <cell r="B318">
            <v>153</v>
          </cell>
          <cell r="C318">
            <v>63190</v>
          </cell>
          <cell r="D318" t="str">
            <v>REPRODUPORK MEJORADO HE</v>
          </cell>
          <cell r="E318" t="str">
            <v>PES</v>
          </cell>
          <cell r="F318">
            <v>5663</v>
          </cell>
          <cell r="G318" t="str">
            <v>TN</v>
          </cell>
          <cell r="H318" t="str">
            <v>TONELADAS</v>
          </cell>
          <cell r="I318" t="str">
            <v>PEC</v>
          </cell>
        </row>
        <row r="319">
          <cell r="A319" t="str">
            <v>15363192</v>
          </cell>
          <cell r="B319">
            <v>153</v>
          </cell>
          <cell r="C319">
            <v>63192</v>
          </cell>
          <cell r="D319" t="str">
            <v>REPRODUPORK MEJORADO MT CE</v>
          </cell>
          <cell r="E319" t="str">
            <v>PES</v>
          </cell>
          <cell r="F319">
            <v>4992</v>
          </cell>
          <cell r="G319" t="str">
            <v>TN</v>
          </cell>
          <cell r="H319" t="str">
            <v>TONELADAS</v>
          </cell>
          <cell r="I319" t="str">
            <v>PEC</v>
          </cell>
        </row>
        <row r="320">
          <cell r="A320" t="str">
            <v>15363207</v>
          </cell>
          <cell r="B320">
            <v>153</v>
          </cell>
          <cell r="C320">
            <v>63207</v>
          </cell>
          <cell r="D320" t="str">
            <v>PORCEVRAGE FASE 0 25 KG CE</v>
          </cell>
          <cell r="E320" t="str">
            <v>PES</v>
          </cell>
          <cell r="F320">
            <v>14660</v>
          </cell>
          <cell r="G320" t="str">
            <v>TN</v>
          </cell>
          <cell r="H320" t="str">
            <v>TONELADAS</v>
          </cell>
          <cell r="I320" t="str">
            <v>MUL</v>
          </cell>
        </row>
        <row r="321">
          <cell r="A321" t="str">
            <v>15363217</v>
          </cell>
          <cell r="B321">
            <v>153</v>
          </cell>
          <cell r="C321">
            <v>63217</v>
          </cell>
          <cell r="D321" t="str">
            <v>PORCEVRAGE FASE 1 25 KG CE</v>
          </cell>
          <cell r="E321" t="str">
            <v>PES</v>
          </cell>
          <cell r="F321">
            <v>9901</v>
          </cell>
          <cell r="G321" t="str">
            <v>TN</v>
          </cell>
          <cell r="H321" t="str">
            <v>TONELADAS</v>
          </cell>
          <cell r="I321" t="str">
            <v>MUL</v>
          </cell>
        </row>
        <row r="322">
          <cell r="A322" t="str">
            <v>15363227</v>
          </cell>
          <cell r="B322">
            <v>153</v>
          </cell>
          <cell r="C322">
            <v>63227</v>
          </cell>
          <cell r="D322" t="str">
            <v>PORCEVRAGE FASE 2 25 KG CE</v>
          </cell>
          <cell r="E322" t="str">
            <v>PES</v>
          </cell>
          <cell r="F322">
            <v>9212</v>
          </cell>
          <cell r="G322" t="str">
            <v>TN</v>
          </cell>
          <cell r="H322" t="str">
            <v>TONELADAS</v>
          </cell>
          <cell r="I322" t="str">
            <v>MUL</v>
          </cell>
        </row>
        <row r="323">
          <cell r="A323" t="str">
            <v>15363237</v>
          </cell>
          <cell r="B323">
            <v>153</v>
          </cell>
          <cell r="C323">
            <v>63237</v>
          </cell>
          <cell r="D323" t="str">
            <v>PORCEVRAGE FASE 3 25 KG CE</v>
          </cell>
          <cell r="E323" t="str">
            <v>PES</v>
          </cell>
          <cell r="F323">
            <v>7002</v>
          </cell>
          <cell r="G323" t="str">
            <v>TN</v>
          </cell>
          <cell r="H323" t="str">
            <v>TONELADAS</v>
          </cell>
          <cell r="I323" t="str">
            <v>MUL</v>
          </cell>
        </row>
        <row r="324">
          <cell r="A324" t="str">
            <v>15363250</v>
          </cell>
          <cell r="B324">
            <v>153</v>
          </cell>
          <cell r="C324">
            <v>63250</v>
          </cell>
          <cell r="D324" t="str">
            <v>CONCENTRAPORK MEJORADO HE</v>
          </cell>
          <cell r="E324" t="str">
            <v>PES</v>
          </cell>
          <cell r="F324">
            <v>6983</v>
          </cell>
          <cell r="G324" t="str">
            <v>TN</v>
          </cell>
          <cell r="H324" t="str">
            <v>TONELADAS</v>
          </cell>
          <cell r="I324" t="str">
            <v>PEC</v>
          </cell>
        </row>
        <row r="325">
          <cell r="A325" t="str">
            <v>15363359</v>
          </cell>
          <cell r="B325">
            <v>153</v>
          </cell>
          <cell r="C325">
            <v>63359</v>
          </cell>
          <cell r="D325" t="str">
            <v>INICIA CERDO 5KG</v>
          </cell>
          <cell r="E325" t="str">
            <v>PES</v>
          </cell>
          <cell r="F325">
            <v>5335</v>
          </cell>
          <cell r="G325" t="str">
            <v>TN</v>
          </cell>
          <cell r="H325" t="str">
            <v>TONELADAS</v>
          </cell>
          <cell r="I325" t="str">
            <v>PEC</v>
          </cell>
        </row>
        <row r="326">
          <cell r="A326" t="str">
            <v>15363366</v>
          </cell>
          <cell r="B326">
            <v>153</v>
          </cell>
          <cell r="C326">
            <v>63366</v>
          </cell>
          <cell r="D326" t="str">
            <v>CERDO DESARROLLO 5KG</v>
          </cell>
          <cell r="E326" t="str">
            <v>PES</v>
          </cell>
          <cell r="F326">
            <v>5964</v>
          </cell>
          <cell r="G326" t="str">
            <v>TN</v>
          </cell>
          <cell r="H326" t="str">
            <v>TONELADAS</v>
          </cell>
          <cell r="I326" t="str">
            <v>PEC</v>
          </cell>
        </row>
        <row r="327">
          <cell r="A327" t="str">
            <v>15363369</v>
          </cell>
          <cell r="B327">
            <v>153</v>
          </cell>
          <cell r="C327">
            <v>63369</v>
          </cell>
          <cell r="D327" t="str">
            <v>DESARROLLO CERDO 5 KG</v>
          </cell>
          <cell r="E327" t="str">
            <v>PES</v>
          </cell>
          <cell r="F327">
            <v>5964</v>
          </cell>
          <cell r="G327" t="str">
            <v>TN</v>
          </cell>
          <cell r="H327" t="str">
            <v>TONELADAS</v>
          </cell>
          <cell r="I327" t="str">
            <v>PEC</v>
          </cell>
        </row>
        <row r="328">
          <cell r="A328" t="str">
            <v>15363379</v>
          </cell>
          <cell r="B328">
            <v>153</v>
          </cell>
          <cell r="C328">
            <v>63379</v>
          </cell>
          <cell r="D328" t="str">
            <v>ENGORDA CERDO 5KG</v>
          </cell>
          <cell r="E328" t="str">
            <v>PES</v>
          </cell>
          <cell r="F328">
            <v>5001</v>
          </cell>
          <cell r="G328" t="str">
            <v>TN</v>
          </cell>
          <cell r="H328" t="str">
            <v>TONELADAS</v>
          </cell>
          <cell r="I328" t="str">
            <v>PEC</v>
          </cell>
        </row>
        <row r="329">
          <cell r="A329" t="str">
            <v>15363386</v>
          </cell>
          <cell r="B329">
            <v>153</v>
          </cell>
          <cell r="C329">
            <v>63386</v>
          </cell>
          <cell r="D329" t="str">
            <v>CERDO REPRODUCCION 5KG</v>
          </cell>
          <cell r="E329" t="str">
            <v>PES</v>
          </cell>
          <cell r="F329">
            <v>5339</v>
          </cell>
          <cell r="G329" t="str">
            <v>TN</v>
          </cell>
          <cell r="H329" t="str">
            <v>TONELADAS</v>
          </cell>
          <cell r="I329" t="str">
            <v>PEC</v>
          </cell>
        </row>
        <row r="330">
          <cell r="A330" t="str">
            <v>15363410</v>
          </cell>
          <cell r="B330">
            <v>153</v>
          </cell>
          <cell r="C330">
            <v>63410</v>
          </cell>
          <cell r="D330" t="str">
            <v>CONCENTRADO INICIADOR HE</v>
          </cell>
          <cell r="E330" t="str">
            <v>PES</v>
          </cell>
          <cell r="F330">
            <v>8371</v>
          </cell>
          <cell r="G330" t="str">
            <v>TN</v>
          </cell>
          <cell r="H330" t="str">
            <v>TONELADAS</v>
          </cell>
          <cell r="I330" t="str">
            <v>PEC</v>
          </cell>
        </row>
        <row r="331">
          <cell r="A331" t="str">
            <v>15363411</v>
          </cell>
          <cell r="B331">
            <v>153</v>
          </cell>
          <cell r="C331">
            <v>63411</v>
          </cell>
          <cell r="D331" t="str">
            <v>CONCENTRADO INICIADOR HG</v>
          </cell>
          <cell r="E331" t="str">
            <v>PES</v>
          </cell>
          <cell r="F331">
            <v>8231</v>
          </cell>
          <cell r="G331" t="str">
            <v>TN</v>
          </cell>
          <cell r="H331" t="str">
            <v>TONELADAS</v>
          </cell>
          <cell r="I331" t="str">
            <v>PEC</v>
          </cell>
        </row>
        <row r="332">
          <cell r="A332" t="str">
            <v>15363420</v>
          </cell>
          <cell r="B332">
            <v>153</v>
          </cell>
          <cell r="C332">
            <v>63420</v>
          </cell>
          <cell r="D332" t="str">
            <v>CONCENTRADO CREC-ENG.  HE</v>
          </cell>
          <cell r="E332" t="str">
            <v>PES</v>
          </cell>
          <cell r="F332">
            <v>7333</v>
          </cell>
          <cell r="G332" t="str">
            <v>TN</v>
          </cell>
          <cell r="H332" t="str">
            <v>TONELADAS</v>
          </cell>
          <cell r="I332" t="str">
            <v>PEC</v>
          </cell>
        </row>
        <row r="333">
          <cell r="A333" t="str">
            <v>15363421</v>
          </cell>
          <cell r="B333">
            <v>153</v>
          </cell>
          <cell r="C333">
            <v>63421</v>
          </cell>
          <cell r="D333" t="str">
            <v>CONCENTRADO CREC-ENG HG</v>
          </cell>
          <cell r="E333" t="str">
            <v>PES</v>
          </cell>
          <cell r="F333">
            <v>6964</v>
          </cell>
          <cell r="G333" t="str">
            <v>TN</v>
          </cell>
          <cell r="H333" t="str">
            <v>TONELADAS</v>
          </cell>
          <cell r="I333" t="str">
            <v>PEC</v>
          </cell>
        </row>
        <row r="334">
          <cell r="A334" t="str">
            <v>15363430</v>
          </cell>
          <cell r="B334">
            <v>153</v>
          </cell>
          <cell r="C334">
            <v>63430</v>
          </cell>
          <cell r="D334" t="str">
            <v>CONCENTRADO REPRODUCTORES HE</v>
          </cell>
          <cell r="E334" t="str">
            <v>PES</v>
          </cell>
          <cell r="F334">
            <v>7371</v>
          </cell>
          <cell r="G334" t="str">
            <v>TN</v>
          </cell>
          <cell r="H334" t="str">
            <v>TONELADAS</v>
          </cell>
          <cell r="I334" t="str">
            <v>PEC</v>
          </cell>
        </row>
        <row r="335">
          <cell r="A335" t="str">
            <v>15363431</v>
          </cell>
          <cell r="B335">
            <v>153</v>
          </cell>
          <cell r="C335">
            <v>63431</v>
          </cell>
          <cell r="D335" t="str">
            <v>CONCENTRADO REPRODUCTORES HG</v>
          </cell>
          <cell r="E335" t="str">
            <v>PES</v>
          </cell>
          <cell r="F335">
            <v>7231</v>
          </cell>
          <cell r="G335" t="str">
            <v>TN</v>
          </cell>
          <cell r="H335" t="str">
            <v>TONELADAS</v>
          </cell>
          <cell r="I335" t="str">
            <v>PEC</v>
          </cell>
        </row>
        <row r="336">
          <cell r="A336" t="str">
            <v>15363502</v>
          </cell>
          <cell r="B336">
            <v>153</v>
          </cell>
          <cell r="C336">
            <v>63502</v>
          </cell>
          <cell r="D336" t="str">
            <v>FINALIZADOR ENG.CERDOS HL CE</v>
          </cell>
          <cell r="E336" t="str">
            <v>PES</v>
          </cell>
          <cell r="F336">
            <v>5388</v>
          </cell>
          <cell r="G336" t="str">
            <v>TN</v>
          </cell>
          <cell r="H336" t="str">
            <v>TONELADAS</v>
          </cell>
          <cell r="I336" t="str">
            <v>PEC</v>
          </cell>
        </row>
        <row r="337">
          <cell r="A337" t="str">
            <v>15363503</v>
          </cell>
          <cell r="B337">
            <v>153</v>
          </cell>
          <cell r="C337">
            <v>63503</v>
          </cell>
          <cell r="D337" t="str">
            <v>FINALIZADOR ENG.CERDOS HL CG</v>
          </cell>
          <cell r="E337" t="str">
            <v>PES</v>
          </cell>
          <cell r="F337">
            <v>6109</v>
          </cell>
          <cell r="G337" t="str">
            <v>TN</v>
          </cell>
          <cell r="H337" t="str">
            <v>TONELADAS</v>
          </cell>
          <cell r="I337" t="str">
            <v>PEC</v>
          </cell>
        </row>
        <row r="338">
          <cell r="A338" t="str">
            <v>15363616</v>
          </cell>
          <cell r="B338">
            <v>153</v>
          </cell>
          <cell r="C338">
            <v>63616</v>
          </cell>
          <cell r="D338" t="str">
            <v>INICIA CERDOS 5K CE</v>
          </cell>
          <cell r="E338" t="str">
            <v>PES</v>
          </cell>
          <cell r="F338">
            <v>5621</v>
          </cell>
          <cell r="G338" t="str">
            <v>TN</v>
          </cell>
          <cell r="H338" t="str">
            <v>TONELADAS</v>
          </cell>
          <cell r="I338" t="str">
            <v>PEC</v>
          </cell>
        </row>
        <row r="339">
          <cell r="A339" t="str">
            <v>15363626</v>
          </cell>
          <cell r="B339">
            <v>153</v>
          </cell>
          <cell r="C339">
            <v>63626</v>
          </cell>
          <cell r="D339" t="str">
            <v>TERMINA CERDOS 5K CE</v>
          </cell>
          <cell r="E339" t="str">
            <v>PES</v>
          </cell>
          <cell r="F339">
            <v>5441</v>
          </cell>
          <cell r="G339" t="str">
            <v>TN</v>
          </cell>
          <cell r="H339" t="str">
            <v>TONELADAS</v>
          </cell>
          <cell r="I339" t="str">
            <v>PEC</v>
          </cell>
        </row>
        <row r="340">
          <cell r="A340" t="str">
            <v>15363860</v>
          </cell>
          <cell r="B340">
            <v>153</v>
          </cell>
          <cell r="C340">
            <v>63860</v>
          </cell>
          <cell r="D340" t="str">
            <v>CRECIPORK V HE</v>
          </cell>
          <cell r="E340" t="str">
            <v>PES</v>
          </cell>
          <cell r="F340">
            <v>5327</v>
          </cell>
          <cell r="G340" t="str">
            <v>TN</v>
          </cell>
          <cell r="H340" t="str">
            <v>TONELADAS</v>
          </cell>
          <cell r="I340" t="str">
            <v>PEC</v>
          </cell>
        </row>
        <row r="341">
          <cell r="A341" t="str">
            <v>15363861</v>
          </cell>
          <cell r="B341">
            <v>153</v>
          </cell>
          <cell r="C341">
            <v>63861</v>
          </cell>
          <cell r="D341" t="str">
            <v>CRECIPORK V. HG</v>
          </cell>
          <cell r="E341" t="str">
            <v>PES</v>
          </cell>
          <cell r="F341">
            <v>5187</v>
          </cell>
          <cell r="G341" t="str">
            <v>TN</v>
          </cell>
          <cell r="H341" t="str">
            <v>TONELADAS</v>
          </cell>
          <cell r="I341" t="str">
            <v>PEC</v>
          </cell>
        </row>
        <row r="342">
          <cell r="A342" t="str">
            <v>15363862</v>
          </cell>
          <cell r="B342">
            <v>153</v>
          </cell>
          <cell r="C342">
            <v>63862</v>
          </cell>
          <cell r="D342" t="str">
            <v>CRECIPORK MT CE</v>
          </cell>
          <cell r="E342" t="str">
            <v>PES</v>
          </cell>
          <cell r="F342">
            <v>5247</v>
          </cell>
          <cell r="G342" t="str">
            <v>TN</v>
          </cell>
          <cell r="H342" t="str">
            <v>TONELADAS</v>
          </cell>
          <cell r="I342" t="str">
            <v>PEC</v>
          </cell>
        </row>
        <row r="343">
          <cell r="A343" t="str">
            <v>15363863</v>
          </cell>
          <cell r="B343">
            <v>153</v>
          </cell>
          <cell r="C343">
            <v>63863</v>
          </cell>
          <cell r="D343" t="str">
            <v>CRECIPORK V. CG</v>
          </cell>
          <cell r="E343" t="str">
            <v>PES</v>
          </cell>
          <cell r="F343">
            <v>5207</v>
          </cell>
          <cell r="G343" t="str">
            <v>TN</v>
          </cell>
          <cell r="H343" t="str">
            <v>TONELADAS</v>
          </cell>
          <cell r="I343" t="str">
            <v>PEC</v>
          </cell>
        </row>
        <row r="344">
          <cell r="A344" t="str">
            <v>15363870</v>
          </cell>
          <cell r="B344">
            <v>153</v>
          </cell>
          <cell r="C344">
            <v>63870</v>
          </cell>
          <cell r="D344" t="str">
            <v>ENGORDAPORK V. HE</v>
          </cell>
          <cell r="E344" t="str">
            <v>PES</v>
          </cell>
          <cell r="F344">
            <v>5249</v>
          </cell>
          <cell r="G344" t="str">
            <v>TN</v>
          </cell>
          <cell r="H344" t="str">
            <v>TONELADAS</v>
          </cell>
          <cell r="I344" t="str">
            <v>PEC</v>
          </cell>
        </row>
        <row r="345">
          <cell r="A345" t="str">
            <v>15363871</v>
          </cell>
          <cell r="B345">
            <v>153</v>
          </cell>
          <cell r="C345">
            <v>63871</v>
          </cell>
          <cell r="D345" t="str">
            <v>ENGORDAPORK V. HG</v>
          </cell>
          <cell r="E345" t="str">
            <v>PES</v>
          </cell>
          <cell r="F345">
            <v>5109</v>
          </cell>
          <cell r="G345" t="str">
            <v>TN</v>
          </cell>
          <cell r="H345" t="str">
            <v>TONELADAS</v>
          </cell>
          <cell r="I345" t="str">
            <v>PEC</v>
          </cell>
        </row>
        <row r="346">
          <cell r="A346" t="str">
            <v>15363872</v>
          </cell>
          <cell r="B346">
            <v>153</v>
          </cell>
          <cell r="C346">
            <v>63872</v>
          </cell>
          <cell r="D346" t="str">
            <v>ENGORDAPORK MT CE</v>
          </cell>
          <cell r="E346" t="str">
            <v>PES</v>
          </cell>
          <cell r="F346">
            <v>5269</v>
          </cell>
          <cell r="G346" t="str">
            <v>TN</v>
          </cell>
          <cell r="H346" t="str">
            <v>TONELADAS</v>
          </cell>
          <cell r="I346" t="str">
            <v>PEC</v>
          </cell>
        </row>
        <row r="347">
          <cell r="A347" t="str">
            <v>15363873</v>
          </cell>
          <cell r="B347">
            <v>153</v>
          </cell>
          <cell r="C347">
            <v>63873</v>
          </cell>
          <cell r="D347" t="str">
            <v>ENGORDAPORK V. CG</v>
          </cell>
          <cell r="E347" t="str">
            <v>PES</v>
          </cell>
          <cell r="F347">
            <v>5129</v>
          </cell>
          <cell r="G347" t="str">
            <v>TN</v>
          </cell>
          <cell r="H347" t="str">
            <v>TONELADAS</v>
          </cell>
          <cell r="I347" t="str">
            <v>PEC</v>
          </cell>
        </row>
        <row r="348">
          <cell r="A348" t="str">
            <v>15363880</v>
          </cell>
          <cell r="B348">
            <v>153</v>
          </cell>
          <cell r="C348">
            <v>63880</v>
          </cell>
          <cell r="D348" t="str">
            <v>REPRODUPORK V. HE</v>
          </cell>
          <cell r="E348" t="str">
            <v>PES</v>
          </cell>
          <cell r="F348">
            <v>5392</v>
          </cell>
          <cell r="G348" t="str">
            <v>TN</v>
          </cell>
          <cell r="H348" t="str">
            <v>TONELADAS</v>
          </cell>
          <cell r="I348" t="str">
            <v>PEC</v>
          </cell>
        </row>
        <row r="349">
          <cell r="A349" t="str">
            <v>15363881</v>
          </cell>
          <cell r="B349">
            <v>153</v>
          </cell>
          <cell r="C349">
            <v>63881</v>
          </cell>
          <cell r="D349" t="str">
            <v>REPRODUPORK V. HG</v>
          </cell>
          <cell r="E349" t="str">
            <v>PES</v>
          </cell>
          <cell r="F349">
            <v>5252</v>
          </cell>
          <cell r="G349" t="str">
            <v>TN</v>
          </cell>
          <cell r="H349" t="str">
            <v>TONELADAS</v>
          </cell>
          <cell r="I349" t="str">
            <v>PEC</v>
          </cell>
        </row>
        <row r="350">
          <cell r="A350" t="str">
            <v>15363882</v>
          </cell>
          <cell r="B350">
            <v>153</v>
          </cell>
          <cell r="C350">
            <v>63882</v>
          </cell>
          <cell r="D350" t="str">
            <v>REPRODUPORK MT CE</v>
          </cell>
          <cell r="E350" t="str">
            <v>PES</v>
          </cell>
          <cell r="F350">
            <v>5412</v>
          </cell>
          <cell r="G350" t="str">
            <v>TN</v>
          </cell>
          <cell r="H350" t="str">
            <v>TONELADAS</v>
          </cell>
          <cell r="I350" t="str">
            <v>PEC</v>
          </cell>
        </row>
        <row r="351">
          <cell r="A351" t="str">
            <v>15363883</v>
          </cell>
          <cell r="B351">
            <v>153</v>
          </cell>
          <cell r="C351">
            <v>63883</v>
          </cell>
          <cell r="D351" t="str">
            <v>REPORDUPORK V. CG</v>
          </cell>
          <cell r="E351" t="str">
            <v>PES</v>
          </cell>
          <cell r="F351">
            <v>5272</v>
          </cell>
          <cell r="G351" t="str">
            <v>TN</v>
          </cell>
          <cell r="H351" t="str">
            <v>TONELADAS</v>
          </cell>
          <cell r="I351" t="str">
            <v>PEC</v>
          </cell>
        </row>
        <row r="352">
          <cell r="A352" t="str">
            <v>15364000</v>
          </cell>
          <cell r="B352">
            <v>153</v>
          </cell>
          <cell r="C352">
            <v>64000</v>
          </cell>
          <cell r="D352" t="str">
            <v>ALIM.VACAS LECH. 18% HE</v>
          </cell>
          <cell r="E352" t="str">
            <v>PES</v>
          </cell>
          <cell r="F352">
            <v>5466</v>
          </cell>
          <cell r="G352" t="str">
            <v>TN</v>
          </cell>
          <cell r="H352" t="str">
            <v>TONELADAS</v>
          </cell>
          <cell r="I352" t="str">
            <v>PEC</v>
          </cell>
        </row>
        <row r="353">
          <cell r="A353" t="str">
            <v>15364002</v>
          </cell>
          <cell r="B353">
            <v>153</v>
          </cell>
          <cell r="C353">
            <v>64002</v>
          </cell>
          <cell r="D353" t="str">
            <v>ALIM.VACAS LECH.18% CE</v>
          </cell>
          <cell r="E353" t="str">
            <v>PES</v>
          </cell>
          <cell r="F353">
            <v>4814</v>
          </cell>
          <cell r="G353" t="str">
            <v>TN</v>
          </cell>
          <cell r="H353" t="str">
            <v>TONELADAS</v>
          </cell>
          <cell r="I353" t="str">
            <v>PEC</v>
          </cell>
        </row>
        <row r="354">
          <cell r="A354" t="str">
            <v>15364004</v>
          </cell>
          <cell r="B354">
            <v>153</v>
          </cell>
          <cell r="C354">
            <v>64004</v>
          </cell>
          <cell r="D354" t="str">
            <v>ALIM.VACAS LECH.18% RE</v>
          </cell>
          <cell r="E354" t="str">
            <v>PES</v>
          </cell>
          <cell r="F354">
            <v>5476</v>
          </cell>
          <cell r="G354" t="str">
            <v>TN</v>
          </cell>
          <cell r="H354" t="str">
            <v>TONELADAS</v>
          </cell>
          <cell r="I354" t="str">
            <v>PEC</v>
          </cell>
        </row>
        <row r="355">
          <cell r="A355" t="str">
            <v>15364044</v>
          </cell>
          <cell r="B355">
            <v>153</v>
          </cell>
          <cell r="C355">
            <v>64044</v>
          </cell>
          <cell r="D355" t="str">
            <v>VACAS SECAS RE</v>
          </cell>
          <cell r="E355" t="str">
            <v>PES</v>
          </cell>
          <cell r="F355">
            <v>4535</v>
          </cell>
          <cell r="G355" t="str">
            <v>TN</v>
          </cell>
          <cell r="H355" t="str">
            <v>TONELADAS</v>
          </cell>
          <cell r="I355" t="str">
            <v>PEC</v>
          </cell>
        </row>
        <row r="356">
          <cell r="A356" t="str">
            <v>15364072</v>
          </cell>
          <cell r="B356">
            <v>153</v>
          </cell>
          <cell r="C356">
            <v>64072</v>
          </cell>
          <cell r="D356" t="str">
            <v>ABABE PLUS MT CE</v>
          </cell>
          <cell r="E356" t="str">
            <v>PES</v>
          </cell>
          <cell r="F356">
            <v>5031</v>
          </cell>
          <cell r="G356" t="str">
            <v>TN</v>
          </cell>
          <cell r="H356" t="str">
            <v>TONELADAS</v>
          </cell>
          <cell r="I356" t="str">
            <v>PEC</v>
          </cell>
        </row>
        <row r="357">
          <cell r="A357" t="str">
            <v>15364073</v>
          </cell>
          <cell r="B357">
            <v>153</v>
          </cell>
          <cell r="C357">
            <v>64073</v>
          </cell>
          <cell r="D357" t="str">
            <v>CRIA BECERROS No.3 CG</v>
          </cell>
          <cell r="E357" t="str">
            <v>PES</v>
          </cell>
          <cell r="F357">
            <v>5625</v>
          </cell>
          <cell r="G357" t="str">
            <v>TN</v>
          </cell>
          <cell r="H357" t="str">
            <v>TONELADAS</v>
          </cell>
          <cell r="I357" t="str">
            <v>PEC</v>
          </cell>
        </row>
        <row r="358">
          <cell r="A358" t="str">
            <v>15364110</v>
          </cell>
          <cell r="B358">
            <v>153</v>
          </cell>
          <cell r="C358">
            <v>64110</v>
          </cell>
          <cell r="D358" t="str">
            <v>ALIM.VACAS LECH.16%  HE</v>
          </cell>
          <cell r="E358" t="str">
            <v>PES</v>
          </cell>
          <cell r="F358">
            <v>4915</v>
          </cell>
          <cell r="G358" t="str">
            <v>TN</v>
          </cell>
          <cell r="H358" t="str">
            <v>TONELADAS</v>
          </cell>
          <cell r="I358" t="str">
            <v>PEC</v>
          </cell>
        </row>
        <row r="359">
          <cell r="A359" t="str">
            <v>15364112</v>
          </cell>
          <cell r="B359">
            <v>153</v>
          </cell>
          <cell r="C359">
            <v>64112</v>
          </cell>
          <cell r="D359" t="str">
            <v>ALIM.VACAS LECH.16%  CE</v>
          </cell>
          <cell r="E359" t="str">
            <v>PES</v>
          </cell>
          <cell r="F359">
            <v>4935</v>
          </cell>
          <cell r="G359" t="str">
            <v>TN</v>
          </cell>
          <cell r="H359" t="str">
            <v>TONELADAS</v>
          </cell>
          <cell r="I359" t="str">
            <v>PEC</v>
          </cell>
        </row>
        <row r="360">
          <cell r="A360" t="str">
            <v>15364114</v>
          </cell>
          <cell r="B360">
            <v>153</v>
          </cell>
          <cell r="C360">
            <v>64114</v>
          </cell>
          <cell r="D360" t="str">
            <v>ALIM.VACAS LECH.16%  RE</v>
          </cell>
          <cell r="E360" t="str">
            <v>PES</v>
          </cell>
          <cell r="F360">
            <v>4925</v>
          </cell>
          <cell r="G360" t="str">
            <v>TN</v>
          </cell>
          <cell r="H360" t="str">
            <v>TONELADAS</v>
          </cell>
          <cell r="I360" t="str">
            <v>PEC</v>
          </cell>
        </row>
        <row r="361">
          <cell r="A361" t="str">
            <v>15364150</v>
          </cell>
          <cell r="B361">
            <v>153</v>
          </cell>
          <cell r="C361">
            <v>64150</v>
          </cell>
          <cell r="D361" t="str">
            <v>CRIA BECERRAS  HE</v>
          </cell>
          <cell r="E361" t="str">
            <v>PES</v>
          </cell>
          <cell r="F361">
            <v>5400</v>
          </cell>
          <cell r="G361" t="str">
            <v>TN</v>
          </cell>
          <cell r="H361" t="str">
            <v>TONELADAS</v>
          </cell>
          <cell r="I361" t="str">
            <v>PEC</v>
          </cell>
        </row>
        <row r="362">
          <cell r="A362" t="str">
            <v>15364151</v>
          </cell>
          <cell r="B362">
            <v>153</v>
          </cell>
          <cell r="C362">
            <v>64151</v>
          </cell>
          <cell r="D362" t="str">
            <v>CRIA BECERRAS  HG</v>
          </cell>
          <cell r="E362" t="str">
            <v>PES</v>
          </cell>
          <cell r="F362">
            <v>5260</v>
          </cell>
          <cell r="G362" t="str">
            <v>TN</v>
          </cell>
          <cell r="H362" t="str">
            <v>TONELADAS</v>
          </cell>
          <cell r="I362" t="str">
            <v>PEC</v>
          </cell>
        </row>
        <row r="363">
          <cell r="A363" t="str">
            <v>15364152</v>
          </cell>
          <cell r="B363">
            <v>153</v>
          </cell>
          <cell r="C363">
            <v>64152</v>
          </cell>
          <cell r="D363" t="str">
            <v>CRECIMIENTO BECERRAS CE</v>
          </cell>
          <cell r="E363" t="str">
            <v>PES</v>
          </cell>
          <cell r="F363">
            <v>5220</v>
          </cell>
          <cell r="G363" t="str">
            <v>TN</v>
          </cell>
          <cell r="H363" t="str">
            <v>TONELADAS</v>
          </cell>
          <cell r="I363" t="str">
            <v>PEC</v>
          </cell>
        </row>
        <row r="364">
          <cell r="A364" t="str">
            <v>15364153</v>
          </cell>
          <cell r="B364">
            <v>153</v>
          </cell>
          <cell r="C364">
            <v>64153</v>
          </cell>
          <cell r="D364" t="str">
            <v>CRIA BECERRAS  CG</v>
          </cell>
          <cell r="E364" t="str">
            <v>PES</v>
          </cell>
          <cell r="F364">
            <v>5280</v>
          </cell>
          <cell r="G364" t="str">
            <v>TN</v>
          </cell>
          <cell r="H364" t="str">
            <v>TONELADAS</v>
          </cell>
          <cell r="I364" t="str">
            <v>PEC</v>
          </cell>
        </row>
        <row r="365">
          <cell r="A365" t="str">
            <v>15364169</v>
          </cell>
          <cell r="B365">
            <v>153</v>
          </cell>
          <cell r="C365">
            <v>64169</v>
          </cell>
          <cell r="D365" t="str">
            <v>SUST.LECHE 24-10 10K  HE</v>
          </cell>
          <cell r="E365" t="str">
            <v>PES</v>
          </cell>
          <cell r="F365">
            <v>19894</v>
          </cell>
          <cell r="G365" t="str">
            <v>TN</v>
          </cell>
          <cell r="H365" t="str">
            <v>TONELADAS</v>
          </cell>
          <cell r="I365" t="str">
            <v>PEC</v>
          </cell>
        </row>
        <row r="366">
          <cell r="A366" t="str">
            <v>15364230</v>
          </cell>
          <cell r="B366">
            <v>153</v>
          </cell>
          <cell r="C366">
            <v>64230</v>
          </cell>
          <cell r="D366" t="str">
            <v>LECHERO 16% V. HE</v>
          </cell>
          <cell r="E366" t="str">
            <v>PES</v>
          </cell>
          <cell r="F366">
            <v>5080</v>
          </cell>
          <cell r="G366" t="str">
            <v>TN</v>
          </cell>
          <cell r="H366" t="str">
            <v>TONELADAS</v>
          </cell>
          <cell r="I366" t="str">
            <v>PEC</v>
          </cell>
        </row>
        <row r="367">
          <cell r="A367" t="str">
            <v>15364232</v>
          </cell>
          <cell r="B367">
            <v>153</v>
          </cell>
          <cell r="C367">
            <v>64232</v>
          </cell>
          <cell r="D367" t="str">
            <v>LECHERO 16% MT  CE</v>
          </cell>
          <cell r="E367" t="str">
            <v>PES</v>
          </cell>
          <cell r="F367">
            <v>4578</v>
          </cell>
          <cell r="G367" t="str">
            <v>TN</v>
          </cell>
          <cell r="H367" t="str">
            <v>TONELADAS</v>
          </cell>
          <cell r="I367" t="str">
            <v>PEC</v>
          </cell>
        </row>
        <row r="368">
          <cell r="A368" t="str">
            <v>15364234</v>
          </cell>
          <cell r="B368">
            <v>153</v>
          </cell>
          <cell r="C368">
            <v>64234</v>
          </cell>
          <cell r="D368" t="str">
            <v>LECHERO 16% V.  RE</v>
          </cell>
          <cell r="E368" t="str">
            <v>PES</v>
          </cell>
          <cell r="F368">
            <v>5090</v>
          </cell>
          <cell r="G368" t="str">
            <v>TN</v>
          </cell>
          <cell r="H368" t="str">
            <v>TONELADAS</v>
          </cell>
          <cell r="I368" t="str">
            <v>PEC</v>
          </cell>
        </row>
        <row r="369">
          <cell r="A369" t="str">
            <v>15364270</v>
          </cell>
          <cell r="B369">
            <v>153</v>
          </cell>
          <cell r="C369">
            <v>64270</v>
          </cell>
          <cell r="D369" t="str">
            <v>LECHERO 20 CSA MT HE</v>
          </cell>
          <cell r="E369" t="str">
            <v>PES</v>
          </cell>
          <cell r="F369">
            <v>4503</v>
          </cell>
          <cell r="G369" t="str">
            <v>TN</v>
          </cell>
          <cell r="H369" t="str">
            <v>TONELADAS</v>
          </cell>
          <cell r="I369" t="str">
            <v>PEC</v>
          </cell>
        </row>
        <row r="370">
          <cell r="A370" t="str">
            <v>15364292</v>
          </cell>
          <cell r="B370">
            <v>153</v>
          </cell>
          <cell r="C370">
            <v>64292</v>
          </cell>
          <cell r="D370" t="str">
            <v>LECHERO 20% CE MT</v>
          </cell>
          <cell r="E370" t="str">
            <v>PES</v>
          </cell>
          <cell r="F370">
            <v>4646</v>
          </cell>
          <cell r="G370" t="str">
            <v>TN</v>
          </cell>
          <cell r="H370" t="str">
            <v>TONELADAS</v>
          </cell>
          <cell r="I370" t="str">
            <v>PEC</v>
          </cell>
        </row>
        <row r="371">
          <cell r="A371" t="str">
            <v>15364352</v>
          </cell>
          <cell r="B371">
            <v>153</v>
          </cell>
          <cell r="C371">
            <v>64352</v>
          </cell>
          <cell r="D371" t="str">
            <v>GANADO LECHERO 18% CE</v>
          </cell>
          <cell r="E371" t="str">
            <v>PES</v>
          </cell>
          <cell r="F371">
            <v>4839</v>
          </cell>
          <cell r="G371" t="str">
            <v>TN</v>
          </cell>
          <cell r="H371" t="str">
            <v>TONELADAS</v>
          </cell>
          <cell r="I371" t="str">
            <v>PEC</v>
          </cell>
        </row>
        <row r="372">
          <cell r="A372" t="str">
            <v>15364362</v>
          </cell>
          <cell r="B372">
            <v>153</v>
          </cell>
          <cell r="C372">
            <v>64362</v>
          </cell>
          <cell r="D372" t="str">
            <v>MEZCLA GANADERA LECHERO CE 40K</v>
          </cell>
          <cell r="E372" t="str">
            <v>PES</v>
          </cell>
          <cell r="F372">
            <v>3962</v>
          </cell>
          <cell r="G372" t="str">
            <v>TN</v>
          </cell>
          <cell r="H372" t="str">
            <v>TONELADAS</v>
          </cell>
          <cell r="I372" t="str">
            <v>PEC</v>
          </cell>
        </row>
        <row r="373">
          <cell r="A373" t="str">
            <v>15364382</v>
          </cell>
          <cell r="B373">
            <v>153</v>
          </cell>
          <cell r="C373">
            <v>64382</v>
          </cell>
          <cell r="D373" t="str">
            <v>LECHERO 21% CE</v>
          </cell>
          <cell r="E373" t="str">
            <v>PES</v>
          </cell>
          <cell r="F373">
            <v>5195</v>
          </cell>
          <cell r="G373" t="str">
            <v>TN</v>
          </cell>
          <cell r="H373" t="str">
            <v>TONELADAS</v>
          </cell>
          <cell r="I373" t="str">
            <v>PEC</v>
          </cell>
        </row>
        <row r="374">
          <cell r="A374" t="str">
            <v>15364385</v>
          </cell>
          <cell r="B374">
            <v>153</v>
          </cell>
          <cell r="C374">
            <v>64385</v>
          </cell>
          <cell r="D374" t="str">
            <v>LECHERO 21% RG</v>
          </cell>
          <cell r="E374" t="str">
            <v>PES</v>
          </cell>
          <cell r="F374">
            <v>5045</v>
          </cell>
          <cell r="G374" t="str">
            <v>TN</v>
          </cell>
          <cell r="H374" t="str">
            <v>TONELADAS</v>
          </cell>
          <cell r="I374" t="str">
            <v>PEC</v>
          </cell>
        </row>
        <row r="375">
          <cell r="A375" t="str">
            <v>15364560</v>
          </cell>
          <cell r="B375">
            <v>153</v>
          </cell>
          <cell r="C375">
            <v>64560</v>
          </cell>
          <cell r="D375" t="str">
            <v>MEZCLA GANADERA LECHERO HE M</v>
          </cell>
          <cell r="E375" t="str">
            <v>PES</v>
          </cell>
          <cell r="F375">
            <v>3694</v>
          </cell>
          <cell r="G375" t="str">
            <v>TN</v>
          </cell>
          <cell r="H375" t="str">
            <v>TONELADAS</v>
          </cell>
          <cell r="I375" t="str">
            <v>PEC</v>
          </cell>
        </row>
        <row r="376">
          <cell r="A376" t="str">
            <v>15364600</v>
          </cell>
          <cell r="B376">
            <v>153</v>
          </cell>
          <cell r="C376">
            <v>64600</v>
          </cell>
          <cell r="D376" t="str">
            <v>ALIM.VACAS LECH.17%  HE</v>
          </cell>
          <cell r="E376" t="str">
            <v>PES</v>
          </cell>
          <cell r="F376">
            <v>5445</v>
          </cell>
          <cell r="G376" t="str">
            <v>TN</v>
          </cell>
          <cell r="H376" t="str">
            <v>TONELADAS</v>
          </cell>
          <cell r="I376" t="str">
            <v>PEC</v>
          </cell>
        </row>
        <row r="377">
          <cell r="A377" t="str">
            <v>15364601</v>
          </cell>
          <cell r="B377">
            <v>153</v>
          </cell>
          <cell r="C377">
            <v>64601</v>
          </cell>
          <cell r="D377" t="str">
            <v>ALIM.VACAS LECH.17%  HG</v>
          </cell>
          <cell r="E377" t="str">
            <v>PES</v>
          </cell>
          <cell r="F377">
            <v>5305</v>
          </cell>
          <cell r="G377" t="str">
            <v>TN</v>
          </cell>
          <cell r="H377" t="str">
            <v>TONELADAS</v>
          </cell>
          <cell r="I377" t="str">
            <v>PEC</v>
          </cell>
        </row>
        <row r="378">
          <cell r="A378" t="str">
            <v>15364602</v>
          </cell>
          <cell r="B378">
            <v>153</v>
          </cell>
          <cell r="C378">
            <v>64602</v>
          </cell>
          <cell r="D378" t="str">
            <v>ALIM.VACAS LECH.17%  CE</v>
          </cell>
          <cell r="E378" t="str">
            <v>PES</v>
          </cell>
          <cell r="F378">
            <v>5465</v>
          </cell>
          <cell r="G378" t="str">
            <v>TN</v>
          </cell>
          <cell r="H378" t="str">
            <v>TONELADAS</v>
          </cell>
          <cell r="I378" t="str">
            <v>PEC</v>
          </cell>
        </row>
        <row r="379">
          <cell r="A379" t="str">
            <v>15364603</v>
          </cell>
          <cell r="B379">
            <v>153</v>
          </cell>
          <cell r="C379">
            <v>64603</v>
          </cell>
          <cell r="D379" t="str">
            <v>ALIM.VACAS LECH.17%  CG</v>
          </cell>
          <cell r="E379" t="str">
            <v>PES</v>
          </cell>
          <cell r="F379">
            <v>5325</v>
          </cell>
          <cell r="G379" t="str">
            <v>TN</v>
          </cell>
          <cell r="H379" t="str">
            <v>TONELADAS</v>
          </cell>
          <cell r="I379" t="str">
            <v>PEC</v>
          </cell>
        </row>
        <row r="380">
          <cell r="A380" t="str">
            <v>15364604</v>
          </cell>
          <cell r="B380">
            <v>153</v>
          </cell>
          <cell r="C380">
            <v>64604</v>
          </cell>
          <cell r="D380" t="str">
            <v>ALIM.VACAS LECH.17%  RE</v>
          </cell>
          <cell r="E380" t="str">
            <v>PES</v>
          </cell>
          <cell r="F380">
            <v>4850</v>
          </cell>
          <cell r="G380" t="str">
            <v>TN</v>
          </cell>
          <cell r="H380" t="str">
            <v>TONELADAS</v>
          </cell>
          <cell r="I380" t="str">
            <v>PEC</v>
          </cell>
        </row>
        <row r="381">
          <cell r="A381" t="str">
            <v>15364605</v>
          </cell>
          <cell r="B381">
            <v>153</v>
          </cell>
          <cell r="C381">
            <v>64605</v>
          </cell>
          <cell r="D381" t="str">
            <v>ALIM.VACAS LECH.17%  RG</v>
          </cell>
          <cell r="E381" t="str">
            <v>PES</v>
          </cell>
          <cell r="F381">
            <v>5315</v>
          </cell>
          <cell r="G381" t="str">
            <v>TN</v>
          </cell>
          <cell r="H381" t="str">
            <v>TONELADAS</v>
          </cell>
          <cell r="I381" t="str">
            <v>PEC</v>
          </cell>
        </row>
        <row r="382">
          <cell r="A382" t="str">
            <v>15364652</v>
          </cell>
          <cell r="B382">
            <v>153</v>
          </cell>
          <cell r="C382">
            <v>64652</v>
          </cell>
          <cell r="D382" t="str">
            <v>LECHERO TROPICAL 16% CE</v>
          </cell>
          <cell r="E382" t="str">
            <v>PES</v>
          </cell>
          <cell r="F382">
            <v>4785</v>
          </cell>
          <cell r="G382" t="str">
            <v>TN</v>
          </cell>
          <cell r="H382" t="str">
            <v>TONELADAS</v>
          </cell>
          <cell r="I382" t="str">
            <v>PEC</v>
          </cell>
        </row>
        <row r="383">
          <cell r="A383" t="str">
            <v>15364662</v>
          </cell>
          <cell r="B383">
            <v>153</v>
          </cell>
          <cell r="C383">
            <v>64662</v>
          </cell>
          <cell r="D383" t="str">
            <v>LECHERO TROPICAL 18% CE</v>
          </cell>
          <cell r="E383" t="str">
            <v>PES</v>
          </cell>
          <cell r="F383">
            <v>4935</v>
          </cell>
          <cell r="G383" t="str">
            <v>TN</v>
          </cell>
          <cell r="H383" t="str">
            <v>TONELADAS</v>
          </cell>
          <cell r="I383" t="str">
            <v>PEC</v>
          </cell>
        </row>
        <row r="384">
          <cell r="A384" t="str">
            <v>15364767</v>
          </cell>
          <cell r="B384">
            <v>153</v>
          </cell>
          <cell r="C384">
            <v>64767</v>
          </cell>
          <cell r="D384" t="str">
            <v>MALTAMEL 30K RE</v>
          </cell>
          <cell r="E384" t="str">
            <v>PES</v>
          </cell>
          <cell r="F384">
            <v>3983</v>
          </cell>
          <cell r="G384" t="str">
            <v>TN</v>
          </cell>
          <cell r="H384" t="str">
            <v>TONELADAS</v>
          </cell>
          <cell r="I384" t="str">
            <v>PEC</v>
          </cell>
        </row>
        <row r="385">
          <cell r="A385" t="str">
            <v>15364769</v>
          </cell>
          <cell r="B385">
            <v>153</v>
          </cell>
          <cell r="C385">
            <v>64769</v>
          </cell>
          <cell r="D385" t="str">
            <v>MALTAMEL 30K HE</v>
          </cell>
          <cell r="E385" t="str">
            <v>PES</v>
          </cell>
          <cell r="F385">
            <v>4437</v>
          </cell>
          <cell r="G385" t="str">
            <v>TN</v>
          </cell>
          <cell r="H385" t="str">
            <v>TONELADAS</v>
          </cell>
          <cell r="I385" t="str">
            <v>PEC</v>
          </cell>
        </row>
        <row r="386">
          <cell r="A386" t="str">
            <v>15364794</v>
          </cell>
          <cell r="B386">
            <v>153</v>
          </cell>
          <cell r="C386">
            <v>64794</v>
          </cell>
          <cell r="D386" t="str">
            <v>DAIRY ROL  RE</v>
          </cell>
          <cell r="E386" t="str">
            <v>PES</v>
          </cell>
          <cell r="F386">
            <v>6031</v>
          </cell>
          <cell r="G386" t="str">
            <v>TN</v>
          </cell>
          <cell r="H386" t="str">
            <v>TONELADAS</v>
          </cell>
          <cell r="I386" t="str">
            <v>PEC</v>
          </cell>
        </row>
        <row r="387">
          <cell r="A387" t="str">
            <v>15364795</v>
          </cell>
          <cell r="B387">
            <v>153</v>
          </cell>
          <cell r="C387">
            <v>64795</v>
          </cell>
          <cell r="D387" t="str">
            <v>DAIRY ROL  RG</v>
          </cell>
          <cell r="E387" t="str">
            <v>PES</v>
          </cell>
          <cell r="F387">
            <v>5788</v>
          </cell>
          <cell r="G387" t="str">
            <v>TN</v>
          </cell>
          <cell r="H387" t="str">
            <v>TONELADAS</v>
          </cell>
          <cell r="I387" t="str">
            <v>PEC</v>
          </cell>
        </row>
        <row r="388">
          <cell r="A388" t="str">
            <v>15364804</v>
          </cell>
          <cell r="B388">
            <v>153</v>
          </cell>
          <cell r="C388">
            <v>64804</v>
          </cell>
          <cell r="D388" t="str">
            <v>PRECALF ROL RE</v>
          </cell>
          <cell r="E388" t="str">
            <v>PES</v>
          </cell>
          <cell r="F388">
            <v>4880</v>
          </cell>
          <cell r="G388" t="str">
            <v>TN</v>
          </cell>
          <cell r="H388" t="str">
            <v>TONELADAS</v>
          </cell>
          <cell r="I388" t="str">
            <v>PEC</v>
          </cell>
        </row>
        <row r="389">
          <cell r="A389" t="str">
            <v>15364805</v>
          </cell>
          <cell r="B389">
            <v>153</v>
          </cell>
          <cell r="C389">
            <v>64805</v>
          </cell>
          <cell r="D389" t="str">
            <v>PRECALF ROL RG</v>
          </cell>
          <cell r="E389" t="str">
            <v>PES</v>
          </cell>
          <cell r="F389">
            <v>4740</v>
          </cell>
          <cell r="G389" t="str">
            <v>TN</v>
          </cell>
          <cell r="H389" t="str">
            <v>TONELADAS</v>
          </cell>
          <cell r="I389" t="str">
            <v>PEC</v>
          </cell>
        </row>
        <row r="390">
          <cell r="A390" t="str">
            <v>15364992</v>
          </cell>
          <cell r="B390">
            <v>153</v>
          </cell>
          <cell r="C390">
            <v>64992</v>
          </cell>
          <cell r="D390" t="str">
            <v>SOSTEN MULTIUSOS CE</v>
          </cell>
          <cell r="E390" t="str">
            <v>PES</v>
          </cell>
          <cell r="F390">
            <v>3635</v>
          </cell>
          <cell r="G390" t="str">
            <v>TN</v>
          </cell>
          <cell r="H390" t="str">
            <v>TONELADAS</v>
          </cell>
          <cell r="I390" t="str">
            <v>PEC</v>
          </cell>
        </row>
        <row r="391">
          <cell r="A391" t="str">
            <v>15365124</v>
          </cell>
          <cell r="B391">
            <v>153</v>
          </cell>
          <cell r="C391">
            <v>65124</v>
          </cell>
          <cell r="D391" t="str">
            <v>TOROS DE LIDIA RE</v>
          </cell>
          <cell r="E391" t="str">
            <v>PES</v>
          </cell>
          <cell r="F391">
            <v>5255</v>
          </cell>
          <cell r="G391" t="str">
            <v>TN</v>
          </cell>
          <cell r="H391" t="str">
            <v>TONELADAS</v>
          </cell>
          <cell r="I391" t="str">
            <v>PEC</v>
          </cell>
        </row>
        <row r="392">
          <cell r="A392" t="str">
            <v>15365125</v>
          </cell>
          <cell r="B392">
            <v>153</v>
          </cell>
          <cell r="C392">
            <v>65125</v>
          </cell>
          <cell r="D392" t="str">
            <v>TOROS DE LIDIA RG</v>
          </cell>
          <cell r="E392" t="str">
            <v>PES</v>
          </cell>
          <cell r="F392">
            <v>5115</v>
          </cell>
          <cell r="G392" t="str">
            <v>TN</v>
          </cell>
          <cell r="H392" t="str">
            <v>TONELADAS</v>
          </cell>
          <cell r="I392" t="str">
            <v>PEC</v>
          </cell>
        </row>
        <row r="393">
          <cell r="A393" t="str">
            <v>15365410</v>
          </cell>
          <cell r="B393">
            <v>153</v>
          </cell>
          <cell r="C393">
            <v>65410</v>
          </cell>
          <cell r="D393" t="str">
            <v>ENGORDA GANADO  HE</v>
          </cell>
          <cell r="E393" t="str">
            <v>PES</v>
          </cell>
          <cell r="F393">
            <v>4798</v>
          </cell>
          <cell r="G393" t="str">
            <v>TN</v>
          </cell>
          <cell r="H393" t="str">
            <v>TONELADAS</v>
          </cell>
          <cell r="I393" t="str">
            <v>PEC</v>
          </cell>
        </row>
        <row r="394">
          <cell r="A394" t="str">
            <v>15365411</v>
          </cell>
          <cell r="B394">
            <v>153</v>
          </cell>
          <cell r="C394">
            <v>65411</v>
          </cell>
          <cell r="D394" t="str">
            <v>ENGORDA GANADO  HG</v>
          </cell>
          <cell r="E394" t="str">
            <v>PES</v>
          </cell>
          <cell r="F394">
            <v>4658</v>
          </cell>
          <cell r="G394" t="str">
            <v>TN</v>
          </cell>
          <cell r="H394" t="str">
            <v>TONELADAS</v>
          </cell>
          <cell r="I394" t="str">
            <v>PEC</v>
          </cell>
        </row>
        <row r="395">
          <cell r="A395" t="str">
            <v>15365412</v>
          </cell>
          <cell r="B395">
            <v>153</v>
          </cell>
          <cell r="C395">
            <v>65412</v>
          </cell>
          <cell r="D395" t="str">
            <v>ENGORDA GANADO  CE</v>
          </cell>
          <cell r="E395" t="str">
            <v>PES</v>
          </cell>
          <cell r="F395">
            <v>4818</v>
          </cell>
          <cell r="G395" t="str">
            <v>TN</v>
          </cell>
          <cell r="H395" t="str">
            <v>TONELADAS</v>
          </cell>
          <cell r="I395" t="str">
            <v>PEC</v>
          </cell>
        </row>
        <row r="396">
          <cell r="A396" t="str">
            <v>15365413</v>
          </cell>
          <cell r="B396">
            <v>153</v>
          </cell>
          <cell r="C396">
            <v>65413</v>
          </cell>
          <cell r="D396" t="str">
            <v>ENGORDA GANADO  CG</v>
          </cell>
          <cell r="E396" t="str">
            <v>PES</v>
          </cell>
          <cell r="F396">
            <v>4678</v>
          </cell>
          <cell r="G396" t="str">
            <v>TN</v>
          </cell>
          <cell r="H396" t="str">
            <v>TONELADAS</v>
          </cell>
          <cell r="I396" t="str">
            <v>PEC</v>
          </cell>
        </row>
        <row r="397">
          <cell r="A397" t="str">
            <v>15365414</v>
          </cell>
          <cell r="B397">
            <v>153</v>
          </cell>
          <cell r="C397">
            <v>65414</v>
          </cell>
          <cell r="D397" t="str">
            <v>MALTACARNE  RE</v>
          </cell>
          <cell r="E397" t="str">
            <v>PES</v>
          </cell>
          <cell r="F397">
            <v>4358</v>
          </cell>
          <cell r="G397" t="str">
            <v>TN</v>
          </cell>
          <cell r="H397" t="str">
            <v>TONELADAS</v>
          </cell>
          <cell r="I397" t="str">
            <v>PEC</v>
          </cell>
        </row>
        <row r="398">
          <cell r="A398" t="str">
            <v>15365415</v>
          </cell>
          <cell r="B398">
            <v>153</v>
          </cell>
          <cell r="C398">
            <v>65415</v>
          </cell>
          <cell r="D398" t="str">
            <v>ENGORDA GANADO  RG</v>
          </cell>
          <cell r="E398" t="str">
            <v>PES</v>
          </cell>
          <cell r="F398">
            <v>4668</v>
          </cell>
          <cell r="G398" t="str">
            <v>TN</v>
          </cell>
          <cell r="H398" t="str">
            <v>TONELADAS</v>
          </cell>
          <cell r="I398" t="str">
            <v>PEC</v>
          </cell>
        </row>
        <row r="399">
          <cell r="A399" t="str">
            <v>15365460</v>
          </cell>
          <cell r="B399">
            <v>153</v>
          </cell>
          <cell r="C399">
            <v>65460</v>
          </cell>
          <cell r="D399" t="str">
            <v>CONC.ENGORDA 40%  HE</v>
          </cell>
          <cell r="E399" t="str">
            <v>PES</v>
          </cell>
          <cell r="F399">
            <v>5595</v>
          </cell>
          <cell r="G399" t="str">
            <v>TN</v>
          </cell>
          <cell r="H399" t="str">
            <v>TONELADAS</v>
          </cell>
          <cell r="I399" t="str">
            <v>PEC</v>
          </cell>
        </row>
        <row r="400">
          <cell r="A400" t="str">
            <v>15365461</v>
          </cell>
          <cell r="B400">
            <v>153</v>
          </cell>
          <cell r="C400">
            <v>65461</v>
          </cell>
          <cell r="D400" t="str">
            <v>CONC.ENGORDA 40%  HG</v>
          </cell>
          <cell r="E400" t="str">
            <v>PES</v>
          </cell>
          <cell r="F400">
            <v>5715</v>
          </cell>
          <cell r="G400" t="str">
            <v>TN</v>
          </cell>
          <cell r="H400" t="str">
            <v>TONELADAS</v>
          </cell>
          <cell r="I400" t="str">
            <v>PEC</v>
          </cell>
        </row>
        <row r="401">
          <cell r="A401" t="str">
            <v>15365464</v>
          </cell>
          <cell r="B401">
            <v>153</v>
          </cell>
          <cell r="C401">
            <v>65464</v>
          </cell>
          <cell r="D401" t="str">
            <v>CONC.ENGORDA 40%  RE</v>
          </cell>
          <cell r="E401" t="str">
            <v>PES</v>
          </cell>
          <cell r="F401">
            <v>5865</v>
          </cell>
          <cell r="G401" t="str">
            <v>TN</v>
          </cell>
          <cell r="H401" t="str">
            <v>TONELADAS</v>
          </cell>
          <cell r="I401" t="str">
            <v>PEC</v>
          </cell>
        </row>
        <row r="402">
          <cell r="A402" t="str">
            <v>15365465</v>
          </cell>
          <cell r="B402">
            <v>153</v>
          </cell>
          <cell r="C402">
            <v>65465</v>
          </cell>
          <cell r="D402" t="str">
            <v>CONC.ENGORDA 40%  RG</v>
          </cell>
          <cell r="E402" t="str">
            <v>PES</v>
          </cell>
          <cell r="F402">
            <v>5725</v>
          </cell>
          <cell r="G402" t="str">
            <v>TN</v>
          </cell>
          <cell r="H402" t="str">
            <v>TONELADAS</v>
          </cell>
          <cell r="I402" t="str">
            <v>PEC</v>
          </cell>
        </row>
        <row r="403">
          <cell r="A403" t="str">
            <v>15365630</v>
          </cell>
          <cell r="B403">
            <v>153</v>
          </cell>
          <cell r="C403">
            <v>65630</v>
          </cell>
          <cell r="D403" t="str">
            <v>ENGORDA GANADO V. HE</v>
          </cell>
          <cell r="E403" t="str">
            <v>PES</v>
          </cell>
          <cell r="F403">
            <v>4880</v>
          </cell>
          <cell r="G403" t="str">
            <v>TN</v>
          </cell>
          <cell r="H403" t="str">
            <v>TONELADAS</v>
          </cell>
          <cell r="I403" t="str">
            <v>PEC</v>
          </cell>
        </row>
        <row r="404">
          <cell r="A404" t="str">
            <v>15365632</v>
          </cell>
          <cell r="B404">
            <v>153</v>
          </cell>
          <cell r="C404">
            <v>65632</v>
          </cell>
          <cell r="D404" t="str">
            <v>ENGORDA GANADO MT CE</v>
          </cell>
          <cell r="E404" t="str">
            <v>PES</v>
          </cell>
          <cell r="F404">
            <v>4305</v>
          </cell>
          <cell r="G404" t="str">
            <v>TN</v>
          </cell>
          <cell r="H404" t="str">
            <v>TONELADAS</v>
          </cell>
          <cell r="I404" t="str">
            <v>PEC</v>
          </cell>
        </row>
        <row r="405">
          <cell r="A405" t="str">
            <v>15365634</v>
          </cell>
          <cell r="B405">
            <v>153</v>
          </cell>
          <cell r="C405">
            <v>65634</v>
          </cell>
          <cell r="D405" t="str">
            <v>ENGORDA GANADO RE</v>
          </cell>
          <cell r="E405" t="str">
            <v>PES</v>
          </cell>
          <cell r="F405">
            <v>4290</v>
          </cell>
          <cell r="G405" t="str">
            <v>TN</v>
          </cell>
          <cell r="H405" t="str">
            <v>TONELADAS</v>
          </cell>
          <cell r="I405" t="str">
            <v>PEC</v>
          </cell>
        </row>
        <row r="406">
          <cell r="A406" t="str">
            <v>15365655</v>
          </cell>
          <cell r="B406">
            <v>153</v>
          </cell>
          <cell r="C406">
            <v>65655</v>
          </cell>
          <cell r="D406" t="str">
            <v>BEEF ROLL EXPO RG</v>
          </cell>
          <cell r="E406" t="str">
            <v>PES</v>
          </cell>
          <cell r="F406">
            <v>4855</v>
          </cell>
          <cell r="G406" t="str">
            <v>TN</v>
          </cell>
          <cell r="H406" t="str">
            <v>TONELADAS</v>
          </cell>
          <cell r="I406" t="str">
            <v>PEC</v>
          </cell>
        </row>
        <row r="407">
          <cell r="A407" t="str">
            <v>15365882</v>
          </cell>
          <cell r="B407">
            <v>153</v>
          </cell>
          <cell r="C407">
            <v>65882</v>
          </cell>
          <cell r="D407" t="str">
            <v>MEZCLA GANADERA CE 40 KG</v>
          </cell>
          <cell r="E407" t="str">
            <v>PES</v>
          </cell>
          <cell r="F407">
            <v>3865</v>
          </cell>
          <cell r="G407" t="str">
            <v>TN</v>
          </cell>
          <cell r="H407" t="str">
            <v>TONELADAS</v>
          </cell>
          <cell r="I407" t="str">
            <v>PEC</v>
          </cell>
        </row>
        <row r="408">
          <cell r="A408" t="str">
            <v>15365894</v>
          </cell>
          <cell r="B408">
            <v>153</v>
          </cell>
          <cell r="C408">
            <v>65894</v>
          </cell>
          <cell r="D408" t="str">
            <v>MEZCLA GANADERA MT RE 40 KGS</v>
          </cell>
          <cell r="E408" t="str">
            <v>PES</v>
          </cell>
          <cell r="F408">
            <v>3359</v>
          </cell>
          <cell r="G408" t="str">
            <v>TN</v>
          </cell>
          <cell r="H408" t="str">
            <v>TONELADAS</v>
          </cell>
          <cell r="I408" t="str">
            <v>PEC</v>
          </cell>
        </row>
        <row r="409">
          <cell r="A409" t="str">
            <v>15365899</v>
          </cell>
          <cell r="B409">
            <v>153</v>
          </cell>
          <cell r="C409">
            <v>65899</v>
          </cell>
          <cell r="D409" t="str">
            <v>MEZCLA GANADERA RE 35 KGS MT</v>
          </cell>
          <cell r="E409" t="str">
            <v>PES</v>
          </cell>
          <cell r="F409">
            <v>3379</v>
          </cell>
          <cell r="G409" t="str">
            <v>TN</v>
          </cell>
          <cell r="H409" t="str">
            <v>TONELADAS</v>
          </cell>
          <cell r="I409" t="str">
            <v>PEC</v>
          </cell>
        </row>
        <row r="410">
          <cell r="A410" t="str">
            <v>15365912</v>
          </cell>
          <cell r="B410">
            <v>153</v>
          </cell>
          <cell r="C410">
            <v>65912</v>
          </cell>
          <cell r="D410" t="str">
            <v>ESTIAJE SOSTEN CE 40 KGS</v>
          </cell>
          <cell r="E410" t="str">
            <v>PES</v>
          </cell>
          <cell r="F410">
            <v>4325</v>
          </cell>
          <cell r="G410" t="str">
            <v>TN</v>
          </cell>
          <cell r="H410" t="str">
            <v>TONELADAS</v>
          </cell>
          <cell r="I410" t="str">
            <v>PEC</v>
          </cell>
        </row>
        <row r="411">
          <cell r="A411" t="str">
            <v>15366022</v>
          </cell>
          <cell r="B411">
            <v>153</v>
          </cell>
          <cell r="C411">
            <v>66022</v>
          </cell>
          <cell r="D411" t="str">
            <v>VENCEDOR  CE</v>
          </cell>
          <cell r="E411" t="str">
            <v>PES</v>
          </cell>
          <cell r="F411">
            <v>6010</v>
          </cell>
          <cell r="G411" t="str">
            <v>TN</v>
          </cell>
          <cell r="H411" t="str">
            <v>TONELADAS</v>
          </cell>
          <cell r="I411" t="str">
            <v>PEC</v>
          </cell>
        </row>
        <row r="412">
          <cell r="A412" t="str">
            <v>15366026</v>
          </cell>
          <cell r="B412">
            <v>153</v>
          </cell>
          <cell r="C412">
            <v>66026</v>
          </cell>
          <cell r="D412" t="str">
            <v>VENCEDOR 5K  CE</v>
          </cell>
          <cell r="E412" t="str">
            <v>PES</v>
          </cell>
          <cell r="F412">
            <v>6385</v>
          </cell>
          <cell r="G412" t="str">
            <v>TN</v>
          </cell>
          <cell r="H412" t="str">
            <v>TONELADAS</v>
          </cell>
          <cell r="I412" t="str">
            <v>PEC</v>
          </cell>
        </row>
        <row r="413">
          <cell r="A413" t="str">
            <v>15366042</v>
          </cell>
          <cell r="B413">
            <v>153</v>
          </cell>
          <cell r="C413">
            <v>66042</v>
          </cell>
          <cell r="D413" t="str">
            <v>ENGORDA BORREGOS CE</v>
          </cell>
          <cell r="E413" t="str">
            <v>PES</v>
          </cell>
          <cell r="F413">
            <v>4865</v>
          </cell>
          <cell r="G413" t="str">
            <v>TN</v>
          </cell>
          <cell r="H413" t="str">
            <v>TONELADAS</v>
          </cell>
          <cell r="I413" t="str">
            <v>PEC</v>
          </cell>
        </row>
        <row r="414">
          <cell r="A414" t="str">
            <v>15366052</v>
          </cell>
          <cell r="B414">
            <v>153</v>
          </cell>
          <cell r="C414">
            <v>66052</v>
          </cell>
          <cell r="D414" t="str">
            <v>ALIMENTO PARA CONEJOS  CE</v>
          </cell>
          <cell r="E414" t="str">
            <v>PES</v>
          </cell>
          <cell r="F414">
            <v>5710</v>
          </cell>
          <cell r="G414" t="str">
            <v>TN</v>
          </cell>
          <cell r="H414" t="str">
            <v>TONELADAS</v>
          </cell>
          <cell r="I414" t="str">
            <v>PEC</v>
          </cell>
        </row>
        <row r="415">
          <cell r="A415" t="str">
            <v>15366062</v>
          </cell>
          <cell r="B415">
            <v>153</v>
          </cell>
          <cell r="C415">
            <v>66062</v>
          </cell>
          <cell r="D415" t="str">
            <v>ALIM.CONEJOS REPROD. CE</v>
          </cell>
          <cell r="E415" t="str">
            <v>PES</v>
          </cell>
          <cell r="F415">
            <v>5860</v>
          </cell>
          <cell r="G415" t="str">
            <v>TN</v>
          </cell>
          <cell r="H415" t="str">
            <v>TONELADAS</v>
          </cell>
          <cell r="I415" t="str">
            <v>PEC</v>
          </cell>
        </row>
        <row r="416">
          <cell r="A416" t="str">
            <v>15366114</v>
          </cell>
          <cell r="B416">
            <v>153</v>
          </cell>
          <cell r="C416">
            <v>66114</v>
          </cell>
          <cell r="D416" t="str">
            <v>OVINOS GANADOR RE</v>
          </cell>
          <cell r="E416" t="str">
            <v>PES</v>
          </cell>
          <cell r="F416">
            <v>4100</v>
          </cell>
          <cell r="G416" t="str">
            <v>TN</v>
          </cell>
          <cell r="H416" t="str">
            <v>TONELADAS</v>
          </cell>
          <cell r="I416" t="str">
            <v>PEC</v>
          </cell>
        </row>
        <row r="417">
          <cell r="A417" t="str">
            <v>15366170</v>
          </cell>
          <cell r="B417">
            <v>153</v>
          </cell>
          <cell r="C417">
            <v>66170</v>
          </cell>
          <cell r="D417" t="str">
            <v>INICIA CORDEROS HE</v>
          </cell>
          <cell r="E417" t="str">
            <v>PES</v>
          </cell>
          <cell r="F417">
            <v>5531</v>
          </cell>
          <cell r="G417" t="str">
            <v>TN</v>
          </cell>
          <cell r="H417" t="str">
            <v>TONELADAS</v>
          </cell>
          <cell r="I417" t="str">
            <v>PEC</v>
          </cell>
        </row>
        <row r="418">
          <cell r="A418" t="str">
            <v>15366184</v>
          </cell>
          <cell r="B418">
            <v>153</v>
          </cell>
          <cell r="C418">
            <v>66184</v>
          </cell>
          <cell r="D418" t="str">
            <v>BORREGAS REPRODUCTORAS RE</v>
          </cell>
          <cell r="E418" t="str">
            <v>PES</v>
          </cell>
          <cell r="F418">
            <v>4630</v>
          </cell>
          <cell r="G418" t="str">
            <v>TN</v>
          </cell>
          <cell r="H418" t="str">
            <v>TONELADAS</v>
          </cell>
          <cell r="I418" t="str">
            <v>PEC</v>
          </cell>
        </row>
        <row r="419">
          <cell r="A419" t="str">
            <v>15366532</v>
          </cell>
          <cell r="B419">
            <v>153</v>
          </cell>
          <cell r="C419">
            <v>66532</v>
          </cell>
          <cell r="D419" t="str">
            <v>GALLO DE ORO PREP PLUS 40KG CE</v>
          </cell>
          <cell r="E419" t="str">
            <v>PES</v>
          </cell>
          <cell r="F419">
            <v>6759</v>
          </cell>
          <cell r="G419" t="str">
            <v>TN</v>
          </cell>
          <cell r="H419" t="str">
            <v>TONELADAS</v>
          </cell>
          <cell r="I419" t="str">
            <v>PEC</v>
          </cell>
        </row>
        <row r="420">
          <cell r="A420" t="str">
            <v>15366536</v>
          </cell>
          <cell r="B420">
            <v>153</v>
          </cell>
          <cell r="C420">
            <v>66536</v>
          </cell>
          <cell r="D420" t="str">
            <v>GALLO DE ORO PREP PLUS 5KG CE</v>
          </cell>
          <cell r="E420" t="str">
            <v>PES</v>
          </cell>
          <cell r="F420">
            <v>7110</v>
          </cell>
          <cell r="G420" t="str">
            <v>TN</v>
          </cell>
          <cell r="H420" t="str">
            <v>TONELADAS</v>
          </cell>
          <cell r="I420" t="str">
            <v>PEC</v>
          </cell>
        </row>
        <row r="421">
          <cell r="A421" t="str">
            <v>15366542</v>
          </cell>
          <cell r="B421">
            <v>153</v>
          </cell>
          <cell r="C421">
            <v>66542</v>
          </cell>
          <cell r="D421" t="str">
            <v>ENG.BORREGOS GRANOS PREMIUM CE</v>
          </cell>
          <cell r="E421" t="str">
            <v>PES</v>
          </cell>
          <cell r="F421">
            <v>5343</v>
          </cell>
          <cell r="G421" t="str">
            <v>TN</v>
          </cell>
          <cell r="H421" t="str">
            <v>TONELADAS</v>
          </cell>
          <cell r="I421" t="str">
            <v>PEC</v>
          </cell>
        </row>
        <row r="422">
          <cell r="A422" t="str">
            <v>15366572</v>
          </cell>
          <cell r="B422">
            <v>153</v>
          </cell>
          <cell r="C422">
            <v>66572</v>
          </cell>
          <cell r="D422" t="str">
            <v>INICIA PAVOS ME 40 KGS</v>
          </cell>
          <cell r="E422" t="str">
            <v>PES</v>
          </cell>
          <cell r="F422">
            <v>6295</v>
          </cell>
          <cell r="G422" t="str">
            <v>TN</v>
          </cell>
          <cell r="H422" t="str">
            <v>TONELADAS</v>
          </cell>
          <cell r="I422" t="str">
            <v>PEC</v>
          </cell>
        </row>
        <row r="423">
          <cell r="A423" t="str">
            <v>15366576</v>
          </cell>
          <cell r="B423">
            <v>153</v>
          </cell>
          <cell r="C423">
            <v>66576</v>
          </cell>
          <cell r="D423" t="str">
            <v>PAVO INICIACION 5 KG</v>
          </cell>
          <cell r="E423" t="str">
            <v>PES</v>
          </cell>
          <cell r="F423">
            <v>6847</v>
          </cell>
          <cell r="G423" t="str">
            <v>TN</v>
          </cell>
          <cell r="H423" t="str">
            <v>TONELADAS</v>
          </cell>
          <cell r="I423" t="str">
            <v>PEC</v>
          </cell>
        </row>
        <row r="424">
          <cell r="A424" t="str">
            <v>15366579</v>
          </cell>
          <cell r="B424">
            <v>153</v>
          </cell>
          <cell r="C424">
            <v>66579</v>
          </cell>
          <cell r="D424" t="str">
            <v>INICIA PAVO 5 KG</v>
          </cell>
          <cell r="E424" t="str">
            <v>PES</v>
          </cell>
          <cell r="F424">
            <v>6847</v>
          </cell>
          <cell r="G424" t="str">
            <v>TN</v>
          </cell>
          <cell r="H424" t="str">
            <v>TONELADAS</v>
          </cell>
          <cell r="I424" t="str">
            <v>PEC</v>
          </cell>
        </row>
        <row r="425">
          <cell r="A425" t="str">
            <v>15366582</v>
          </cell>
          <cell r="B425">
            <v>153</v>
          </cell>
          <cell r="C425">
            <v>66582</v>
          </cell>
          <cell r="D425" t="str">
            <v>PAVO DESARROLLO 40 KGS</v>
          </cell>
          <cell r="E425" t="str">
            <v>PES</v>
          </cell>
          <cell r="F425">
            <v>5912</v>
          </cell>
          <cell r="G425" t="str">
            <v>TN</v>
          </cell>
          <cell r="H425" t="str">
            <v>TONELADAS</v>
          </cell>
          <cell r="I425" t="str">
            <v>PEC</v>
          </cell>
        </row>
        <row r="426">
          <cell r="A426" t="str">
            <v>15366586</v>
          </cell>
          <cell r="B426">
            <v>153</v>
          </cell>
          <cell r="C426">
            <v>66586</v>
          </cell>
          <cell r="D426" t="str">
            <v>PAVO CRECIMIENTO 5 KG</v>
          </cell>
          <cell r="E426" t="str">
            <v>PES</v>
          </cell>
          <cell r="F426">
            <v>6582</v>
          </cell>
          <cell r="G426" t="str">
            <v>TN</v>
          </cell>
          <cell r="H426" t="str">
            <v>TONELADAS</v>
          </cell>
          <cell r="I426" t="str">
            <v>PEC</v>
          </cell>
        </row>
        <row r="427">
          <cell r="A427" t="str">
            <v>15366592</v>
          </cell>
          <cell r="B427">
            <v>153</v>
          </cell>
          <cell r="C427">
            <v>66592</v>
          </cell>
          <cell r="D427" t="str">
            <v>ENGORDA PAVOS ME 40 KGS</v>
          </cell>
          <cell r="E427" t="str">
            <v>PES</v>
          </cell>
          <cell r="F427">
            <v>5782</v>
          </cell>
          <cell r="G427" t="str">
            <v>TN</v>
          </cell>
          <cell r="H427" t="str">
            <v>TONELADAS</v>
          </cell>
          <cell r="I427" t="str">
            <v>PEC</v>
          </cell>
        </row>
        <row r="428">
          <cell r="A428" t="str">
            <v>15366596</v>
          </cell>
          <cell r="B428">
            <v>153</v>
          </cell>
          <cell r="C428">
            <v>66596</v>
          </cell>
          <cell r="D428" t="str">
            <v>PAVO ENGORDA 5KG</v>
          </cell>
          <cell r="E428" t="str">
            <v>PES</v>
          </cell>
          <cell r="F428">
            <v>6332</v>
          </cell>
          <cell r="G428" t="str">
            <v>TN</v>
          </cell>
          <cell r="H428" t="str">
            <v>TONELADAS</v>
          </cell>
          <cell r="I428" t="str">
            <v>PEC</v>
          </cell>
        </row>
        <row r="429">
          <cell r="A429" t="str">
            <v>15366599</v>
          </cell>
          <cell r="B429">
            <v>153</v>
          </cell>
          <cell r="C429">
            <v>66599</v>
          </cell>
          <cell r="D429" t="str">
            <v>ENGORDA PAVO 5 KG</v>
          </cell>
          <cell r="E429" t="str">
            <v>PES</v>
          </cell>
          <cell r="F429">
            <v>6332</v>
          </cell>
          <cell r="G429" t="str">
            <v>TN</v>
          </cell>
          <cell r="H429" t="str">
            <v>TONELADAS</v>
          </cell>
          <cell r="I429" t="str">
            <v>PEC</v>
          </cell>
        </row>
        <row r="430">
          <cell r="A430" t="str">
            <v>15366622</v>
          </cell>
          <cell r="B430">
            <v>153</v>
          </cell>
          <cell r="C430">
            <v>66622</v>
          </cell>
          <cell r="D430" t="str">
            <v>PELL ROL POTRO CE 40 KGS</v>
          </cell>
          <cell r="E430" t="str">
            <v>PES</v>
          </cell>
          <cell r="F430">
            <v>4603</v>
          </cell>
          <cell r="G430" t="str">
            <v>TN</v>
          </cell>
          <cell r="H430" t="str">
            <v>TONELADAS</v>
          </cell>
          <cell r="I430" t="str">
            <v>PEC</v>
          </cell>
        </row>
        <row r="431">
          <cell r="A431" t="str">
            <v>15366704</v>
          </cell>
          <cell r="B431">
            <v>153</v>
          </cell>
          <cell r="C431">
            <v>66704</v>
          </cell>
          <cell r="D431" t="str">
            <v>PELL ROL TURBO RE</v>
          </cell>
          <cell r="E431" t="str">
            <v>PES</v>
          </cell>
          <cell r="F431">
            <v>7550</v>
          </cell>
          <cell r="G431" t="str">
            <v>TN</v>
          </cell>
          <cell r="H431" t="str">
            <v>TONELADAS</v>
          </cell>
          <cell r="I431" t="str">
            <v>PEC</v>
          </cell>
        </row>
        <row r="432">
          <cell r="A432" t="str">
            <v>15366820</v>
          </cell>
          <cell r="B432">
            <v>153</v>
          </cell>
          <cell r="C432">
            <v>66820</v>
          </cell>
          <cell r="D432" t="str">
            <v>CONCENTRA OVINOS HE</v>
          </cell>
          <cell r="E432" t="str">
            <v>PES</v>
          </cell>
          <cell r="F432">
            <v>6715</v>
          </cell>
          <cell r="G432" t="str">
            <v>TN</v>
          </cell>
          <cell r="H432" t="str">
            <v>TONELADAS</v>
          </cell>
          <cell r="I432" t="str">
            <v>PEC</v>
          </cell>
        </row>
        <row r="433">
          <cell r="A433" t="str">
            <v>15366822</v>
          </cell>
          <cell r="B433">
            <v>153</v>
          </cell>
          <cell r="C433">
            <v>66822</v>
          </cell>
          <cell r="D433" t="str">
            <v>CONCENTRA OVINOS CE 40 KG</v>
          </cell>
          <cell r="E433" t="str">
            <v>PES</v>
          </cell>
          <cell r="F433">
            <v>6803</v>
          </cell>
          <cell r="G433" t="str">
            <v>TN</v>
          </cell>
          <cell r="H433" t="str">
            <v>TONELADAS</v>
          </cell>
          <cell r="I433" t="str">
            <v>PEC</v>
          </cell>
        </row>
        <row r="434">
          <cell r="A434" t="str">
            <v>15366836</v>
          </cell>
          <cell r="B434">
            <v>153</v>
          </cell>
          <cell r="C434">
            <v>66836</v>
          </cell>
          <cell r="D434" t="str">
            <v>GALLO DE ORO CORTADOR 5KG</v>
          </cell>
          <cell r="E434" t="str">
            <v>PES</v>
          </cell>
          <cell r="F434">
            <v>10460</v>
          </cell>
          <cell r="G434" t="str">
            <v>TN</v>
          </cell>
          <cell r="H434" t="str">
            <v>TONELADAS</v>
          </cell>
          <cell r="I434" t="str">
            <v>PEC</v>
          </cell>
        </row>
        <row r="435">
          <cell r="A435" t="str">
            <v>15366837</v>
          </cell>
          <cell r="B435">
            <v>153</v>
          </cell>
          <cell r="C435">
            <v>66837</v>
          </cell>
          <cell r="D435" t="str">
            <v>GALLO DE ORO CORTADOR CE</v>
          </cell>
          <cell r="E435" t="str">
            <v>PES</v>
          </cell>
          <cell r="F435">
            <v>9210</v>
          </cell>
          <cell r="G435" t="str">
            <v>TN</v>
          </cell>
          <cell r="H435" t="str">
            <v>TONELADAS</v>
          </cell>
          <cell r="I435" t="str">
            <v>PEC</v>
          </cell>
        </row>
        <row r="436">
          <cell r="A436" t="str">
            <v>15366882</v>
          </cell>
          <cell r="B436">
            <v>153</v>
          </cell>
          <cell r="C436">
            <v>66882</v>
          </cell>
          <cell r="D436" t="str">
            <v>CONEJOS DESTETE CE</v>
          </cell>
          <cell r="E436" t="str">
            <v>PES</v>
          </cell>
          <cell r="F436">
            <v>6040</v>
          </cell>
          <cell r="G436" t="str">
            <v>TN</v>
          </cell>
          <cell r="H436" t="str">
            <v>TONELADAS</v>
          </cell>
          <cell r="I436" t="str">
            <v>PEC</v>
          </cell>
        </row>
        <row r="437">
          <cell r="A437" t="str">
            <v>15366962</v>
          </cell>
          <cell r="B437">
            <v>153</v>
          </cell>
          <cell r="C437">
            <v>66962</v>
          </cell>
          <cell r="D437" t="str">
            <v>GALLO DE ORO ATHLETIC 40KG</v>
          </cell>
          <cell r="E437" t="str">
            <v>PES</v>
          </cell>
          <cell r="F437">
            <v>8784</v>
          </cell>
          <cell r="G437" t="str">
            <v>TN</v>
          </cell>
          <cell r="H437" t="str">
            <v>TONELADAS</v>
          </cell>
          <cell r="I437" t="str">
            <v>PEC</v>
          </cell>
        </row>
        <row r="438">
          <cell r="A438" t="str">
            <v>15366966</v>
          </cell>
          <cell r="B438">
            <v>153</v>
          </cell>
          <cell r="C438">
            <v>66966</v>
          </cell>
          <cell r="D438" t="str">
            <v>GALLO DE ORO ATHLETIC 5KG</v>
          </cell>
          <cell r="E438" t="str">
            <v>PES</v>
          </cell>
          <cell r="F438">
            <v>9529</v>
          </cell>
          <cell r="G438" t="str">
            <v>TN</v>
          </cell>
          <cell r="H438" t="str">
            <v>TONELADAS</v>
          </cell>
          <cell r="I438" t="str">
            <v>PEC</v>
          </cell>
        </row>
        <row r="439">
          <cell r="A439" t="str">
            <v>15367320</v>
          </cell>
          <cell r="B439">
            <v>153</v>
          </cell>
          <cell r="C439">
            <v>67320</v>
          </cell>
          <cell r="D439" t="str">
            <v>BEEF POWER HE</v>
          </cell>
          <cell r="E439" t="str">
            <v>PES</v>
          </cell>
          <cell r="F439">
            <v>5800</v>
          </cell>
          <cell r="G439" t="str">
            <v>TN</v>
          </cell>
          <cell r="H439" t="str">
            <v>TONELADAS</v>
          </cell>
          <cell r="I439" t="str">
            <v>MUL</v>
          </cell>
        </row>
        <row r="440">
          <cell r="A440" t="str">
            <v>15367594</v>
          </cell>
          <cell r="B440">
            <v>153</v>
          </cell>
          <cell r="C440">
            <v>67594</v>
          </cell>
          <cell r="D440" t="str">
            <v>FORMULA SAYAVEDRA RE</v>
          </cell>
          <cell r="E440" t="str">
            <v>PES</v>
          </cell>
          <cell r="F440">
            <v>5877</v>
          </cell>
          <cell r="G440" t="str">
            <v>TN</v>
          </cell>
          <cell r="H440" t="str">
            <v>TONELADAS</v>
          </cell>
          <cell r="I440" t="str">
            <v>PEC</v>
          </cell>
        </row>
        <row r="441">
          <cell r="A441" t="str">
            <v>15367904</v>
          </cell>
          <cell r="B441">
            <v>153</v>
          </cell>
          <cell r="C441">
            <v>67904</v>
          </cell>
          <cell r="D441" t="str">
            <v>CABALLOS POLICIA  RE</v>
          </cell>
          <cell r="E441" t="str">
            <v>PES</v>
          </cell>
          <cell r="F441">
            <v>3035</v>
          </cell>
          <cell r="G441" t="str">
            <v>TN</v>
          </cell>
          <cell r="H441" t="str">
            <v>TONELADAS</v>
          </cell>
          <cell r="I441" t="str">
            <v>PEC</v>
          </cell>
        </row>
        <row r="442">
          <cell r="A442" t="str">
            <v>15367905</v>
          </cell>
          <cell r="B442">
            <v>153</v>
          </cell>
          <cell r="C442">
            <v>67905</v>
          </cell>
          <cell r="D442" t="str">
            <v>CABALLOS POLICIA  RG</v>
          </cell>
          <cell r="E442" t="str">
            <v>PES</v>
          </cell>
          <cell r="F442">
            <v>2895</v>
          </cell>
          <cell r="G442" t="str">
            <v>TN</v>
          </cell>
          <cell r="H442" t="str">
            <v>TONELADAS</v>
          </cell>
          <cell r="I442" t="str">
            <v>PEC</v>
          </cell>
        </row>
        <row r="443">
          <cell r="A443" t="str">
            <v>15369362</v>
          </cell>
          <cell r="B443">
            <v>153</v>
          </cell>
          <cell r="C443">
            <v>69362</v>
          </cell>
          <cell r="D443" t="str">
            <v>MEZCLA GANADERA LECH.11MM CE</v>
          </cell>
          <cell r="E443" t="str">
            <v>PES</v>
          </cell>
          <cell r="F443">
            <v>3812</v>
          </cell>
          <cell r="G443" t="str">
            <v>TN</v>
          </cell>
          <cell r="H443" t="str">
            <v>TONELADAS</v>
          </cell>
          <cell r="I443" t="str">
            <v>PEC</v>
          </cell>
        </row>
        <row r="444">
          <cell r="A444" t="str">
            <v>15369820</v>
          </cell>
          <cell r="B444">
            <v>153</v>
          </cell>
          <cell r="C444">
            <v>69820</v>
          </cell>
          <cell r="D444" t="str">
            <v>PURLITE 25 KG</v>
          </cell>
          <cell r="E444" t="str">
            <v>PES</v>
          </cell>
          <cell r="F444">
            <v>14040</v>
          </cell>
          <cell r="G444" t="str">
            <v>TN</v>
          </cell>
          <cell r="H444" t="str">
            <v>TONELADAS</v>
          </cell>
          <cell r="I444" t="str">
            <v>COM</v>
          </cell>
        </row>
        <row r="445">
          <cell r="A445" t="str">
            <v>15369821</v>
          </cell>
          <cell r="B445">
            <v>153</v>
          </cell>
          <cell r="C445">
            <v>69821</v>
          </cell>
          <cell r="D445" t="str">
            <v>PURLITE 5 KG</v>
          </cell>
          <cell r="E445" t="str">
            <v>PES</v>
          </cell>
          <cell r="F445">
            <v>14040</v>
          </cell>
          <cell r="G445" t="str">
            <v>TN</v>
          </cell>
          <cell r="H445" t="str">
            <v>TONELADAS</v>
          </cell>
          <cell r="I445" t="str">
            <v>COM</v>
          </cell>
        </row>
        <row r="446">
          <cell r="A446" t="str">
            <v>15370532</v>
          </cell>
          <cell r="B446">
            <v>153</v>
          </cell>
          <cell r="C446">
            <v>70532</v>
          </cell>
          <cell r="D446" t="str">
            <v>MULTIAVES  ME</v>
          </cell>
          <cell r="E446" t="str">
            <v>PES</v>
          </cell>
          <cell r="F446">
            <v>4712</v>
          </cell>
          <cell r="G446" t="str">
            <v>TN</v>
          </cell>
          <cell r="H446" t="str">
            <v>TONELADAS</v>
          </cell>
          <cell r="I446" t="str">
            <v>PEC</v>
          </cell>
        </row>
        <row r="447">
          <cell r="A447" t="str">
            <v>15373242</v>
          </cell>
          <cell r="B447">
            <v>153</v>
          </cell>
          <cell r="C447">
            <v>73242</v>
          </cell>
          <cell r="D447" t="str">
            <v>INICIAPORK MT CE</v>
          </cell>
          <cell r="E447" t="str">
            <v>PES</v>
          </cell>
          <cell r="F447">
            <v>5611</v>
          </cell>
          <cell r="G447" t="str">
            <v>TN</v>
          </cell>
          <cell r="H447" t="str">
            <v>TONELADAS</v>
          </cell>
          <cell r="I447" t="str">
            <v>PEC</v>
          </cell>
        </row>
        <row r="448">
          <cell r="A448" t="str">
            <v>15373243</v>
          </cell>
          <cell r="B448">
            <v>153</v>
          </cell>
          <cell r="C448">
            <v>73243</v>
          </cell>
          <cell r="D448" t="str">
            <v>INICIAPORK CE</v>
          </cell>
          <cell r="E448" t="str">
            <v>PES</v>
          </cell>
          <cell r="F448">
            <v>5471</v>
          </cell>
          <cell r="G448" t="str">
            <v>TN</v>
          </cell>
          <cell r="H448" t="str">
            <v>TONELADAS</v>
          </cell>
          <cell r="I448" t="str">
            <v>PEC</v>
          </cell>
        </row>
        <row r="449">
          <cell r="A449" t="str">
            <v>15373250</v>
          </cell>
          <cell r="B449">
            <v>153</v>
          </cell>
          <cell r="C449">
            <v>73250</v>
          </cell>
          <cell r="D449" t="str">
            <v>CONCENTRAPORK MT HE</v>
          </cell>
          <cell r="E449" t="str">
            <v>PES</v>
          </cell>
          <cell r="F449">
            <v>7154</v>
          </cell>
          <cell r="G449" t="str">
            <v>TN</v>
          </cell>
          <cell r="H449" t="str">
            <v>TONELADAS</v>
          </cell>
          <cell r="I449" t="str">
            <v>PEC</v>
          </cell>
        </row>
        <row r="450">
          <cell r="A450" t="str">
            <v>15373252</v>
          </cell>
          <cell r="B450">
            <v>153</v>
          </cell>
          <cell r="C450">
            <v>73252</v>
          </cell>
          <cell r="D450" t="str">
            <v>CONCENTRADOPORK CE</v>
          </cell>
          <cell r="E450" t="str">
            <v>PES</v>
          </cell>
          <cell r="F450">
            <v>7103</v>
          </cell>
          <cell r="G450" t="str">
            <v>TN</v>
          </cell>
          <cell r="H450" t="str">
            <v>TONELADAS</v>
          </cell>
          <cell r="I450" t="str">
            <v>PEC</v>
          </cell>
        </row>
        <row r="451">
          <cell r="A451" t="str">
            <v>15373253</v>
          </cell>
          <cell r="B451">
            <v>153</v>
          </cell>
          <cell r="C451">
            <v>73253</v>
          </cell>
          <cell r="D451" t="str">
            <v>CONCENTRAPORK CG</v>
          </cell>
          <cell r="E451" t="str">
            <v>PES</v>
          </cell>
          <cell r="F451">
            <v>6963</v>
          </cell>
          <cell r="G451" t="str">
            <v>TN</v>
          </cell>
          <cell r="H451" t="str">
            <v>TONELADAS</v>
          </cell>
          <cell r="I451" t="str">
            <v>PEC</v>
          </cell>
        </row>
        <row r="452">
          <cell r="A452" t="str">
            <v>15373510</v>
          </cell>
          <cell r="B452">
            <v>153</v>
          </cell>
          <cell r="C452">
            <v>73510</v>
          </cell>
          <cell r="D452" t="str">
            <v>CERDITEXO INICIADOR  HE</v>
          </cell>
          <cell r="E452" t="str">
            <v>PES</v>
          </cell>
          <cell r="F452">
            <v>5780</v>
          </cell>
          <cell r="G452" t="str">
            <v>TN</v>
          </cell>
          <cell r="H452" t="str">
            <v>TONELADAS</v>
          </cell>
          <cell r="I452" t="str">
            <v>PEC</v>
          </cell>
        </row>
        <row r="453">
          <cell r="A453" t="str">
            <v>15373511</v>
          </cell>
          <cell r="B453">
            <v>153</v>
          </cell>
          <cell r="C453">
            <v>73511</v>
          </cell>
          <cell r="D453" t="str">
            <v>CERDITEXO INICIADOR  HG</v>
          </cell>
          <cell r="E453" t="str">
            <v>PES</v>
          </cell>
          <cell r="F453">
            <v>5640</v>
          </cell>
          <cell r="G453" t="str">
            <v>TN</v>
          </cell>
          <cell r="H453" t="str">
            <v>TONELADAS</v>
          </cell>
          <cell r="I453" t="str">
            <v>PEC</v>
          </cell>
        </row>
        <row r="454">
          <cell r="A454" t="str">
            <v>15373512</v>
          </cell>
          <cell r="B454">
            <v>153</v>
          </cell>
          <cell r="C454">
            <v>73512</v>
          </cell>
          <cell r="D454" t="str">
            <v>CERDITEXO INICIADOR  CE</v>
          </cell>
          <cell r="E454" t="str">
            <v>PES</v>
          </cell>
          <cell r="F454">
            <v>5800</v>
          </cell>
          <cell r="G454" t="str">
            <v>TN</v>
          </cell>
          <cell r="H454" t="str">
            <v>TONELADAS</v>
          </cell>
          <cell r="I454" t="str">
            <v>PEC</v>
          </cell>
        </row>
        <row r="455">
          <cell r="A455" t="str">
            <v>15373513</v>
          </cell>
          <cell r="B455">
            <v>153</v>
          </cell>
          <cell r="C455">
            <v>73513</v>
          </cell>
          <cell r="D455" t="str">
            <v>CERDITEXO INICIADOR  CG</v>
          </cell>
          <cell r="E455" t="str">
            <v>PES</v>
          </cell>
          <cell r="F455">
            <v>5660</v>
          </cell>
          <cell r="G455" t="str">
            <v>TN</v>
          </cell>
          <cell r="H455" t="str">
            <v>TONELADAS</v>
          </cell>
          <cell r="I455" t="str">
            <v>PEC</v>
          </cell>
        </row>
        <row r="456">
          <cell r="A456" t="str">
            <v>15373520</v>
          </cell>
          <cell r="B456">
            <v>153</v>
          </cell>
          <cell r="C456">
            <v>73520</v>
          </cell>
          <cell r="D456" t="str">
            <v>CERDI-TEXO CRECIMIENTO  HE</v>
          </cell>
          <cell r="E456" t="str">
            <v>PES</v>
          </cell>
          <cell r="F456">
            <v>5670</v>
          </cell>
          <cell r="G456" t="str">
            <v>TN</v>
          </cell>
          <cell r="H456" t="str">
            <v>TONELADAS</v>
          </cell>
          <cell r="I456" t="str">
            <v>PEC</v>
          </cell>
        </row>
        <row r="457">
          <cell r="A457" t="str">
            <v>15373521</v>
          </cell>
          <cell r="B457">
            <v>153</v>
          </cell>
          <cell r="C457">
            <v>73521</v>
          </cell>
          <cell r="D457" t="str">
            <v>CERDI-TEXO CRECIMIENTO  HG</v>
          </cell>
          <cell r="E457" t="str">
            <v>PES</v>
          </cell>
          <cell r="F457">
            <v>5530</v>
          </cell>
          <cell r="G457" t="str">
            <v>TN</v>
          </cell>
          <cell r="H457" t="str">
            <v>TONELADAS</v>
          </cell>
          <cell r="I457" t="str">
            <v>PEC</v>
          </cell>
        </row>
        <row r="458">
          <cell r="A458" t="str">
            <v>15373522</v>
          </cell>
          <cell r="B458">
            <v>153</v>
          </cell>
          <cell r="C458">
            <v>73522</v>
          </cell>
          <cell r="D458" t="str">
            <v>CERDI-TEXO CRECIMIENTO  CE</v>
          </cell>
          <cell r="E458" t="str">
            <v>PES</v>
          </cell>
          <cell r="F458">
            <v>5690</v>
          </cell>
          <cell r="G458" t="str">
            <v>TN</v>
          </cell>
          <cell r="H458" t="str">
            <v>TONELADAS</v>
          </cell>
          <cell r="I458" t="str">
            <v>PEC</v>
          </cell>
        </row>
        <row r="459">
          <cell r="A459" t="str">
            <v>15373523</v>
          </cell>
          <cell r="B459">
            <v>153</v>
          </cell>
          <cell r="C459">
            <v>73523</v>
          </cell>
          <cell r="D459" t="str">
            <v>CERDI-TEXO CRECIMIENTO  CG</v>
          </cell>
          <cell r="E459" t="str">
            <v>PES</v>
          </cell>
          <cell r="F459">
            <v>5550</v>
          </cell>
          <cell r="G459" t="str">
            <v>TN</v>
          </cell>
          <cell r="H459" t="str">
            <v>TONELADAS</v>
          </cell>
          <cell r="I459" t="str">
            <v>PEC</v>
          </cell>
        </row>
        <row r="460">
          <cell r="A460" t="str">
            <v>15373530</v>
          </cell>
          <cell r="B460">
            <v>153</v>
          </cell>
          <cell r="C460">
            <v>73530</v>
          </cell>
          <cell r="D460" t="str">
            <v>CERDITEXO FINALIZADOR HE</v>
          </cell>
          <cell r="E460" t="str">
            <v>PES</v>
          </cell>
          <cell r="F460">
            <v>5509</v>
          </cell>
          <cell r="G460" t="str">
            <v>TN</v>
          </cell>
          <cell r="H460" t="str">
            <v>TONELADAS</v>
          </cell>
          <cell r="I460" t="str">
            <v>PEC</v>
          </cell>
        </row>
        <row r="461">
          <cell r="A461" t="str">
            <v>15373531</v>
          </cell>
          <cell r="B461">
            <v>153</v>
          </cell>
          <cell r="C461">
            <v>73531</v>
          </cell>
          <cell r="D461" t="str">
            <v>CERDITEXO FINALIZADOR HG</v>
          </cell>
          <cell r="E461" t="str">
            <v>PES</v>
          </cell>
          <cell r="F461">
            <v>5369</v>
          </cell>
          <cell r="G461" t="str">
            <v>TN</v>
          </cell>
          <cell r="H461" t="str">
            <v>TONELADAS</v>
          </cell>
          <cell r="I461" t="str">
            <v>PEC</v>
          </cell>
        </row>
        <row r="462">
          <cell r="A462" t="str">
            <v>15373532</v>
          </cell>
          <cell r="B462">
            <v>153</v>
          </cell>
          <cell r="C462">
            <v>73532</v>
          </cell>
          <cell r="D462" t="str">
            <v>CERDITEXO FINALIZADOR CE</v>
          </cell>
          <cell r="E462" t="str">
            <v>PES</v>
          </cell>
          <cell r="F462">
            <v>5529</v>
          </cell>
          <cell r="G462" t="str">
            <v>TN</v>
          </cell>
          <cell r="H462" t="str">
            <v>TONELADAS</v>
          </cell>
          <cell r="I462" t="str">
            <v>PEC</v>
          </cell>
        </row>
        <row r="463">
          <cell r="A463" t="str">
            <v>15373533</v>
          </cell>
          <cell r="B463">
            <v>153</v>
          </cell>
          <cell r="C463">
            <v>73533</v>
          </cell>
          <cell r="D463" t="str">
            <v>CERDITEXO FINALIZADOR CG</v>
          </cell>
          <cell r="E463" t="str">
            <v>PES</v>
          </cell>
          <cell r="F463">
            <v>5389</v>
          </cell>
          <cell r="G463" t="str">
            <v>TN</v>
          </cell>
          <cell r="H463" t="str">
            <v>TONELADAS</v>
          </cell>
          <cell r="I463" t="str">
            <v>PEC</v>
          </cell>
        </row>
        <row r="464">
          <cell r="A464" t="str">
            <v>15373630</v>
          </cell>
          <cell r="B464">
            <v>153</v>
          </cell>
          <cell r="C464">
            <v>73630</v>
          </cell>
          <cell r="D464" t="str">
            <v>CERDI-TEXO MULTIUSOS HE</v>
          </cell>
          <cell r="E464" t="str">
            <v>PES</v>
          </cell>
          <cell r="F464">
            <v>4988</v>
          </cell>
          <cell r="G464" t="str">
            <v>TN</v>
          </cell>
          <cell r="H464" t="str">
            <v>TONELADAS</v>
          </cell>
          <cell r="I464" t="str">
            <v>PEC</v>
          </cell>
        </row>
        <row r="465">
          <cell r="A465" t="str">
            <v>15373631</v>
          </cell>
          <cell r="B465">
            <v>153</v>
          </cell>
          <cell r="C465">
            <v>73631</v>
          </cell>
          <cell r="D465" t="str">
            <v>CERDI-TEXO MULTIUSOS HG</v>
          </cell>
          <cell r="E465" t="str">
            <v>PES</v>
          </cell>
          <cell r="F465">
            <v>4848</v>
          </cell>
          <cell r="G465" t="str">
            <v>TN</v>
          </cell>
          <cell r="H465" t="str">
            <v>TONELADAS</v>
          </cell>
          <cell r="I465" t="str">
            <v>PEC</v>
          </cell>
        </row>
        <row r="466">
          <cell r="A466" t="str">
            <v>15373632</v>
          </cell>
          <cell r="B466">
            <v>153</v>
          </cell>
          <cell r="C466">
            <v>73632</v>
          </cell>
          <cell r="D466" t="str">
            <v>CERDI-TEXO MULTIUSOS CE</v>
          </cell>
          <cell r="E466" t="str">
            <v>PES</v>
          </cell>
          <cell r="F466">
            <v>4414</v>
          </cell>
          <cell r="G466" t="str">
            <v>TN</v>
          </cell>
          <cell r="H466" t="str">
            <v>TONELADAS</v>
          </cell>
          <cell r="I466" t="str">
            <v>PEC</v>
          </cell>
        </row>
        <row r="467">
          <cell r="A467" t="str">
            <v>15373633</v>
          </cell>
          <cell r="B467">
            <v>153</v>
          </cell>
          <cell r="C467">
            <v>73633</v>
          </cell>
          <cell r="D467" t="str">
            <v>CERDI-TEXO MULTIUSOS CG</v>
          </cell>
          <cell r="E467" t="str">
            <v>PES</v>
          </cell>
          <cell r="F467">
            <v>4868</v>
          </cell>
          <cell r="G467" t="str">
            <v>TN</v>
          </cell>
          <cell r="H467" t="str">
            <v>TONELADAS</v>
          </cell>
          <cell r="I467" t="str">
            <v>PEC</v>
          </cell>
        </row>
        <row r="468">
          <cell r="A468" t="str">
            <v>15373860</v>
          </cell>
          <cell r="B468">
            <v>153</v>
          </cell>
          <cell r="C468">
            <v>73860</v>
          </cell>
          <cell r="D468" t="str">
            <v>CRECIPORK HE</v>
          </cell>
          <cell r="E468" t="str">
            <v>PES</v>
          </cell>
          <cell r="F468">
            <v>5327</v>
          </cell>
          <cell r="G468" t="str">
            <v>TN</v>
          </cell>
          <cell r="H468" t="str">
            <v>TONELADAS</v>
          </cell>
          <cell r="I468" t="str">
            <v>PEC</v>
          </cell>
        </row>
        <row r="469">
          <cell r="A469" t="str">
            <v>15373870</v>
          </cell>
          <cell r="B469">
            <v>153</v>
          </cell>
          <cell r="C469">
            <v>73870</v>
          </cell>
          <cell r="D469" t="str">
            <v>ENGORDAPORK HE</v>
          </cell>
          <cell r="E469" t="str">
            <v>PES</v>
          </cell>
          <cell r="F469">
            <v>5249</v>
          </cell>
          <cell r="G469" t="str">
            <v>TN</v>
          </cell>
          <cell r="H469" t="str">
            <v>TONELADAS</v>
          </cell>
          <cell r="I469" t="str">
            <v>PEC</v>
          </cell>
        </row>
        <row r="470">
          <cell r="A470" t="str">
            <v>15374050</v>
          </cell>
          <cell r="B470">
            <v>153</v>
          </cell>
          <cell r="C470">
            <v>74050</v>
          </cell>
          <cell r="D470" t="str">
            <v>BOVITEXO LECHERO  HE</v>
          </cell>
          <cell r="E470" t="str">
            <v>PES</v>
          </cell>
          <cell r="F470">
            <v>4465</v>
          </cell>
          <cell r="G470" t="str">
            <v>TN</v>
          </cell>
          <cell r="H470" t="str">
            <v>TONELADAS</v>
          </cell>
          <cell r="I470" t="str">
            <v>PEC</v>
          </cell>
        </row>
        <row r="471">
          <cell r="A471" t="str">
            <v>15374051</v>
          </cell>
          <cell r="B471">
            <v>153</v>
          </cell>
          <cell r="C471">
            <v>74051</v>
          </cell>
          <cell r="D471" t="str">
            <v>BOVITEXO LECHERO  HG</v>
          </cell>
          <cell r="E471" t="str">
            <v>PES</v>
          </cell>
          <cell r="F471">
            <v>4325</v>
          </cell>
          <cell r="G471" t="str">
            <v>TN</v>
          </cell>
          <cell r="H471" t="str">
            <v>TONELADAS</v>
          </cell>
          <cell r="I471" t="str">
            <v>PEC</v>
          </cell>
        </row>
        <row r="472">
          <cell r="A472" t="str">
            <v>15374052</v>
          </cell>
          <cell r="B472">
            <v>153</v>
          </cell>
          <cell r="C472">
            <v>74052</v>
          </cell>
          <cell r="D472" t="str">
            <v>BOVITEXO LECHERO  CE</v>
          </cell>
          <cell r="E472" t="str">
            <v>PES</v>
          </cell>
          <cell r="F472">
            <v>4485</v>
          </cell>
          <cell r="G472" t="str">
            <v>TN</v>
          </cell>
          <cell r="H472" t="str">
            <v>TONELADAS</v>
          </cell>
          <cell r="I472" t="str">
            <v>PEC</v>
          </cell>
        </row>
        <row r="473">
          <cell r="A473" t="str">
            <v>15374053</v>
          </cell>
          <cell r="B473">
            <v>153</v>
          </cell>
          <cell r="C473">
            <v>74053</v>
          </cell>
          <cell r="D473" t="str">
            <v>BOVITEXO LECHERO  CG</v>
          </cell>
          <cell r="E473" t="str">
            <v>PES</v>
          </cell>
          <cell r="F473">
            <v>4345</v>
          </cell>
          <cell r="G473" t="str">
            <v>TN</v>
          </cell>
          <cell r="H473" t="str">
            <v>TONELADAS</v>
          </cell>
          <cell r="I473" t="str">
            <v>PEC</v>
          </cell>
        </row>
        <row r="474">
          <cell r="A474" t="str">
            <v>15374054</v>
          </cell>
          <cell r="B474">
            <v>153</v>
          </cell>
          <cell r="C474">
            <v>74054</v>
          </cell>
          <cell r="D474" t="str">
            <v>BOVITEXO LECHERO  RE</v>
          </cell>
          <cell r="E474" t="str">
            <v>PES</v>
          </cell>
          <cell r="F474">
            <v>4450</v>
          </cell>
          <cell r="G474" t="str">
            <v>TN</v>
          </cell>
          <cell r="H474" t="str">
            <v>TONELADAS</v>
          </cell>
          <cell r="I474" t="str">
            <v>PEC</v>
          </cell>
        </row>
        <row r="475">
          <cell r="A475" t="str">
            <v>15374055</v>
          </cell>
          <cell r="B475">
            <v>153</v>
          </cell>
          <cell r="C475">
            <v>74055</v>
          </cell>
          <cell r="D475" t="str">
            <v>BOVITEXO LECHERO  RG</v>
          </cell>
          <cell r="E475" t="str">
            <v>PES</v>
          </cell>
          <cell r="F475">
            <v>4335</v>
          </cell>
          <cell r="G475" t="str">
            <v>TN</v>
          </cell>
          <cell r="H475" t="str">
            <v>TONELADAS</v>
          </cell>
          <cell r="I475" t="str">
            <v>PEC</v>
          </cell>
        </row>
        <row r="476">
          <cell r="A476" t="str">
            <v>15374300</v>
          </cell>
          <cell r="B476">
            <v>153</v>
          </cell>
          <cell r="C476">
            <v>74300</v>
          </cell>
          <cell r="D476" t="str">
            <v>BOVITEXO LECHERO 16%  HE</v>
          </cell>
          <cell r="E476" t="str">
            <v>PES</v>
          </cell>
          <cell r="F476">
            <v>4945</v>
          </cell>
          <cell r="G476" t="str">
            <v>TN</v>
          </cell>
          <cell r="H476" t="str">
            <v>TONELADAS</v>
          </cell>
          <cell r="I476" t="str">
            <v>PEC</v>
          </cell>
        </row>
        <row r="477">
          <cell r="A477" t="str">
            <v>15374301</v>
          </cell>
          <cell r="B477">
            <v>153</v>
          </cell>
          <cell r="C477">
            <v>74301</v>
          </cell>
          <cell r="D477" t="str">
            <v>BOVITEXO LECHERO 16%  HG</v>
          </cell>
          <cell r="E477" t="str">
            <v>PES</v>
          </cell>
          <cell r="F477">
            <v>4805</v>
          </cell>
          <cell r="G477" t="str">
            <v>TN</v>
          </cell>
          <cell r="H477" t="str">
            <v>TONELADAS</v>
          </cell>
          <cell r="I477" t="str">
            <v>PEC</v>
          </cell>
        </row>
        <row r="478">
          <cell r="A478" t="str">
            <v>15374302</v>
          </cell>
          <cell r="B478">
            <v>153</v>
          </cell>
          <cell r="C478">
            <v>74302</v>
          </cell>
          <cell r="D478" t="str">
            <v>BOVITEXO LECHERO 16%  CE</v>
          </cell>
          <cell r="E478" t="str">
            <v>PES</v>
          </cell>
          <cell r="F478">
            <v>4611</v>
          </cell>
          <cell r="G478" t="str">
            <v>TN</v>
          </cell>
          <cell r="H478" t="str">
            <v>TONELADAS</v>
          </cell>
          <cell r="I478" t="str">
            <v>PEC</v>
          </cell>
        </row>
        <row r="479">
          <cell r="A479" t="str">
            <v>15374303</v>
          </cell>
          <cell r="B479">
            <v>153</v>
          </cell>
          <cell r="C479">
            <v>74303</v>
          </cell>
          <cell r="D479" t="str">
            <v>BOVITEXO LECHERO 16%  CG</v>
          </cell>
          <cell r="E479" t="str">
            <v>PES</v>
          </cell>
          <cell r="F479">
            <v>4825</v>
          </cell>
          <cell r="G479" t="str">
            <v>TN</v>
          </cell>
          <cell r="H479" t="str">
            <v>TONELADAS</v>
          </cell>
          <cell r="I479" t="str">
            <v>PEC</v>
          </cell>
        </row>
        <row r="480">
          <cell r="A480" t="str">
            <v>15374304</v>
          </cell>
          <cell r="B480">
            <v>153</v>
          </cell>
          <cell r="C480">
            <v>74304</v>
          </cell>
          <cell r="D480" t="str">
            <v>BOVITEXO LECHERO 16%  RE</v>
          </cell>
          <cell r="E480" t="str">
            <v>PES</v>
          </cell>
          <cell r="F480">
            <v>4611</v>
          </cell>
          <cell r="G480" t="str">
            <v>TN</v>
          </cell>
          <cell r="H480" t="str">
            <v>TONELADAS</v>
          </cell>
          <cell r="I480" t="str">
            <v>PEC</v>
          </cell>
        </row>
        <row r="481">
          <cell r="A481" t="str">
            <v>15374305</v>
          </cell>
          <cell r="B481">
            <v>153</v>
          </cell>
          <cell r="C481">
            <v>74305</v>
          </cell>
          <cell r="D481" t="str">
            <v>BOVITEXO LECHERO 16%  RG</v>
          </cell>
          <cell r="E481" t="str">
            <v>PES</v>
          </cell>
          <cell r="F481">
            <v>4815</v>
          </cell>
          <cell r="G481" t="str">
            <v>TN</v>
          </cell>
          <cell r="H481" t="str">
            <v>TONELADAS</v>
          </cell>
          <cell r="I481" t="str">
            <v>PEC</v>
          </cell>
        </row>
        <row r="482">
          <cell r="A482" t="str">
            <v>15374320</v>
          </cell>
          <cell r="B482">
            <v>153</v>
          </cell>
          <cell r="C482">
            <v>74320</v>
          </cell>
          <cell r="D482" t="str">
            <v>ESTABLERO 18% HE</v>
          </cell>
          <cell r="E482" t="str">
            <v>PES</v>
          </cell>
          <cell r="F482">
            <v>4878</v>
          </cell>
          <cell r="G482" t="str">
            <v>TN</v>
          </cell>
          <cell r="H482" t="str">
            <v>TONELADAS</v>
          </cell>
          <cell r="I482" t="str">
            <v>PEC</v>
          </cell>
        </row>
        <row r="483">
          <cell r="A483" t="str">
            <v>15374322</v>
          </cell>
          <cell r="B483">
            <v>153</v>
          </cell>
          <cell r="C483">
            <v>74322</v>
          </cell>
          <cell r="D483" t="str">
            <v>ESTABLERO 18% CE</v>
          </cell>
          <cell r="E483" t="str">
            <v>PES</v>
          </cell>
          <cell r="F483">
            <v>4144</v>
          </cell>
          <cell r="G483" t="str">
            <v>TN</v>
          </cell>
          <cell r="H483" t="str">
            <v>TONELADAS</v>
          </cell>
          <cell r="I483" t="str">
            <v>PEC</v>
          </cell>
        </row>
        <row r="484">
          <cell r="A484" t="str">
            <v>15374324</v>
          </cell>
          <cell r="B484">
            <v>153</v>
          </cell>
          <cell r="C484">
            <v>74324</v>
          </cell>
          <cell r="D484" t="str">
            <v>ESTABLERO 18% RE</v>
          </cell>
          <cell r="E484" t="str">
            <v>PES</v>
          </cell>
          <cell r="F484">
            <v>4238</v>
          </cell>
          <cell r="G484" t="str">
            <v>TN</v>
          </cell>
          <cell r="H484" t="str">
            <v>TONELADAS</v>
          </cell>
          <cell r="I484" t="str">
            <v>PEC</v>
          </cell>
        </row>
        <row r="485">
          <cell r="A485" t="str">
            <v>15375430</v>
          </cell>
          <cell r="B485">
            <v>153</v>
          </cell>
          <cell r="C485">
            <v>75430</v>
          </cell>
          <cell r="D485" t="str">
            <v>TEXI-ENGORDA  HE</v>
          </cell>
          <cell r="E485" t="str">
            <v>PES</v>
          </cell>
          <cell r="F485">
            <v>4637</v>
          </cell>
          <cell r="G485" t="str">
            <v>TN</v>
          </cell>
          <cell r="H485" t="str">
            <v>TONELADAS</v>
          </cell>
          <cell r="I485" t="str">
            <v>PEC</v>
          </cell>
        </row>
        <row r="486">
          <cell r="A486" t="str">
            <v>15375431</v>
          </cell>
          <cell r="B486">
            <v>153</v>
          </cell>
          <cell r="C486">
            <v>75431</v>
          </cell>
          <cell r="D486" t="str">
            <v>TEXI-ENGORDA  HG</v>
          </cell>
          <cell r="E486" t="str">
            <v>PES</v>
          </cell>
          <cell r="F486">
            <v>4497</v>
          </cell>
          <cell r="G486" t="str">
            <v>TN</v>
          </cell>
          <cell r="H486" t="str">
            <v>TONELADAS</v>
          </cell>
          <cell r="I486" t="str">
            <v>PEC</v>
          </cell>
        </row>
        <row r="487">
          <cell r="A487" t="str">
            <v>15375432</v>
          </cell>
          <cell r="B487">
            <v>153</v>
          </cell>
          <cell r="C487">
            <v>75432</v>
          </cell>
          <cell r="D487" t="str">
            <v>TEXI-ENGORDA  CE</v>
          </cell>
          <cell r="E487" t="str">
            <v>PES</v>
          </cell>
          <cell r="F487">
            <v>4657</v>
          </cell>
          <cell r="G487" t="str">
            <v>TN</v>
          </cell>
          <cell r="H487" t="str">
            <v>TONELADAS</v>
          </cell>
          <cell r="I487" t="str">
            <v>PEC</v>
          </cell>
        </row>
        <row r="488">
          <cell r="A488" t="str">
            <v>15375433</v>
          </cell>
          <cell r="B488">
            <v>153</v>
          </cell>
          <cell r="C488">
            <v>75433</v>
          </cell>
          <cell r="D488" t="str">
            <v>TEXI-ENGORDA  CG</v>
          </cell>
          <cell r="E488" t="str">
            <v>PES</v>
          </cell>
          <cell r="F488">
            <v>4517</v>
          </cell>
          <cell r="G488" t="str">
            <v>TN</v>
          </cell>
          <cell r="H488" t="str">
            <v>TONELADAS</v>
          </cell>
          <cell r="I488" t="str">
            <v>PEC</v>
          </cell>
        </row>
        <row r="489">
          <cell r="A489" t="str">
            <v>15375434</v>
          </cell>
          <cell r="B489">
            <v>153</v>
          </cell>
          <cell r="C489">
            <v>75434</v>
          </cell>
          <cell r="D489" t="str">
            <v>TEXI-ENGORDA  RE</v>
          </cell>
          <cell r="E489" t="str">
            <v>PES</v>
          </cell>
          <cell r="F489">
            <v>4297</v>
          </cell>
          <cell r="G489" t="str">
            <v>TN</v>
          </cell>
          <cell r="H489" t="str">
            <v>TONELADAS</v>
          </cell>
          <cell r="I489" t="str">
            <v>PEC</v>
          </cell>
        </row>
        <row r="490">
          <cell r="A490" t="str">
            <v>15375435</v>
          </cell>
          <cell r="B490">
            <v>153</v>
          </cell>
          <cell r="C490">
            <v>75435</v>
          </cell>
          <cell r="D490" t="str">
            <v>TEXI-ENGORDA  RG</v>
          </cell>
          <cell r="E490" t="str">
            <v>PES</v>
          </cell>
          <cell r="F490">
            <v>4507</v>
          </cell>
          <cell r="G490" t="str">
            <v>TN</v>
          </cell>
          <cell r="H490" t="str">
            <v>TONELADAS</v>
          </cell>
          <cell r="I490" t="str">
            <v>PEC</v>
          </cell>
        </row>
        <row r="491">
          <cell r="A491" t="str">
            <v>15379478</v>
          </cell>
          <cell r="B491">
            <v>153</v>
          </cell>
          <cell r="C491">
            <v>79478</v>
          </cell>
          <cell r="D491" t="str">
            <v>CALF-MANNA 10 L CE</v>
          </cell>
          <cell r="E491" t="str">
            <v>PES</v>
          </cell>
          <cell r="F491">
            <v>22713</v>
          </cell>
          <cell r="G491" t="str">
            <v>TN</v>
          </cell>
          <cell r="H491" t="str">
            <v>TONELADAS</v>
          </cell>
          <cell r="I491" t="str">
            <v>PEC</v>
          </cell>
        </row>
        <row r="492">
          <cell r="A492" t="str">
            <v>15379479</v>
          </cell>
          <cell r="B492">
            <v>153</v>
          </cell>
          <cell r="C492">
            <v>79479</v>
          </cell>
          <cell r="D492" t="str">
            <v>CALF-MANNA 50 L CE</v>
          </cell>
          <cell r="E492" t="str">
            <v>PES</v>
          </cell>
          <cell r="F492">
            <v>17101</v>
          </cell>
          <cell r="G492" t="str">
            <v>TN</v>
          </cell>
          <cell r="H492" t="str">
            <v>TONELADAS</v>
          </cell>
          <cell r="I492" t="str">
            <v>PEC</v>
          </cell>
        </row>
        <row r="493">
          <cell r="A493" t="str">
            <v>15379489</v>
          </cell>
          <cell r="B493">
            <v>153</v>
          </cell>
          <cell r="C493">
            <v>79489</v>
          </cell>
          <cell r="D493" t="str">
            <v>CALF-MANNA 25 L CE</v>
          </cell>
          <cell r="E493" t="str">
            <v>PES</v>
          </cell>
          <cell r="F493">
            <v>17999</v>
          </cell>
          <cell r="G493" t="str">
            <v>TN</v>
          </cell>
          <cell r="H493" t="str">
            <v>TONELADAS</v>
          </cell>
          <cell r="I493" t="str">
            <v>PEC</v>
          </cell>
        </row>
        <row r="494">
          <cell r="A494" t="str">
            <v>15379499</v>
          </cell>
          <cell r="B494">
            <v>153</v>
          </cell>
          <cell r="C494">
            <v>79499</v>
          </cell>
          <cell r="D494" t="str">
            <v>APPLE WAFERS</v>
          </cell>
          <cell r="E494" t="str">
            <v>PES</v>
          </cell>
          <cell r="F494">
            <v>13354.61</v>
          </cell>
          <cell r="G494" t="str">
            <v>TN</v>
          </cell>
          <cell r="H494" t="str">
            <v>TONELADAS</v>
          </cell>
          <cell r="I494" t="str">
            <v>PEC</v>
          </cell>
        </row>
        <row r="495">
          <cell r="A495" t="str">
            <v>15379809</v>
          </cell>
          <cell r="B495">
            <v>153</v>
          </cell>
          <cell r="C495">
            <v>79809</v>
          </cell>
          <cell r="D495" t="str">
            <v>PREMIOS TRIPLE CORONA CE 2 KG</v>
          </cell>
          <cell r="E495" t="str">
            <v>PES</v>
          </cell>
          <cell r="F495">
            <v>55060</v>
          </cell>
          <cell r="G495" t="str">
            <v>TN</v>
          </cell>
          <cell r="H495" t="str">
            <v>TONELADAS</v>
          </cell>
          <cell r="I495" t="str">
            <v>PEC</v>
          </cell>
        </row>
        <row r="496">
          <cell r="A496" t="str">
            <v>15379809A</v>
          </cell>
          <cell r="B496">
            <v>153</v>
          </cell>
          <cell r="C496" t="str">
            <v>79809A</v>
          </cell>
          <cell r="D496" t="str">
            <v>PREMIOS TRIPLE CORONA CE 2x5KG</v>
          </cell>
          <cell r="E496" t="str">
            <v>PES</v>
          </cell>
          <cell r="F496">
            <v>550.6</v>
          </cell>
          <cell r="G496" t="str">
            <v>CL</v>
          </cell>
          <cell r="H496" t="str">
            <v>CAJA 10 KGS</v>
          </cell>
          <cell r="I496" t="str">
            <v>PEC</v>
          </cell>
        </row>
        <row r="497">
          <cell r="A497" t="str">
            <v>15379819</v>
          </cell>
          <cell r="B497">
            <v>153</v>
          </cell>
          <cell r="C497">
            <v>79819</v>
          </cell>
          <cell r="D497" t="str">
            <v>B-SAFE</v>
          </cell>
          <cell r="E497" t="str">
            <v>PES</v>
          </cell>
          <cell r="F497">
            <v>27880</v>
          </cell>
          <cell r="G497" t="str">
            <v>TN</v>
          </cell>
          <cell r="H497" t="str">
            <v>TONELADAS</v>
          </cell>
          <cell r="I497" t="str">
            <v>MUL</v>
          </cell>
        </row>
        <row r="498">
          <cell r="A498" t="str">
            <v>15379829</v>
          </cell>
          <cell r="B498">
            <v>153</v>
          </cell>
          <cell r="C498">
            <v>79829</v>
          </cell>
          <cell r="D498" t="str">
            <v>PRISMA JET</v>
          </cell>
          <cell r="E498" t="str">
            <v>PES</v>
          </cell>
          <cell r="F498">
            <v>35350</v>
          </cell>
          <cell r="G498" t="str">
            <v>TN</v>
          </cell>
          <cell r="H498" t="str">
            <v>TONELADAS</v>
          </cell>
          <cell r="I498" t="str">
            <v>MUL</v>
          </cell>
        </row>
        <row r="499">
          <cell r="A499" t="str">
            <v>15379839</v>
          </cell>
          <cell r="B499">
            <v>153</v>
          </cell>
          <cell r="C499">
            <v>79839</v>
          </cell>
          <cell r="D499" t="str">
            <v>T5X PREMIUM</v>
          </cell>
          <cell r="E499" t="str">
            <v>PES</v>
          </cell>
          <cell r="F499">
            <v>65187</v>
          </cell>
          <cell r="G499" t="str">
            <v>TN</v>
          </cell>
          <cell r="H499" t="str">
            <v>TONELADAS</v>
          </cell>
          <cell r="I499" t="str">
            <v>MUL</v>
          </cell>
        </row>
        <row r="500">
          <cell r="A500" t="str">
            <v>1538299</v>
          </cell>
          <cell r="B500">
            <v>153</v>
          </cell>
          <cell r="C500">
            <v>8299</v>
          </cell>
          <cell r="D500" t="str">
            <v>CAJA DE DESCANSO GALLO DE ORO</v>
          </cell>
          <cell r="E500" t="str">
            <v>PES</v>
          </cell>
          <cell r="F500">
            <v>31.03</v>
          </cell>
          <cell r="G500" t="str">
            <v>PZ</v>
          </cell>
          <cell r="H500" t="str">
            <v>PIEZAS</v>
          </cell>
          <cell r="I500" t="str">
            <v>PEC</v>
          </cell>
        </row>
        <row r="501">
          <cell r="A501" t="str">
            <v>15383409</v>
          </cell>
          <cell r="B501">
            <v>153</v>
          </cell>
          <cell r="C501">
            <v>83409</v>
          </cell>
          <cell r="D501" t="str">
            <v>SUPER APILAC ULTRA 0 MED-0</v>
          </cell>
          <cell r="E501" t="str">
            <v>PES</v>
          </cell>
          <cell r="F501">
            <v>16315</v>
          </cell>
          <cell r="G501" t="str">
            <v>TN</v>
          </cell>
          <cell r="H501" t="str">
            <v>TONELADAS</v>
          </cell>
          <cell r="I501" t="str">
            <v>PEC</v>
          </cell>
        </row>
        <row r="502">
          <cell r="A502" t="str">
            <v>15383419</v>
          </cell>
          <cell r="B502">
            <v>153</v>
          </cell>
          <cell r="C502">
            <v>83419</v>
          </cell>
          <cell r="D502" t="str">
            <v>SUPER APILAC ULTRA 1 MED-2</v>
          </cell>
          <cell r="E502" t="str">
            <v>PES</v>
          </cell>
          <cell r="F502">
            <v>12730</v>
          </cell>
          <cell r="G502" t="str">
            <v>TN</v>
          </cell>
          <cell r="H502" t="str">
            <v>TONELADAS</v>
          </cell>
          <cell r="I502" t="str">
            <v>PEC</v>
          </cell>
        </row>
        <row r="503">
          <cell r="A503" t="str">
            <v>15383429</v>
          </cell>
          <cell r="B503">
            <v>153</v>
          </cell>
          <cell r="C503">
            <v>83429</v>
          </cell>
          <cell r="D503" t="str">
            <v>SUPER APILAC ULTRA 1 MED-3</v>
          </cell>
          <cell r="E503" t="str">
            <v>PES</v>
          </cell>
          <cell r="F503">
            <v>13000</v>
          </cell>
          <cell r="G503" t="str">
            <v>TN</v>
          </cell>
          <cell r="H503" t="str">
            <v>TONELADAS</v>
          </cell>
          <cell r="I503" t="str">
            <v>PEC</v>
          </cell>
        </row>
        <row r="504">
          <cell r="A504" t="str">
            <v>15383439</v>
          </cell>
          <cell r="B504">
            <v>153</v>
          </cell>
          <cell r="C504">
            <v>83439</v>
          </cell>
          <cell r="D504" t="str">
            <v>SUPER APILAC ULTRA 2 MED-1</v>
          </cell>
          <cell r="E504" t="str">
            <v>PES</v>
          </cell>
          <cell r="F504">
            <v>11325</v>
          </cell>
          <cell r="G504" t="str">
            <v>TN</v>
          </cell>
          <cell r="H504" t="str">
            <v>TONELADAS</v>
          </cell>
          <cell r="I504" t="str">
            <v>PEC</v>
          </cell>
        </row>
        <row r="505">
          <cell r="A505" t="str">
            <v>15383449</v>
          </cell>
          <cell r="B505">
            <v>153</v>
          </cell>
          <cell r="C505">
            <v>83449</v>
          </cell>
          <cell r="D505" t="str">
            <v>SUPER APILAC ULTRA 2 MED-2</v>
          </cell>
          <cell r="E505" t="str">
            <v>PES</v>
          </cell>
          <cell r="F505">
            <v>10730</v>
          </cell>
          <cell r="G505" t="str">
            <v>TN</v>
          </cell>
          <cell r="H505" t="str">
            <v>TONELADAS</v>
          </cell>
          <cell r="I505" t="str">
            <v>PEC</v>
          </cell>
        </row>
        <row r="506">
          <cell r="A506" t="str">
            <v>15383459</v>
          </cell>
          <cell r="B506">
            <v>153</v>
          </cell>
          <cell r="C506">
            <v>83459</v>
          </cell>
          <cell r="D506" t="str">
            <v>SUPER APILAC ULTRA 2 MED-3</v>
          </cell>
          <cell r="E506" t="str">
            <v>PES</v>
          </cell>
          <cell r="F506">
            <v>10900</v>
          </cell>
          <cell r="G506" t="str">
            <v>TN</v>
          </cell>
          <cell r="H506" t="str">
            <v>TONELADAS</v>
          </cell>
          <cell r="I506" t="str">
            <v>PEC</v>
          </cell>
        </row>
        <row r="507">
          <cell r="A507" t="str">
            <v>15383469</v>
          </cell>
          <cell r="B507">
            <v>153</v>
          </cell>
          <cell r="C507">
            <v>83469</v>
          </cell>
          <cell r="D507" t="str">
            <v>SUPER APILAC ULTRA 3 MED-1</v>
          </cell>
          <cell r="E507" t="str">
            <v>PES</v>
          </cell>
          <cell r="F507">
            <v>9450</v>
          </cell>
          <cell r="G507" t="str">
            <v>TN</v>
          </cell>
          <cell r="H507" t="str">
            <v>TONELADAS</v>
          </cell>
          <cell r="I507" t="str">
            <v>PEC</v>
          </cell>
        </row>
        <row r="508">
          <cell r="A508" t="str">
            <v>15383479</v>
          </cell>
          <cell r="B508">
            <v>153</v>
          </cell>
          <cell r="C508">
            <v>83479</v>
          </cell>
          <cell r="D508" t="str">
            <v>SUPER APILAC ULTRA 3 MED-2</v>
          </cell>
          <cell r="E508" t="str">
            <v>PES</v>
          </cell>
          <cell r="F508">
            <v>8830</v>
          </cell>
          <cell r="G508" t="str">
            <v>TN</v>
          </cell>
          <cell r="H508" t="str">
            <v>TONELADAS</v>
          </cell>
          <cell r="I508" t="str">
            <v>PEC</v>
          </cell>
        </row>
        <row r="509">
          <cell r="A509" t="str">
            <v>15383489</v>
          </cell>
          <cell r="B509">
            <v>153</v>
          </cell>
          <cell r="C509">
            <v>83489</v>
          </cell>
          <cell r="D509" t="str">
            <v>SUPER APILAC ULTRA 3 MED-3</v>
          </cell>
          <cell r="E509" t="str">
            <v>PES</v>
          </cell>
          <cell r="F509">
            <v>9000</v>
          </cell>
          <cell r="G509" t="str">
            <v>TN</v>
          </cell>
          <cell r="H509" t="str">
            <v>TONELADAS</v>
          </cell>
          <cell r="I509" t="str">
            <v>PEC</v>
          </cell>
        </row>
        <row r="510">
          <cell r="A510" t="str">
            <v>15383499</v>
          </cell>
          <cell r="B510">
            <v>153</v>
          </cell>
          <cell r="C510">
            <v>83499</v>
          </cell>
          <cell r="D510" t="str">
            <v>SUPER APILAC ULTRA 1 MED-1</v>
          </cell>
          <cell r="E510" t="str">
            <v>PES</v>
          </cell>
          <cell r="F510">
            <v>15125</v>
          </cell>
          <cell r="G510" t="str">
            <v>TN</v>
          </cell>
          <cell r="H510" t="str">
            <v>TONELADAS</v>
          </cell>
          <cell r="I510" t="str">
            <v>PEC</v>
          </cell>
        </row>
        <row r="511">
          <cell r="A511" t="str">
            <v>15385902</v>
          </cell>
          <cell r="B511">
            <v>153</v>
          </cell>
          <cell r="C511">
            <v>85902</v>
          </cell>
          <cell r="D511" t="str">
            <v>TINAS MALTA-CLEYTON 50 KG</v>
          </cell>
          <cell r="E511" t="str">
            <v>PES</v>
          </cell>
          <cell r="F511">
            <v>519</v>
          </cell>
          <cell r="G511">
            <v>40</v>
          </cell>
          <cell r="H511" t="str">
            <v>50 KGS</v>
          </cell>
          <cell r="I511" t="str">
            <v>COM</v>
          </cell>
        </row>
        <row r="512">
          <cell r="A512" t="str">
            <v>15385907</v>
          </cell>
          <cell r="B512">
            <v>153</v>
          </cell>
          <cell r="C512">
            <v>85907</v>
          </cell>
          <cell r="D512" t="str">
            <v>TINAS MALTA-CLEYTON 25 KG</v>
          </cell>
          <cell r="E512" t="str">
            <v>PES</v>
          </cell>
          <cell r="F512">
            <v>359.6</v>
          </cell>
          <cell r="G512">
            <v>6</v>
          </cell>
          <cell r="H512" t="str">
            <v>25 KGS</v>
          </cell>
          <cell r="I512" t="str">
            <v>COM</v>
          </cell>
        </row>
        <row r="513">
          <cell r="A513" t="str">
            <v>15385909</v>
          </cell>
          <cell r="B513">
            <v>153</v>
          </cell>
          <cell r="C513">
            <v>85909</v>
          </cell>
          <cell r="D513" t="str">
            <v>TINA MALTA-CLEYTON GNDO 113.4K</v>
          </cell>
          <cell r="E513" t="str">
            <v>PES</v>
          </cell>
          <cell r="F513">
            <v>902.26</v>
          </cell>
          <cell r="G513">
            <v>44</v>
          </cell>
          <cell r="H513" t="str">
            <v>113.4KGS</v>
          </cell>
          <cell r="I513" t="str">
            <v>COM</v>
          </cell>
        </row>
        <row r="514">
          <cell r="A514" t="str">
            <v>15385919</v>
          </cell>
          <cell r="B514">
            <v>153</v>
          </cell>
          <cell r="C514">
            <v>85919</v>
          </cell>
          <cell r="D514" t="str">
            <v>MULTI-BRICK TRIPLE</v>
          </cell>
          <cell r="E514" t="str">
            <v>PES</v>
          </cell>
          <cell r="F514">
            <v>31.1</v>
          </cell>
          <cell r="G514">
            <v>12</v>
          </cell>
          <cell r="H514" t="str">
            <v>15 KGS</v>
          </cell>
          <cell r="I514" t="str">
            <v>MUL</v>
          </cell>
        </row>
        <row r="515">
          <cell r="A515" t="str">
            <v>15385929</v>
          </cell>
          <cell r="B515">
            <v>153</v>
          </cell>
          <cell r="C515">
            <v>85929</v>
          </cell>
          <cell r="D515" t="str">
            <v>MULTI-BRICK DESPARASITANTE</v>
          </cell>
          <cell r="E515" t="str">
            <v>PES</v>
          </cell>
          <cell r="F515">
            <v>67.680000000000007</v>
          </cell>
          <cell r="G515">
            <v>12</v>
          </cell>
          <cell r="H515" t="str">
            <v>15 KGS</v>
          </cell>
          <cell r="I515" t="str">
            <v>MUL</v>
          </cell>
        </row>
        <row r="516">
          <cell r="A516" t="str">
            <v>15385937</v>
          </cell>
          <cell r="B516">
            <v>153</v>
          </cell>
          <cell r="C516">
            <v>85937</v>
          </cell>
          <cell r="D516" t="str">
            <v>TINAS MAL-CLEYT P/EQUINOS 25K</v>
          </cell>
          <cell r="E516" t="str">
            <v>PES</v>
          </cell>
          <cell r="F516">
            <v>383.28</v>
          </cell>
          <cell r="G516">
            <v>6</v>
          </cell>
          <cell r="H516" t="str">
            <v>25 KGS</v>
          </cell>
          <cell r="I516" t="str">
            <v>COM</v>
          </cell>
        </row>
        <row r="517">
          <cell r="A517" t="str">
            <v>15386012</v>
          </cell>
          <cell r="B517">
            <v>153</v>
          </cell>
          <cell r="C517">
            <v>86012</v>
          </cell>
          <cell r="D517" t="str">
            <v>ROYAL HORSE H-480 CE 15K</v>
          </cell>
          <cell r="E517" t="str">
            <v>PES</v>
          </cell>
          <cell r="F517">
            <v>10782</v>
          </cell>
          <cell r="G517" t="str">
            <v>TN</v>
          </cell>
          <cell r="H517" t="str">
            <v>TONELADAS</v>
          </cell>
          <cell r="I517" t="str">
            <v>PEC</v>
          </cell>
        </row>
        <row r="518">
          <cell r="A518" t="str">
            <v>15386022</v>
          </cell>
          <cell r="B518">
            <v>153</v>
          </cell>
          <cell r="C518">
            <v>86022</v>
          </cell>
          <cell r="D518" t="str">
            <v>ROYAL HORSE H-400 CE</v>
          </cell>
          <cell r="E518" t="str">
            <v>PES</v>
          </cell>
          <cell r="F518">
            <v>12825</v>
          </cell>
          <cell r="G518" t="str">
            <v>TN</v>
          </cell>
          <cell r="H518" t="str">
            <v>TONELADAS</v>
          </cell>
          <cell r="I518" t="str">
            <v>PEC</v>
          </cell>
        </row>
        <row r="519">
          <cell r="A519" t="str">
            <v>15386032</v>
          </cell>
          <cell r="B519">
            <v>153</v>
          </cell>
          <cell r="C519">
            <v>86032</v>
          </cell>
          <cell r="D519" t="str">
            <v>ROYAL HORSE H-380 CE 25K</v>
          </cell>
          <cell r="E519" t="str">
            <v>PES</v>
          </cell>
          <cell r="F519">
            <v>10360</v>
          </cell>
          <cell r="G519" t="str">
            <v>TN</v>
          </cell>
          <cell r="H519" t="str">
            <v>TONELADAS</v>
          </cell>
          <cell r="I519" t="str">
            <v>PEC</v>
          </cell>
        </row>
        <row r="520">
          <cell r="A520" t="str">
            <v>15386514</v>
          </cell>
          <cell r="B520">
            <v>153</v>
          </cell>
          <cell r="C520">
            <v>86514</v>
          </cell>
          <cell r="D520" t="str">
            <v>ROYAL HORSE H-250 RE 25K</v>
          </cell>
          <cell r="E520" t="str">
            <v>PES</v>
          </cell>
          <cell r="F520">
            <v>8625</v>
          </cell>
          <cell r="G520" t="str">
            <v>TN</v>
          </cell>
          <cell r="H520" t="str">
            <v>TONELADAS</v>
          </cell>
          <cell r="I520" t="str">
            <v>PEC</v>
          </cell>
        </row>
        <row r="521">
          <cell r="A521" t="str">
            <v>15386522</v>
          </cell>
          <cell r="B521">
            <v>153</v>
          </cell>
          <cell r="C521">
            <v>86522</v>
          </cell>
          <cell r="D521" t="str">
            <v>ROYAL HORSE B-300 CE 25K</v>
          </cell>
          <cell r="E521" t="str">
            <v>PES</v>
          </cell>
          <cell r="F521">
            <v>9014</v>
          </cell>
          <cell r="G521" t="str">
            <v>TN</v>
          </cell>
          <cell r="H521" t="str">
            <v>TONELADAS</v>
          </cell>
          <cell r="I521" t="str">
            <v>PEC</v>
          </cell>
        </row>
        <row r="522">
          <cell r="A522" t="str">
            <v>15386044</v>
          </cell>
          <cell r="B522">
            <v>153</v>
          </cell>
          <cell r="C522">
            <v>86044</v>
          </cell>
          <cell r="D522" t="str">
            <v>ROYAL HORSE H-350 RE 25K</v>
          </cell>
          <cell r="E522" t="str">
            <v>PES</v>
          </cell>
          <cell r="F522">
            <v>8647</v>
          </cell>
          <cell r="G522" t="str">
            <v>TN</v>
          </cell>
          <cell r="H522" t="str">
            <v>TONELADAS</v>
          </cell>
          <cell r="I522" t="str">
            <v>PEC</v>
          </cell>
        </row>
        <row r="523">
          <cell r="A523" t="str">
            <v>15386624</v>
          </cell>
          <cell r="B523">
            <v>153</v>
          </cell>
          <cell r="C523">
            <v>86624</v>
          </cell>
          <cell r="D523" t="str">
            <v>ROYAL HORSE B-150 RE 25K</v>
          </cell>
          <cell r="E523" t="str">
            <v>PES</v>
          </cell>
          <cell r="F523">
            <v>8645</v>
          </cell>
          <cell r="G523" t="str">
            <v>TN</v>
          </cell>
          <cell r="H523" t="str">
            <v>TONELADAS</v>
          </cell>
          <cell r="I523" t="str">
            <v>PEC</v>
          </cell>
        </row>
        <row r="524">
          <cell r="A524" t="str">
            <v>15387507</v>
          </cell>
          <cell r="B524">
            <v>153</v>
          </cell>
          <cell r="C524">
            <v>87507</v>
          </cell>
          <cell r="D524" t="str">
            <v>TINAS MC GANADO DE CARNE 20%</v>
          </cell>
          <cell r="E524" t="str">
            <v>PES</v>
          </cell>
          <cell r="F524">
            <v>287.5</v>
          </cell>
          <cell r="G524">
            <v>6</v>
          </cell>
          <cell r="H524" t="str">
            <v>25 KGS</v>
          </cell>
          <cell r="I524" t="str">
            <v>COM</v>
          </cell>
        </row>
        <row r="525">
          <cell r="A525" t="str">
            <v>15387517</v>
          </cell>
          <cell r="B525">
            <v>153</v>
          </cell>
          <cell r="C525">
            <v>87517</v>
          </cell>
          <cell r="D525" t="str">
            <v>TINAS MC REGULADOR PH 25 KG</v>
          </cell>
          <cell r="E525" t="str">
            <v>PES</v>
          </cell>
          <cell r="F525">
            <v>297.5</v>
          </cell>
          <cell r="G525">
            <v>6</v>
          </cell>
          <cell r="H525" t="str">
            <v>25 KGS</v>
          </cell>
          <cell r="I525" t="str">
            <v>COM</v>
          </cell>
        </row>
        <row r="526">
          <cell r="A526" t="str">
            <v>15387527</v>
          </cell>
          <cell r="B526">
            <v>153</v>
          </cell>
          <cell r="C526">
            <v>87527</v>
          </cell>
          <cell r="D526" t="str">
            <v>TINAS MC ALTA EN FOSFORO 25KG</v>
          </cell>
          <cell r="E526" t="str">
            <v>PES</v>
          </cell>
          <cell r="F526">
            <v>352.5</v>
          </cell>
          <cell r="G526">
            <v>6</v>
          </cell>
          <cell r="H526" t="str">
            <v>25 KGS</v>
          </cell>
          <cell r="I526" t="str">
            <v>COM</v>
          </cell>
        </row>
        <row r="527">
          <cell r="A527" t="str">
            <v>15387537</v>
          </cell>
          <cell r="B527">
            <v>153</v>
          </cell>
          <cell r="C527">
            <v>87537</v>
          </cell>
          <cell r="D527" t="str">
            <v>TINAS MC DE MINERALES 25KG</v>
          </cell>
          <cell r="E527" t="str">
            <v>PES</v>
          </cell>
          <cell r="F527">
            <v>303.5</v>
          </cell>
          <cell r="G527">
            <v>6</v>
          </cell>
          <cell r="H527" t="str">
            <v>25 KGS</v>
          </cell>
          <cell r="I527" t="str">
            <v>COM</v>
          </cell>
        </row>
        <row r="528">
          <cell r="A528" t="str">
            <v>15387547</v>
          </cell>
          <cell r="B528">
            <v>153</v>
          </cell>
          <cell r="C528">
            <v>87547</v>
          </cell>
          <cell r="D528" t="str">
            <v>TINAS MC BORREGOS 25KG</v>
          </cell>
          <cell r="E528" t="str">
            <v>PES</v>
          </cell>
          <cell r="F528">
            <v>350.53</v>
          </cell>
          <cell r="G528">
            <v>6</v>
          </cell>
          <cell r="H528" t="str">
            <v>25 KGS</v>
          </cell>
          <cell r="I528" t="str">
            <v>COM</v>
          </cell>
        </row>
        <row r="529">
          <cell r="A529" t="str">
            <v>15387557</v>
          </cell>
          <cell r="B529">
            <v>153</v>
          </cell>
          <cell r="C529">
            <v>87557</v>
          </cell>
          <cell r="D529" t="str">
            <v>TINAS MC GANADO LECHERO 25KG</v>
          </cell>
          <cell r="E529" t="str">
            <v>PES</v>
          </cell>
          <cell r="F529">
            <v>297.5</v>
          </cell>
          <cell r="G529">
            <v>6</v>
          </cell>
          <cell r="H529" t="str">
            <v>25 KGS</v>
          </cell>
          <cell r="I529" t="str">
            <v>COM</v>
          </cell>
        </row>
        <row r="530">
          <cell r="A530" t="str">
            <v>15387567</v>
          </cell>
          <cell r="B530">
            <v>153</v>
          </cell>
          <cell r="C530">
            <v>87567</v>
          </cell>
          <cell r="D530" t="str">
            <v>TINAS MC VACAS SECAS 25KG</v>
          </cell>
          <cell r="E530" t="str">
            <v>PES</v>
          </cell>
          <cell r="F530">
            <v>325.5</v>
          </cell>
          <cell r="G530">
            <v>6</v>
          </cell>
          <cell r="H530" t="str">
            <v>25 KGS</v>
          </cell>
          <cell r="I530" t="str">
            <v>COM</v>
          </cell>
        </row>
        <row r="531">
          <cell r="A531" t="str">
            <v>15387577</v>
          </cell>
          <cell r="B531">
            <v>153</v>
          </cell>
          <cell r="C531">
            <v>87577</v>
          </cell>
          <cell r="D531" t="str">
            <v>TINAS MC CONTROL DE MOSCAS 25K</v>
          </cell>
          <cell r="E531" t="str">
            <v>PES</v>
          </cell>
          <cell r="F531">
            <v>459.45</v>
          </cell>
          <cell r="G531">
            <v>6</v>
          </cell>
          <cell r="H531" t="str">
            <v>25 KGS</v>
          </cell>
          <cell r="I531" t="str">
            <v>COM</v>
          </cell>
        </row>
        <row r="532">
          <cell r="A532" t="str">
            <v>15387717</v>
          </cell>
          <cell r="B532">
            <v>153</v>
          </cell>
          <cell r="C532">
            <v>87717</v>
          </cell>
          <cell r="D532" t="str">
            <v>PORCEVRAGE FASE 1 MED 2</v>
          </cell>
          <cell r="E532" t="str">
            <v>PES</v>
          </cell>
          <cell r="F532">
            <v>13195</v>
          </cell>
          <cell r="G532" t="str">
            <v>TN</v>
          </cell>
          <cell r="H532" t="str">
            <v>TONELADAS</v>
          </cell>
          <cell r="I532" t="str">
            <v>PEC</v>
          </cell>
        </row>
        <row r="533">
          <cell r="A533" t="str">
            <v>15387727</v>
          </cell>
          <cell r="B533">
            <v>153</v>
          </cell>
          <cell r="C533">
            <v>87727</v>
          </cell>
          <cell r="D533" t="str">
            <v>PORCEVRAGE FASE 2 MED 2</v>
          </cell>
          <cell r="E533" t="str">
            <v>PES</v>
          </cell>
          <cell r="F533">
            <v>11136</v>
          </cell>
          <cell r="G533" t="str">
            <v>TN</v>
          </cell>
          <cell r="H533" t="str">
            <v>TONELADAS</v>
          </cell>
          <cell r="I533" t="str">
            <v>PEC</v>
          </cell>
        </row>
        <row r="534">
          <cell r="A534" t="str">
            <v>15387737</v>
          </cell>
          <cell r="B534">
            <v>153</v>
          </cell>
          <cell r="C534">
            <v>87737</v>
          </cell>
          <cell r="D534" t="str">
            <v>PORCEVRAGE FASE 3 MED 2</v>
          </cell>
          <cell r="E534" t="str">
            <v>PES</v>
          </cell>
          <cell r="F534">
            <v>8004</v>
          </cell>
          <cell r="G534" t="str">
            <v>TN</v>
          </cell>
          <cell r="H534" t="str">
            <v>TONELADAS</v>
          </cell>
          <cell r="I534" t="str">
            <v>PEC</v>
          </cell>
        </row>
        <row r="535">
          <cell r="A535" t="str">
            <v>15387757</v>
          </cell>
          <cell r="B535">
            <v>153</v>
          </cell>
          <cell r="C535">
            <v>87757</v>
          </cell>
          <cell r="D535" t="str">
            <v>PORCEVRAGE FASE 1 C/MED 1</v>
          </cell>
          <cell r="E535" t="str">
            <v>PES</v>
          </cell>
          <cell r="F535">
            <v>13600</v>
          </cell>
          <cell r="G535" t="str">
            <v>TN</v>
          </cell>
          <cell r="H535" t="str">
            <v>TONELADAS</v>
          </cell>
          <cell r="I535" t="str">
            <v>PEC</v>
          </cell>
        </row>
        <row r="536">
          <cell r="A536" t="str">
            <v>15387767</v>
          </cell>
          <cell r="B536">
            <v>153</v>
          </cell>
          <cell r="C536">
            <v>87767</v>
          </cell>
          <cell r="D536" t="str">
            <v>PORCEVRAGE FASE 2 C/MED 1</v>
          </cell>
          <cell r="E536" t="str">
            <v>PES</v>
          </cell>
          <cell r="F536">
            <v>12100</v>
          </cell>
          <cell r="G536" t="str">
            <v>TN</v>
          </cell>
          <cell r="H536" t="str">
            <v>TONELADAS</v>
          </cell>
          <cell r="I536" t="str">
            <v>PEC</v>
          </cell>
        </row>
        <row r="537">
          <cell r="A537" t="str">
            <v>15387777</v>
          </cell>
          <cell r="B537">
            <v>153</v>
          </cell>
          <cell r="C537">
            <v>87777</v>
          </cell>
          <cell r="D537" t="str">
            <v>PORCEVRAGE FASE 3 C/MED 1</v>
          </cell>
          <cell r="E537" t="str">
            <v>PES</v>
          </cell>
          <cell r="F537">
            <v>9250</v>
          </cell>
          <cell r="G537" t="str">
            <v>TN</v>
          </cell>
          <cell r="H537" t="str">
            <v>TONELADAS</v>
          </cell>
          <cell r="I537" t="str">
            <v>PEC</v>
          </cell>
        </row>
        <row r="538">
          <cell r="A538" t="str">
            <v>15387995</v>
          </cell>
          <cell r="B538">
            <v>153</v>
          </cell>
          <cell r="C538">
            <v>87995</v>
          </cell>
          <cell r="D538" t="str">
            <v>LECHERO GALEAZZI 18% RG</v>
          </cell>
          <cell r="E538" t="str">
            <v>PES</v>
          </cell>
          <cell r="F538">
            <v>4395</v>
          </cell>
          <cell r="G538" t="str">
            <v>TN</v>
          </cell>
          <cell r="H538" t="str">
            <v>TONELADAS</v>
          </cell>
          <cell r="I538" t="str">
            <v>PEC</v>
          </cell>
        </row>
        <row r="539">
          <cell r="A539" t="str">
            <v>1538815</v>
          </cell>
          <cell r="B539">
            <v>153</v>
          </cell>
          <cell r="C539">
            <v>8815</v>
          </cell>
          <cell r="D539" t="str">
            <v>CAJA GALLO DE ORO</v>
          </cell>
          <cell r="E539" t="str">
            <v>PES</v>
          </cell>
          <cell r="F539">
            <v>19</v>
          </cell>
          <cell r="G539" t="str">
            <v>PZ</v>
          </cell>
          <cell r="H539" t="str">
            <v>PIEZAS</v>
          </cell>
        </row>
        <row r="540">
          <cell r="A540" t="str">
            <v>1538854</v>
          </cell>
          <cell r="B540">
            <v>153</v>
          </cell>
          <cell r="C540">
            <v>8854</v>
          </cell>
          <cell r="D540" t="str">
            <v>CAJA GALLO DE ORO CORTADOR</v>
          </cell>
          <cell r="E540" t="str">
            <v>PES</v>
          </cell>
          <cell r="F540">
            <v>39.229999999999997</v>
          </cell>
          <cell r="G540" t="str">
            <v>PZ</v>
          </cell>
          <cell r="H540" t="str">
            <v>PIEZAS</v>
          </cell>
        </row>
        <row r="541">
          <cell r="A541" t="str">
            <v>15388698</v>
          </cell>
          <cell r="B541">
            <v>153</v>
          </cell>
          <cell r="C541">
            <v>88698</v>
          </cell>
          <cell r="D541" t="str">
            <v>BIOFINGERLING 2.5MM</v>
          </cell>
          <cell r="E541" t="str">
            <v>PES</v>
          </cell>
          <cell r="F541">
            <v>19500</v>
          </cell>
          <cell r="G541" t="str">
            <v>TN</v>
          </cell>
          <cell r="H541" t="str">
            <v>TONELADAS</v>
          </cell>
          <cell r="I541" t="str">
            <v>ACU</v>
          </cell>
        </row>
        <row r="542">
          <cell r="A542" t="str">
            <v>15388699</v>
          </cell>
          <cell r="B542">
            <v>153</v>
          </cell>
          <cell r="C542">
            <v>88699</v>
          </cell>
          <cell r="D542" t="str">
            <v>BIOFINGERLING 1.5MM</v>
          </cell>
          <cell r="E542" t="str">
            <v>PES</v>
          </cell>
          <cell r="F542">
            <v>19900</v>
          </cell>
          <cell r="G542" t="str">
            <v>TN</v>
          </cell>
          <cell r="H542" t="str">
            <v>TONELADAS</v>
          </cell>
          <cell r="I542" t="str">
            <v>ACU</v>
          </cell>
        </row>
        <row r="543">
          <cell r="A543" t="str">
            <v>1539064</v>
          </cell>
          <cell r="B543">
            <v>153</v>
          </cell>
          <cell r="C543">
            <v>9064</v>
          </cell>
          <cell r="D543" t="str">
            <v>GANADO DE CARNE FINAL</v>
          </cell>
          <cell r="E543" t="str">
            <v>PES</v>
          </cell>
          <cell r="F543">
            <v>8730</v>
          </cell>
          <cell r="G543" t="str">
            <v>TN</v>
          </cell>
          <cell r="H543" t="str">
            <v>TONELADAS</v>
          </cell>
          <cell r="I543" t="str">
            <v>MUL</v>
          </cell>
        </row>
        <row r="544">
          <cell r="A544" t="str">
            <v>1539065</v>
          </cell>
          <cell r="B544">
            <v>153</v>
          </cell>
          <cell r="C544">
            <v>9065</v>
          </cell>
          <cell r="D544" t="str">
            <v>MULTIPHOS PREMEZCLA GAN.</v>
          </cell>
          <cell r="E544" t="str">
            <v>PES</v>
          </cell>
          <cell r="F544">
            <v>20120</v>
          </cell>
          <cell r="G544" t="str">
            <v>TN</v>
          </cell>
          <cell r="H544" t="str">
            <v>TONELADAS</v>
          </cell>
          <cell r="I544" t="str">
            <v>MUL</v>
          </cell>
        </row>
        <row r="545">
          <cell r="A545" t="str">
            <v>1539066</v>
          </cell>
          <cell r="B545">
            <v>153</v>
          </cell>
          <cell r="C545">
            <v>9066</v>
          </cell>
          <cell r="D545" t="str">
            <v>PREMIX 12-12 BOVINOS</v>
          </cell>
          <cell r="E545" t="str">
            <v>PES</v>
          </cell>
          <cell r="F545">
            <v>12160</v>
          </cell>
          <cell r="G545" t="str">
            <v>TN</v>
          </cell>
          <cell r="H545" t="str">
            <v>TONELADAS</v>
          </cell>
          <cell r="I545" t="str">
            <v>MUL</v>
          </cell>
        </row>
        <row r="546">
          <cell r="A546" t="str">
            <v>1539253</v>
          </cell>
          <cell r="B546">
            <v>153</v>
          </cell>
          <cell r="C546">
            <v>9253</v>
          </cell>
          <cell r="D546" t="str">
            <v>PREMIX PATOS INICIACION</v>
          </cell>
          <cell r="E546" t="str">
            <v>PES</v>
          </cell>
          <cell r="F546">
            <v>16880</v>
          </cell>
          <cell r="G546" t="str">
            <v>TN</v>
          </cell>
          <cell r="H546" t="str">
            <v>TONELADAS</v>
          </cell>
          <cell r="I546" t="str">
            <v>MUL</v>
          </cell>
        </row>
        <row r="547">
          <cell r="A547" t="str">
            <v>1539254</v>
          </cell>
          <cell r="B547">
            <v>153</v>
          </cell>
          <cell r="C547">
            <v>9254</v>
          </cell>
          <cell r="D547" t="str">
            <v>PREMIX PATOS CRECIMIENTO</v>
          </cell>
          <cell r="E547" t="str">
            <v>PES</v>
          </cell>
          <cell r="F547">
            <v>14200</v>
          </cell>
          <cell r="G547" t="str">
            <v>TN</v>
          </cell>
          <cell r="H547" t="str">
            <v>TONELADAS</v>
          </cell>
          <cell r="I547" t="str">
            <v>MUL</v>
          </cell>
        </row>
        <row r="548">
          <cell r="A548" t="str">
            <v>1539302</v>
          </cell>
          <cell r="B548">
            <v>153</v>
          </cell>
          <cell r="C548">
            <v>9302</v>
          </cell>
          <cell r="D548" t="str">
            <v>MC INICIADOR CERDOS (GOLD LINE</v>
          </cell>
          <cell r="E548" t="str">
            <v>PES</v>
          </cell>
          <cell r="F548">
            <v>19460</v>
          </cell>
          <cell r="G548" t="str">
            <v>TN</v>
          </cell>
          <cell r="H548" t="str">
            <v>TONELADAS</v>
          </cell>
          <cell r="I548" t="str">
            <v>MUL</v>
          </cell>
        </row>
        <row r="549">
          <cell r="A549" t="str">
            <v>1539310</v>
          </cell>
          <cell r="B549">
            <v>153</v>
          </cell>
          <cell r="C549">
            <v>9310</v>
          </cell>
          <cell r="D549" t="str">
            <v>INICIACION ESPECIAL</v>
          </cell>
          <cell r="E549" t="str">
            <v>PES</v>
          </cell>
          <cell r="F549">
            <v>17420</v>
          </cell>
          <cell r="G549" t="str">
            <v>TN</v>
          </cell>
          <cell r="H549" t="str">
            <v>TONELADAS</v>
          </cell>
          <cell r="I549" t="str">
            <v>MUL</v>
          </cell>
        </row>
        <row r="550">
          <cell r="A550" t="str">
            <v>1539313</v>
          </cell>
          <cell r="B550">
            <v>153</v>
          </cell>
          <cell r="C550">
            <v>9313</v>
          </cell>
          <cell r="D550" t="str">
            <v>MC-CERDOS PREINICIACION</v>
          </cell>
          <cell r="E550" t="str">
            <v>PES</v>
          </cell>
          <cell r="F550">
            <v>12340</v>
          </cell>
          <cell r="G550" t="str">
            <v>TN</v>
          </cell>
          <cell r="H550" t="str">
            <v>TONELADAS</v>
          </cell>
          <cell r="I550" t="str">
            <v>MUL</v>
          </cell>
        </row>
        <row r="551">
          <cell r="A551" t="str">
            <v>1539318</v>
          </cell>
          <cell r="B551">
            <v>153</v>
          </cell>
          <cell r="C551">
            <v>9318</v>
          </cell>
          <cell r="D551" t="str">
            <v>CERDOS INICIACION I</v>
          </cell>
          <cell r="E551" t="str">
            <v>PES</v>
          </cell>
          <cell r="F551">
            <v>27000</v>
          </cell>
          <cell r="G551" t="str">
            <v>TN</v>
          </cell>
          <cell r="H551" t="str">
            <v>TONELADAS</v>
          </cell>
          <cell r="I551" t="str">
            <v>MUL</v>
          </cell>
        </row>
        <row r="552">
          <cell r="A552" t="str">
            <v>1539319</v>
          </cell>
          <cell r="B552">
            <v>153</v>
          </cell>
          <cell r="C552">
            <v>9319</v>
          </cell>
          <cell r="D552" t="str">
            <v>CERDOS INICIACION II</v>
          </cell>
          <cell r="E552" t="str">
            <v>PES</v>
          </cell>
          <cell r="F552">
            <v>21750</v>
          </cell>
          <cell r="G552" t="str">
            <v>TN</v>
          </cell>
          <cell r="H552" t="str">
            <v>TONELADAS</v>
          </cell>
          <cell r="I552" t="str">
            <v>MUL</v>
          </cell>
        </row>
        <row r="553">
          <cell r="A553" t="str">
            <v>1539328</v>
          </cell>
          <cell r="B553">
            <v>153</v>
          </cell>
          <cell r="C553">
            <v>9328</v>
          </cell>
          <cell r="D553" t="str">
            <v>MICRO-POSTURA AVES</v>
          </cell>
          <cell r="E553" t="str">
            <v>PES</v>
          </cell>
          <cell r="F553">
            <v>21600</v>
          </cell>
          <cell r="G553" t="str">
            <v>TN</v>
          </cell>
          <cell r="H553" t="str">
            <v>TONELADAS</v>
          </cell>
          <cell r="I553" t="str">
            <v>MUL</v>
          </cell>
        </row>
        <row r="554">
          <cell r="A554" t="str">
            <v>1539334</v>
          </cell>
          <cell r="B554">
            <v>153</v>
          </cell>
          <cell r="C554">
            <v>9334</v>
          </cell>
          <cell r="D554" t="str">
            <v>DESARROLLO ESPECIAL</v>
          </cell>
          <cell r="E554" t="str">
            <v>PES</v>
          </cell>
          <cell r="F554">
            <v>13430</v>
          </cell>
          <cell r="G554" t="str">
            <v>TN</v>
          </cell>
          <cell r="H554" t="str">
            <v>TONELADAS</v>
          </cell>
          <cell r="I554" t="str">
            <v>MUL</v>
          </cell>
        </row>
        <row r="555">
          <cell r="A555" t="str">
            <v>1539337</v>
          </cell>
          <cell r="B555">
            <v>153</v>
          </cell>
          <cell r="C555">
            <v>9337</v>
          </cell>
          <cell r="D555" t="str">
            <v>DESARROLLO ENGORDA G-L HE</v>
          </cell>
          <cell r="E555" t="str">
            <v>PES</v>
          </cell>
          <cell r="F555">
            <v>19348</v>
          </cell>
          <cell r="G555" t="str">
            <v>TN</v>
          </cell>
          <cell r="H555" t="str">
            <v>TONELADAS</v>
          </cell>
          <cell r="I555" t="str">
            <v>MUL</v>
          </cell>
        </row>
        <row r="556">
          <cell r="A556" t="str">
            <v>1539341</v>
          </cell>
          <cell r="B556">
            <v>153</v>
          </cell>
          <cell r="C556">
            <v>9341</v>
          </cell>
          <cell r="D556" t="str">
            <v>CONC. DESARROLLO CERDOS</v>
          </cell>
          <cell r="E556" t="str">
            <v>PES</v>
          </cell>
          <cell r="F556">
            <v>12870</v>
          </cell>
          <cell r="G556" t="str">
            <v>TN</v>
          </cell>
          <cell r="H556" t="str">
            <v>TONELADAS</v>
          </cell>
          <cell r="I556" t="str">
            <v>MUL</v>
          </cell>
        </row>
        <row r="557">
          <cell r="A557" t="str">
            <v>1539343</v>
          </cell>
          <cell r="B557">
            <v>153</v>
          </cell>
          <cell r="C557">
            <v>9343</v>
          </cell>
          <cell r="D557" t="str">
            <v>MICRO CRECIMIENTO</v>
          </cell>
          <cell r="E557" t="str">
            <v>PES</v>
          </cell>
          <cell r="F557">
            <v>13620</v>
          </cell>
          <cell r="G557" t="str">
            <v>TN</v>
          </cell>
          <cell r="H557" t="str">
            <v>TONELADAS</v>
          </cell>
          <cell r="I557" t="str">
            <v>MUL</v>
          </cell>
        </row>
        <row r="558">
          <cell r="A558" t="str">
            <v>1539344</v>
          </cell>
          <cell r="B558">
            <v>153</v>
          </cell>
          <cell r="C558">
            <v>9344</v>
          </cell>
          <cell r="D558" t="str">
            <v>MC-CERDOS CRECIMIENTO I</v>
          </cell>
          <cell r="E558" t="str">
            <v>PES</v>
          </cell>
          <cell r="F558">
            <v>11210</v>
          </cell>
          <cell r="G558" t="str">
            <v>TN</v>
          </cell>
          <cell r="H558" t="str">
            <v>TONELADAS</v>
          </cell>
          <cell r="I558" t="str">
            <v>MUL</v>
          </cell>
        </row>
        <row r="559">
          <cell r="A559" t="str">
            <v>1539345</v>
          </cell>
          <cell r="B559">
            <v>153</v>
          </cell>
          <cell r="C559">
            <v>9345</v>
          </cell>
          <cell r="D559" t="str">
            <v>DESARROLLO ENGORDA SAP</v>
          </cell>
          <cell r="E559" t="str">
            <v>PES</v>
          </cell>
          <cell r="F559">
            <v>11020</v>
          </cell>
          <cell r="G559" t="str">
            <v>TN</v>
          </cell>
          <cell r="H559" t="str">
            <v>TONELADAS</v>
          </cell>
          <cell r="I559" t="str">
            <v>MUL</v>
          </cell>
        </row>
        <row r="560">
          <cell r="A560" t="str">
            <v>1539346</v>
          </cell>
          <cell r="B560">
            <v>153</v>
          </cell>
          <cell r="C560">
            <v>9346</v>
          </cell>
          <cell r="D560" t="str">
            <v>MC-CERDOS CRECIMIENTO III</v>
          </cell>
          <cell r="E560" t="str">
            <v>PES</v>
          </cell>
          <cell r="F560">
            <v>7201</v>
          </cell>
          <cell r="G560" t="str">
            <v>TN</v>
          </cell>
          <cell r="H560" t="str">
            <v>TONELADAS</v>
          </cell>
          <cell r="I560" t="str">
            <v>MUL</v>
          </cell>
        </row>
        <row r="561">
          <cell r="A561" t="str">
            <v>1539349</v>
          </cell>
          <cell r="B561">
            <v>153</v>
          </cell>
          <cell r="C561">
            <v>9349</v>
          </cell>
          <cell r="D561" t="str">
            <v>MICRO DESARROLLO</v>
          </cell>
          <cell r="E561" t="str">
            <v>PES</v>
          </cell>
          <cell r="F561">
            <v>8843</v>
          </cell>
          <cell r="G561" t="str">
            <v>TN</v>
          </cell>
          <cell r="H561" t="str">
            <v>TONELADAS</v>
          </cell>
          <cell r="I561" t="str">
            <v>MUL</v>
          </cell>
        </row>
        <row r="562">
          <cell r="A562" t="str">
            <v>1539353</v>
          </cell>
          <cell r="B562">
            <v>153</v>
          </cell>
          <cell r="C562">
            <v>9353</v>
          </cell>
          <cell r="D562" t="str">
            <v>CONC. ENGORDA CERDOS</v>
          </cell>
          <cell r="E562" t="str">
            <v>PES</v>
          </cell>
          <cell r="F562">
            <v>11970</v>
          </cell>
          <cell r="G562" t="str">
            <v>TN</v>
          </cell>
          <cell r="H562" t="str">
            <v>TONELADAS</v>
          </cell>
          <cell r="I562" t="str">
            <v>MUL</v>
          </cell>
        </row>
        <row r="563">
          <cell r="A563" t="str">
            <v>1539354</v>
          </cell>
          <cell r="B563">
            <v>153</v>
          </cell>
          <cell r="C563">
            <v>9354</v>
          </cell>
          <cell r="D563" t="str">
            <v>ENGORDA ESPECIAL</v>
          </cell>
          <cell r="E563" t="str">
            <v>PES</v>
          </cell>
          <cell r="F563">
            <v>10340</v>
          </cell>
          <cell r="G563" t="str">
            <v>TN</v>
          </cell>
          <cell r="H563" t="str">
            <v>TONELADAS</v>
          </cell>
          <cell r="I563" t="str">
            <v>MUL</v>
          </cell>
        </row>
        <row r="564">
          <cell r="A564" t="str">
            <v>1539363</v>
          </cell>
          <cell r="B564">
            <v>153</v>
          </cell>
          <cell r="C564">
            <v>9363</v>
          </cell>
          <cell r="D564" t="str">
            <v>CRECIMIENTO ENGORDA PAYLEAN 40</v>
          </cell>
          <cell r="E564" t="str">
            <v>PES</v>
          </cell>
          <cell r="F564">
            <v>17520</v>
          </cell>
          <cell r="G564" t="str">
            <v>TN</v>
          </cell>
          <cell r="H564" t="str">
            <v>TONELADAS</v>
          </cell>
          <cell r="I564" t="str">
            <v>MUL</v>
          </cell>
        </row>
        <row r="565">
          <cell r="A565" t="str">
            <v>1539364</v>
          </cell>
          <cell r="B565">
            <v>153</v>
          </cell>
          <cell r="C565">
            <v>9364</v>
          </cell>
          <cell r="D565" t="str">
            <v>MINERALES GANADO</v>
          </cell>
          <cell r="E565" t="str">
            <v>PES</v>
          </cell>
          <cell r="F565">
            <v>17070</v>
          </cell>
          <cell r="G565" t="str">
            <v>TN</v>
          </cell>
          <cell r="H565" t="str">
            <v>TONELADAS</v>
          </cell>
          <cell r="I565" t="str">
            <v>MUL</v>
          </cell>
        </row>
        <row r="566">
          <cell r="A566" t="str">
            <v>1539365</v>
          </cell>
          <cell r="B566">
            <v>153</v>
          </cell>
          <cell r="C566">
            <v>9365</v>
          </cell>
          <cell r="D566" t="str">
            <v>VITAMINAS GANADO LECHERO</v>
          </cell>
          <cell r="E566" t="str">
            <v>PES</v>
          </cell>
          <cell r="F566">
            <v>14160</v>
          </cell>
          <cell r="G566" t="str">
            <v>TN</v>
          </cell>
          <cell r="H566" t="str">
            <v>TONELADAS</v>
          </cell>
          <cell r="I566" t="str">
            <v>MUL</v>
          </cell>
        </row>
        <row r="567">
          <cell r="A567" t="str">
            <v>1539367</v>
          </cell>
          <cell r="B567">
            <v>153</v>
          </cell>
          <cell r="C567">
            <v>9367</v>
          </cell>
          <cell r="D567" t="str">
            <v>VITAMINAS REPRODUCTORES HE</v>
          </cell>
          <cell r="E567" t="str">
            <v>PES</v>
          </cell>
          <cell r="F567">
            <v>31520</v>
          </cell>
          <cell r="G567" t="str">
            <v>TN</v>
          </cell>
          <cell r="H567" t="str">
            <v>TONELADAS</v>
          </cell>
          <cell r="I567" t="str">
            <v>MUL</v>
          </cell>
        </row>
        <row r="568">
          <cell r="A568" t="str">
            <v>1539370</v>
          </cell>
          <cell r="B568">
            <v>153</v>
          </cell>
          <cell r="C568">
            <v>9370</v>
          </cell>
          <cell r="D568" t="str">
            <v>VITAMINAS CRECI-ENGORDA HE</v>
          </cell>
          <cell r="E568" t="str">
            <v>PES</v>
          </cell>
          <cell r="F568">
            <v>23340</v>
          </cell>
          <cell r="G568" t="str">
            <v>TN</v>
          </cell>
          <cell r="H568" t="str">
            <v>TONELADAS</v>
          </cell>
          <cell r="I568" t="str">
            <v>MUL</v>
          </cell>
        </row>
        <row r="569">
          <cell r="A569" t="str">
            <v>1539371</v>
          </cell>
          <cell r="B569">
            <v>153</v>
          </cell>
          <cell r="C569">
            <v>9371</v>
          </cell>
          <cell r="D569" t="str">
            <v>MC-LACTANCIA</v>
          </cell>
          <cell r="E569" t="str">
            <v>PES</v>
          </cell>
          <cell r="F569">
            <v>9151</v>
          </cell>
          <cell r="G569" t="str">
            <v>TN</v>
          </cell>
          <cell r="H569" t="str">
            <v>TONELADAS</v>
          </cell>
          <cell r="I569" t="str">
            <v>MUL</v>
          </cell>
        </row>
        <row r="570">
          <cell r="A570" t="str">
            <v>1539372</v>
          </cell>
          <cell r="B570">
            <v>153</v>
          </cell>
          <cell r="C570">
            <v>9372</v>
          </cell>
          <cell r="D570" t="str">
            <v>LACTANCIA ESPECIAL</v>
          </cell>
          <cell r="E570" t="str">
            <v>PES</v>
          </cell>
          <cell r="F570">
            <v>10706</v>
          </cell>
          <cell r="G570" t="str">
            <v>TN</v>
          </cell>
          <cell r="H570" t="str">
            <v>TONELADAS</v>
          </cell>
          <cell r="I570" t="str">
            <v>MUL</v>
          </cell>
        </row>
        <row r="571">
          <cell r="A571" t="str">
            <v>1539373</v>
          </cell>
          <cell r="B571">
            <v>153</v>
          </cell>
          <cell r="C571">
            <v>9373</v>
          </cell>
          <cell r="D571" t="str">
            <v>CONCENT.LACTANCIA CERDOS</v>
          </cell>
          <cell r="E571" t="str">
            <v>PES</v>
          </cell>
          <cell r="F571">
            <v>15120</v>
          </cell>
          <cell r="G571" t="str">
            <v>TN</v>
          </cell>
          <cell r="H571" t="str">
            <v>TONELADAS</v>
          </cell>
          <cell r="I571" t="str">
            <v>MUL</v>
          </cell>
        </row>
        <row r="572">
          <cell r="A572" t="str">
            <v>1539376</v>
          </cell>
          <cell r="B572">
            <v>153</v>
          </cell>
          <cell r="C572">
            <v>9376</v>
          </cell>
          <cell r="D572" t="str">
            <v>MC-CERDOS REPRODUCTORES</v>
          </cell>
          <cell r="E572" t="str">
            <v>PES</v>
          </cell>
          <cell r="F572">
            <v>12980</v>
          </cell>
          <cell r="G572" t="str">
            <v>TN</v>
          </cell>
          <cell r="H572" t="str">
            <v>TONELADAS</v>
          </cell>
          <cell r="I572" t="str">
            <v>MUL</v>
          </cell>
        </row>
        <row r="573">
          <cell r="A573" t="str">
            <v>1539377</v>
          </cell>
          <cell r="B573">
            <v>153</v>
          </cell>
          <cell r="C573">
            <v>9377</v>
          </cell>
          <cell r="D573" t="str">
            <v>MC-CERDOS REPRODUCTORES</v>
          </cell>
          <cell r="E573" t="str">
            <v>PES</v>
          </cell>
          <cell r="F573">
            <v>8596</v>
          </cell>
          <cell r="G573" t="str">
            <v>TN</v>
          </cell>
          <cell r="H573" t="str">
            <v>TONELADAS</v>
          </cell>
          <cell r="I573" t="str">
            <v>MUL</v>
          </cell>
        </row>
        <row r="574">
          <cell r="A574" t="str">
            <v>1539379</v>
          </cell>
          <cell r="B574">
            <v>153</v>
          </cell>
          <cell r="C574">
            <v>9379</v>
          </cell>
          <cell r="D574" t="str">
            <v>MC-CERDOS REPRODUCTORES</v>
          </cell>
          <cell r="E574" t="str">
            <v>PES</v>
          </cell>
          <cell r="F574">
            <v>7548</v>
          </cell>
          <cell r="G574" t="str">
            <v>TN</v>
          </cell>
          <cell r="H574" t="str">
            <v>TONELADAS</v>
          </cell>
          <cell r="I574" t="str">
            <v>MUL</v>
          </cell>
        </row>
        <row r="575">
          <cell r="A575" t="str">
            <v>1539380</v>
          </cell>
          <cell r="B575">
            <v>153</v>
          </cell>
          <cell r="C575">
            <v>9380</v>
          </cell>
          <cell r="D575" t="str">
            <v>CERDOS FINALIZADOR C/VIT Y MIN</v>
          </cell>
          <cell r="E575" t="str">
            <v>PES</v>
          </cell>
          <cell r="F575">
            <v>11657</v>
          </cell>
          <cell r="G575" t="str">
            <v>TN</v>
          </cell>
          <cell r="H575" t="str">
            <v>TONELADAS</v>
          </cell>
          <cell r="I575" t="str">
            <v>MUL</v>
          </cell>
        </row>
        <row r="576">
          <cell r="A576" t="str">
            <v>1539381</v>
          </cell>
          <cell r="B576">
            <v>153</v>
          </cell>
          <cell r="C576">
            <v>9381</v>
          </cell>
          <cell r="D576" t="str">
            <v>MC-GESTACION</v>
          </cell>
          <cell r="E576" t="str">
            <v>PES</v>
          </cell>
          <cell r="F576">
            <v>12620</v>
          </cell>
          <cell r="G576" t="str">
            <v>TN</v>
          </cell>
          <cell r="H576" t="str">
            <v>TONELADAS</v>
          </cell>
          <cell r="I576" t="str">
            <v>MUL</v>
          </cell>
        </row>
        <row r="577">
          <cell r="A577" t="str">
            <v>1539383</v>
          </cell>
          <cell r="B577">
            <v>153</v>
          </cell>
          <cell r="C577">
            <v>9383</v>
          </cell>
          <cell r="D577" t="str">
            <v>CONC. GESTACION CERDOS</v>
          </cell>
          <cell r="E577" t="str">
            <v>PES</v>
          </cell>
          <cell r="F577">
            <v>13720</v>
          </cell>
          <cell r="G577" t="str">
            <v>TN</v>
          </cell>
          <cell r="H577" t="str">
            <v>TONELADAS</v>
          </cell>
          <cell r="I577" t="str">
            <v>MUL</v>
          </cell>
        </row>
        <row r="578">
          <cell r="A578" t="str">
            <v>1539384</v>
          </cell>
          <cell r="B578">
            <v>153</v>
          </cell>
          <cell r="C578">
            <v>9384</v>
          </cell>
          <cell r="D578" t="str">
            <v>GESTACION ESPECIAL</v>
          </cell>
          <cell r="E578" t="str">
            <v>PES</v>
          </cell>
          <cell r="F578">
            <v>12210</v>
          </cell>
          <cell r="G578" t="str">
            <v>TN</v>
          </cell>
          <cell r="H578" t="str">
            <v>TONELADAS</v>
          </cell>
          <cell r="I578" t="str">
            <v>MUL</v>
          </cell>
        </row>
        <row r="579">
          <cell r="A579" t="str">
            <v>1539386</v>
          </cell>
          <cell r="B579">
            <v>153</v>
          </cell>
          <cell r="C579">
            <v>9386</v>
          </cell>
          <cell r="D579" t="str">
            <v>MC-CERDOS REPRODUCTORES</v>
          </cell>
          <cell r="E579" t="str">
            <v>PES</v>
          </cell>
          <cell r="F579">
            <v>13380</v>
          </cell>
          <cell r="G579" t="str">
            <v>TN</v>
          </cell>
          <cell r="H579" t="str">
            <v>TONELADAS</v>
          </cell>
          <cell r="I579" t="str">
            <v>MUL</v>
          </cell>
        </row>
        <row r="580">
          <cell r="A580" t="str">
            <v>1539389</v>
          </cell>
          <cell r="B580">
            <v>153</v>
          </cell>
          <cell r="C580">
            <v>9389</v>
          </cell>
          <cell r="D580" t="str">
            <v>PIGGY UP SEW HE</v>
          </cell>
          <cell r="E580" t="str">
            <v>PES</v>
          </cell>
          <cell r="F580">
            <v>13898</v>
          </cell>
          <cell r="G580" t="str">
            <v>TN</v>
          </cell>
          <cell r="H580" t="str">
            <v>TONELADAS</v>
          </cell>
          <cell r="I580" t="str">
            <v>MUL</v>
          </cell>
        </row>
        <row r="581">
          <cell r="A581" t="str">
            <v>1539390</v>
          </cell>
          <cell r="B581">
            <v>153</v>
          </cell>
          <cell r="C581">
            <v>9390</v>
          </cell>
          <cell r="D581" t="str">
            <v>CRECIMIENTO ENG.PAYLEAN 20K</v>
          </cell>
          <cell r="E581" t="str">
            <v>PES</v>
          </cell>
          <cell r="F581">
            <v>19670</v>
          </cell>
          <cell r="G581" t="str">
            <v>TN</v>
          </cell>
          <cell r="H581" t="str">
            <v>TONELADAS</v>
          </cell>
          <cell r="I581" t="str">
            <v>MUL</v>
          </cell>
        </row>
        <row r="582">
          <cell r="A582" t="str">
            <v>1539391</v>
          </cell>
          <cell r="B582">
            <v>153</v>
          </cell>
          <cell r="C582">
            <v>9391</v>
          </cell>
          <cell r="D582" t="str">
            <v>PIGGY UP 2 HE</v>
          </cell>
          <cell r="E582" t="str">
            <v>PES</v>
          </cell>
          <cell r="F582">
            <v>8321</v>
          </cell>
          <cell r="G582" t="str">
            <v>TN</v>
          </cell>
          <cell r="H582" t="str">
            <v>TONELADAS</v>
          </cell>
          <cell r="I582" t="str">
            <v>MUL</v>
          </cell>
        </row>
        <row r="583">
          <cell r="A583" t="str">
            <v>1539393</v>
          </cell>
          <cell r="B583">
            <v>153</v>
          </cell>
          <cell r="C583">
            <v>9393</v>
          </cell>
          <cell r="D583" t="str">
            <v>DRY COW TEC</v>
          </cell>
          <cell r="E583" t="str">
            <v>PES</v>
          </cell>
          <cell r="F583">
            <v>17580</v>
          </cell>
          <cell r="G583" t="str">
            <v>TN</v>
          </cell>
          <cell r="H583" t="str">
            <v>TONELADAS</v>
          </cell>
          <cell r="I583" t="str">
            <v>MUL</v>
          </cell>
        </row>
        <row r="584">
          <cell r="A584" t="str">
            <v>1539395</v>
          </cell>
          <cell r="B584">
            <v>153</v>
          </cell>
          <cell r="C584">
            <v>9395</v>
          </cell>
          <cell r="D584" t="str">
            <v>PREMIX AVESTRUZ</v>
          </cell>
          <cell r="E584" t="str">
            <v>PES</v>
          </cell>
          <cell r="F584">
            <v>16898</v>
          </cell>
          <cell r="G584" t="str">
            <v>TN</v>
          </cell>
          <cell r="H584" t="str">
            <v>TONELADAS</v>
          </cell>
          <cell r="I584" t="str">
            <v>MUL</v>
          </cell>
        </row>
        <row r="585">
          <cell r="A585" t="str">
            <v>1539398</v>
          </cell>
          <cell r="B585">
            <v>153</v>
          </cell>
          <cell r="C585">
            <v>9398</v>
          </cell>
          <cell r="D585" t="str">
            <v>GANADO LECHERO C/PROMOTOR</v>
          </cell>
          <cell r="E585" t="str">
            <v>PES</v>
          </cell>
          <cell r="F585">
            <v>6902</v>
          </cell>
          <cell r="G585" t="str">
            <v>TN</v>
          </cell>
          <cell r="H585" t="str">
            <v>TONELADAS</v>
          </cell>
          <cell r="I585" t="str">
            <v>MUL</v>
          </cell>
        </row>
        <row r="586">
          <cell r="A586" t="str">
            <v>1539400</v>
          </cell>
          <cell r="B586">
            <v>153</v>
          </cell>
          <cell r="C586">
            <v>9400</v>
          </cell>
          <cell r="D586" t="str">
            <v>MULTISAL SAL MINERAL VIT.</v>
          </cell>
          <cell r="E586" t="str">
            <v>PES</v>
          </cell>
          <cell r="F586">
            <v>10110</v>
          </cell>
          <cell r="G586" t="str">
            <v>TN</v>
          </cell>
          <cell r="H586" t="str">
            <v>TONELADAS</v>
          </cell>
          <cell r="I586" t="str">
            <v>MUL</v>
          </cell>
        </row>
        <row r="587">
          <cell r="A587" t="str">
            <v>1539401</v>
          </cell>
          <cell r="B587">
            <v>153</v>
          </cell>
          <cell r="C587">
            <v>9401</v>
          </cell>
          <cell r="D587" t="str">
            <v>MINERALES PLUS LECHERO</v>
          </cell>
          <cell r="E587" t="str">
            <v>PES</v>
          </cell>
          <cell r="F587">
            <v>9545</v>
          </cell>
          <cell r="G587" t="str">
            <v>TN</v>
          </cell>
          <cell r="H587" t="str">
            <v>TONELADAS</v>
          </cell>
          <cell r="I587" t="str">
            <v>MUL</v>
          </cell>
        </row>
        <row r="588">
          <cell r="A588" t="str">
            <v>1539411</v>
          </cell>
          <cell r="B588">
            <v>153</v>
          </cell>
          <cell r="C588">
            <v>9411</v>
          </cell>
          <cell r="D588" t="str">
            <v>FINALIZADOR BOVINO C/ZILMAX</v>
          </cell>
          <cell r="E588" t="str">
            <v>PES</v>
          </cell>
          <cell r="F588">
            <v>42500</v>
          </cell>
          <cell r="G588" t="str">
            <v>TN</v>
          </cell>
          <cell r="H588" t="str">
            <v>TONELADAS</v>
          </cell>
          <cell r="I588" t="str">
            <v>MUL</v>
          </cell>
        </row>
        <row r="589">
          <cell r="A589" t="str">
            <v>1539412</v>
          </cell>
          <cell r="B589">
            <v>153</v>
          </cell>
          <cell r="C589">
            <v>9412</v>
          </cell>
          <cell r="D589" t="str">
            <v>LACTANCIA SAP</v>
          </cell>
          <cell r="E589" t="str">
            <v>PES</v>
          </cell>
          <cell r="F589">
            <v>15404</v>
          </cell>
          <cell r="G589" t="str">
            <v>TN</v>
          </cell>
          <cell r="H589" t="str">
            <v>TONELADAS</v>
          </cell>
          <cell r="I589" t="str">
            <v>MUL</v>
          </cell>
        </row>
        <row r="590">
          <cell r="A590" t="str">
            <v>1539430</v>
          </cell>
          <cell r="B590">
            <v>153</v>
          </cell>
          <cell r="C590">
            <v>9430</v>
          </cell>
          <cell r="D590" t="str">
            <v>SAL MINERAL OVINOS ZN</v>
          </cell>
          <cell r="E590" t="str">
            <v>PES</v>
          </cell>
          <cell r="F590">
            <v>6089</v>
          </cell>
          <cell r="G590" t="str">
            <v>TN</v>
          </cell>
          <cell r="H590" t="str">
            <v>TONELADAS</v>
          </cell>
          <cell r="I590" t="str">
            <v>MUL</v>
          </cell>
        </row>
        <row r="591">
          <cell r="A591" t="str">
            <v>1539454</v>
          </cell>
          <cell r="B591">
            <v>153</v>
          </cell>
          <cell r="C591">
            <v>9454</v>
          </cell>
          <cell r="D591" t="str">
            <v>PMZ.VITAMINICA-MINERAL ORTO/MO</v>
          </cell>
          <cell r="E591" t="str">
            <v>PES</v>
          </cell>
          <cell r="F591">
            <v>10793</v>
          </cell>
          <cell r="G591" t="str">
            <v>TN</v>
          </cell>
          <cell r="H591" t="str">
            <v>TONELADAS</v>
          </cell>
          <cell r="I591" t="str">
            <v>MUL</v>
          </cell>
        </row>
        <row r="592">
          <cell r="A592" t="str">
            <v>1539476</v>
          </cell>
          <cell r="B592">
            <v>153</v>
          </cell>
          <cell r="C592">
            <v>9476</v>
          </cell>
          <cell r="D592" t="str">
            <v>GANADO LECHERO 25K</v>
          </cell>
          <cell r="E592" t="str">
            <v>PES</v>
          </cell>
          <cell r="F592">
            <v>4427</v>
          </cell>
          <cell r="G592" t="str">
            <v>TN</v>
          </cell>
          <cell r="H592" t="str">
            <v>TONELADAS</v>
          </cell>
          <cell r="I592" t="str">
            <v>MUL</v>
          </cell>
        </row>
        <row r="593">
          <cell r="A593" t="str">
            <v>1539480</v>
          </cell>
          <cell r="B593">
            <v>153</v>
          </cell>
          <cell r="C593">
            <v>9480</v>
          </cell>
          <cell r="D593" t="str">
            <v>LACTANCIA PLUS HE</v>
          </cell>
          <cell r="E593" t="str">
            <v>PES</v>
          </cell>
          <cell r="F593">
            <v>13090</v>
          </cell>
          <cell r="G593" t="str">
            <v>TN</v>
          </cell>
          <cell r="H593" t="str">
            <v>TONELADAS</v>
          </cell>
          <cell r="I593" t="str">
            <v>MUL</v>
          </cell>
        </row>
        <row r="594">
          <cell r="A594" t="str">
            <v>1539481</v>
          </cell>
          <cell r="B594">
            <v>153</v>
          </cell>
          <cell r="C594">
            <v>9481</v>
          </cell>
          <cell r="D594" t="str">
            <v>GESTACION PLUS HE</v>
          </cell>
          <cell r="E594" t="str">
            <v>PES</v>
          </cell>
          <cell r="F594">
            <v>12370</v>
          </cell>
          <cell r="G594" t="str">
            <v>TN</v>
          </cell>
          <cell r="H594" t="str">
            <v>TONELADAS</v>
          </cell>
          <cell r="I594" t="str">
            <v>MUL</v>
          </cell>
        </row>
        <row r="595">
          <cell r="A595" t="str">
            <v>1539482</v>
          </cell>
          <cell r="B595">
            <v>153</v>
          </cell>
          <cell r="C595">
            <v>9482</v>
          </cell>
          <cell r="D595" t="str">
            <v>PREMIX REPRODUCTORAS HE</v>
          </cell>
          <cell r="E595" t="str">
            <v>PES</v>
          </cell>
          <cell r="F595">
            <v>26520</v>
          </cell>
          <cell r="G595" t="str">
            <v>TN</v>
          </cell>
          <cell r="H595" t="str">
            <v>TONELADAS</v>
          </cell>
          <cell r="I595" t="str">
            <v>MUL</v>
          </cell>
        </row>
        <row r="596">
          <cell r="A596" t="str">
            <v>1539484</v>
          </cell>
          <cell r="B596">
            <v>153</v>
          </cell>
          <cell r="C596">
            <v>9484</v>
          </cell>
          <cell r="D596" t="str">
            <v>ENGORDA BOVINO</v>
          </cell>
          <cell r="E596" t="str">
            <v>PES</v>
          </cell>
          <cell r="F596">
            <v>10280</v>
          </cell>
          <cell r="G596" t="str">
            <v>TN</v>
          </cell>
          <cell r="H596" t="str">
            <v>TONELADAS</v>
          </cell>
          <cell r="I596" t="str">
            <v>MUL</v>
          </cell>
        </row>
        <row r="597">
          <cell r="A597" t="str">
            <v>1539489</v>
          </cell>
          <cell r="B597">
            <v>153</v>
          </cell>
          <cell r="C597">
            <v>9489</v>
          </cell>
          <cell r="D597" t="str">
            <v>PREMIX BORREGO ENG.INTENSIVO</v>
          </cell>
          <cell r="E597" t="str">
            <v>PES</v>
          </cell>
          <cell r="F597">
            <v>8550</v>
          </cell>
          <cell r="G597" t="str">
            <v>TN</v>
          </cell>
          <cell r="H597" t="str">
            <v>TONELADAS</v>
          </cell>
          <cell r="I597" t="str">
            <v>MUL</v>
          </cell>
        </row>
        <row r="598">
          <cell r="A598" t="str">
            <v>1539490</v>
          </cell>
          <cell r="B598">
            <v>153</v>
          </cell>
          <cell r="C598">
            <v>9490</v>
          </cell>
          <cell r="D598" t="str">
            <v>MINERALES POLLO</v>
          </cell>
          <cell r="E598" t="str">
            <v>PES</v>
          </cell>
          <cell r="F598">
            <v>8402</v>
          </cell>
          <cell r="G598" t="str">
            <v>TN</v>
          </cell>
          <cell r="H598" t="str">
            <v>TONELADAS</v>
          </cell>
          <cell r="I598" t="str">
            <v>MUL</v>
          </cell>
        </row>
        <row r="599">
          <cell r="A599" t="str">
            <v>1539492</v>
          </cell>
          <cell r="B599">
            <v>153</v>
          </cell>
          <cell r="C599">
            <v>9492</v>
          </cell>
          <cell r="D599" t="str">
            <v>POLLO INICIACION TUXPAN</v>
          </cell>
          <cell r="E599" t="str">
            <v>PES</v>
          </cell>
          <cell r="F599">
            <v>18420</v>
          </cell>
          <cell r="G599" t="str">
            <v>TN</v>
          </cell>
          <cell r="H599" t="str">
            <v>TONELADAS</v>
          </cell>
          <cell r="I599" t="str">
            <v>MUL</v>
          </cell>
        </row>
        <row r="600">
          <cell r="A600" t="str">
            <v>1539493</v>
          </cell>
          <cell r="B600">
            <v>153</v>
          </cell>
          <cell r="C600">
            <v>9493</v>
          </cell>
          <cell r="D600" t="str">
            <v>POLLO FINALIZADOR TUXPAN</v>
          </cell>
          <cell r="E600" t="str">
            <v>PES</v>
          </cell>
          <cell r="F600">
            <v>27440</v>
          </cell>
          <cell r="G600" t="str">
            <v>TN</v>
          </cell>
          <cell r="H600" t="str">
            <v>TONELADAS</v>
          </cell>
          <cell r="I600" t="str">
            <v>MUL</v>
          </cell>
        </row>
        <row r="601">
          <cell r="A601" t="str">
            <v>1539495</v>
          </cell>
          <cell r="B601">
            <v>153</v>
          </cell>
          <cell r="C601">
            <v>9495</v>
          </cell>
          <cell r="D601" t="str">
            <v>POLLO ENGORDA INTENSIVO</v>
          </cell>
          <cell r="E601" t="str">
            <v>PES</v>
          </cell>
          <cell r="F601">
            <v>17397</v>
          </cell>
          <cell r="G601" t="str">
            <v>TN</v>
          </cell>
          <cell r="H601" t="str">
            <v>TONELADAS</v>
          </cell>
          <cell r="I601" t="str">
            <v>MUL</v>
          </cell>
        </row>
        <row r="602">
          <cell r="A602" t="str">
            <v>1539503</v>
          </cell>
          <cell r="B602">
            <v>153</v>
          </cell>
          <cell r="C602">
            <v>9503</v>
          </cell>
          <cell r="D602" t="str">
            <v>MINERALES POLLO DE ENGRODA HE</v>
          </cell>
          <cell r="E602" t="str">
            <v>PES</v>
          </cell>
          <cell r="F602">
            <v>11250</v>
          </cell>
          <cell r="G602" t="str">
            <v>TN</v>
          </cell>
          <cell r="H602" t="str">
            <v>TONELADAS</v>
          </cell>
          <cell r="I602" t="str">
            <v>MUL</v>
          </cell>
        </row>
        <row r="603">
          <cell r="A603" t="str">
            <v>1539504</v>
          </cell>
          <cell r="B603">
            <v>153</v>
          </cell>
          <cell r="C603">
            <v>9504</v>
          </cell>
          <cell r="D603" t="str">
            <v>MINERALES CERDOS REPRODUCTOR H</v>
          </cell>
          <cell r="E603" t="str">
            <v>PES</v>
          </cell>
          <cell r="F603">
            <v>12599</v>
          </cell>
          <cell r="G603" t="str">
            <v>TN</v>
          </cell>
          <cell r="H603" t="str">
            <v>TONELADAS</v>
          </cell>
          <cell r="I603" t="str">
            <v>MUL</v>
          </cell>
        </row>
        <row r="604">
          <cell r="A604" t="str">
            <v>1539505</v>
          </cell>
          <cell r="B604">
            <v>153</v>
          </cell>
          <cell r="C604">
            <v>9505</v>
          </cell>
          <cell r="D604" t="str">
            <v>MINERALES CERDOS CRECIMIENTO</v>
          </cell>
          <cell r="E604" t="str">
            <v>PES</v>
          </cell>
          <cell r="F604">
            <v>10799</v>
          </cell>
          <cell r="G604" t="str">
            <v>TN</v>
          </cell>
          <cell r="H604" t="str">
            <v>TONELADAS</v>
          </cell>
          <cell r="I604" t="str">
            <v>MUL</v>
          </cell>
        </row>
        <row r="605">
          <cell r="A605" t="str">
            <v>1539510</v>
          </cell>
          <cell r="B605">
            <v>153</v>
          </cell>
          <cell r="C605">
            <v>9510</v>
          </cell>
          <cell r="D605" t="str">
            <v>MINERALES RUMIANTES HE</v>
          </cell>
          <cell r="E605" t="str">
            <v>PES</v>
          </cell>
          <cell r="F605">
            <v>11250</v>
          </cell>
          <cell r="G605" t="str">
            <v>TN</v>
          </cell>
          <cell r="H605" t="str">
            <v>TONELADAS</v>
          </cell>
          <cell r="I605" t="str">
            <v>MUL</v>
          </cell>
        </row>
        <row r="606">
          <cell r="A606" t="str">
            <v>1539520</v>
          </cell>
          <cell r="B606">
            <v>153</v>
          </cell>
          <cell r="C606">
            <v>9520</v>
          </cell>
          <cell r="D606" t="str">
            <v>SALTEC HE</v>
          </cell>
          <cell r="E606" t="str">
            <v>PES</v>
          </cell>
          <cell r="F606">
            <v>5893</v>
          </cell>
          <cell r="G606" t="str">
            <v>TN</v>
          </cell>
          <cell r="H606" t="str">
            <v>TONELADAS</v>
          </cell>
          <cell r="I606" t="str">
            <v>MUL</v>
          </cell>
        </row>
        <row r="607">
          <cell r="A607" t="str">
            <v>1539553</v>
          </cell>
          <cell r="B607">
            <v>153</v>
          </cell>
          <cell r="C607">
            <v>9553</v>
          </cell>
          <cell r="D607" t="str">
            <v>MINERALES PLUS ENG. GAN.</v>
          </cell>
          <cell r="E607" t="str">
            <v>PES</v>
          </cell>
          <cell r="F607">
            <v>10450</v>
          </cell>
          <cell r="G607" t="str">
            <v>TN</v>
          </cell>
          <cell r="H607" t="str">
            <v>TONELADAS</v>
          </cell>
          <cell r="I607" t="str">
            <v>MUL</v>
          </cell>
        </row>
        <row r="608">
          <cell r="A608" t="str">
            <v>1539557</v>
          </cell>
          <cell r="B608">
            <v>153</v>
          </cell>
          <cell r="C608">
            <v>9557</v>
          </cell>
          <cell r="D608" t="str">
            <v>PREMIX BORREGOS INTENSIVOS</v>
          </cell>
          <cell r="E608" t="str">
            <v>PES</v>
          </cell>
          <cell r="F608">
            <v>8720</v>
          </cell>
          <cell r="G608" t="str">
            <v>TN</v>
          </cell>
          <cell r="H608" t="str">
            <v>TONELADAS</v>
          </cell>
          <cell r="I608" t="str">
            <v>MUL</v>
          </cell>
        </row>
        <row r="609">
          <cell r="A609" t="str">
            <v>1539558</v>
          </cell>
          <cell r="B609">
            <v>153</v>
          </cell>
          <cell r="C609">
            <v>9558</v>
          </cell>
          <cell r="D609" t="str">
            <v>SAL MINERAL BORREGOS</v>
          </cell>
          <cell r="E609" t="str">
            <v>PES</v>
          </cell>
          <cell r="F609">
            <v>11610</v>
          </cell>
          <cell r="G609" t="str">
            <v>TN</v>
          </cell>
          <cell r="H609" t="str">
            <v>TONELADAS</v>
          </cell>
          <cell r="I609" t="str">
            <v>MUL</v>
          </cell>
        </row>
        <row r="610">
          <cell r="A610" t="str">
            <v>1539559</v>
          </cell>
          <cell r="B610">
            <v>153</v>
          </cell>
          <cell r="C610">
            <v>9559</v>
          </cell>
          <cell r="D610" t="str">
            <v>PREMIX OVINO REPRODUCTOR</v>
          </cell>
          <cell r="E610" t="str">
            <v>PES</v>
          </cell>
          <cell r="F610">
            <v>9400</v>
          </cell>
          <cell r="G610" t="str">
            <v>TN</v>
          </cell>
          <cell r="H610" t="str">
            <v>TONELADAS</v>
          </cell>
          <cell r="I610" t="str">
            <v>MUL</v>
          </cell>
        </row>
        <row r="611">
          <cell r="A611" t="str">
            <v>1539560</v>
          </cell>
          <cell r="B611">
            <v>153</v>
          </cell>
          <cell r="C611">
            <v>9560</v>
          </cell>
          <cell r="D611" t="str">
            <v>MINERAL BORREGOS CAPRICHO 25K</v>
          </cell>
          <cell r="E611" t="str">
            <v>PES</v>
          </cell>
          <cell r="F611">
            <v>11000</v>
          </cell>
          <cell r="G611" t="str">
            <v>TN</v>
          </cell>
          <cell r="H611" t="str">
            <v>TONELADAS</v>
          </cell>
          <cell r="I611" t="str">
            <v>MUL</v>
          </cell>
        </row>
        <row r="612">
          <cell r="A612" t="str">
            <v>1539562</v>
          </cell>
          <cell r="B612">
            <v>153</v>
          </cell>
          <cell r="C612">
            <v>9562</v>
          </cell>
          <cell r="D612" t="str">
            <v>PREMIX BORREGO CON CL AMONIO</v>
          </cell>
          <cell r="E612" t="str">
            <v>PES</v>
          </cell>
          <cell r="F612">
            <v>6038</v>
          </cell>
          <cell r="G612" t="str">
            <v>TN</v>
          </cell>
          <cell r="H612" t="str">
            <v>TONELADAS</v>
          </cell>
          <cell r="I612" t="str">
            <v>MUL</v>
          </cell>
        </row>
        <row r="613">
          <cell r="A613" t="str">
            <v>1539564</v>
          </cell>
          <cell r="B613">
            <v>153</v>
          </cell>
          <cell r="C613">
            <v>9564</v>
          </cell>
          <cell r="D613" t="str">
            <v>VITAMINAS FDO. MARTINEZ</v>
          </cell>
          <cell r="E613" t="str">
            <v>PES</v>
          </cell>
          <cell r="F613">
            <v>58620</v>
          </cell>
          <cell r="G613" t="str">
            <v>TN</v>
          </cell>
          <cell r="H613" t="str">
            <v>TONELADAS</v>
          </cell>
          <cell r="I613" t="str">
            <v>MUL</v>
          </cell>
        </row>
        <row r="614">
          <cell r="A614" t="str">
            <v>1539901</v>
          </cell>
          <cell r="B614">
            <v>153</v>
          </cell>
          <cell r="C614">
            <v>9901</v>
          </cell>
          <cell r="D614" t="str">
            <v>POLLO ENGORDA</v>
          </cell>
          <cell r="E614" t="str">
            <v>PES</v>
          </cell>
          <cell r="F614">
            <v>13758</v>
          </cell>
          <cell r="G614" t="str">
            <v>TN</v>
          </cell>
          <cell r="H614" t="str">
            <v>TONELADAS</v>
          </cell>
          <cell r="I614" t="str">
            <v>MUL</v>
          </cell>
        </row>
        <row r="615">
          <cell r="A615" t="str">
            <v>1539903</v>
          </cell>
          <cell r="B615">
            <v>153</v>
          </cell>
          <cell r="C615">
            <v>9903</v>
          </cell>
          <cell r="D615" t="str">
            <v>INICIATEC</v>
          </cell>
          <cell r="E615" t="str">
            <v>PES</v>
          </cell>
          <cell r="F615">
            <v>14020</v>
          </cell>
          <cell r="G615" t="str">
            <v>TN</v>
          </cell>
          <cell r="H615" t="str">
            <v>TONELADAS</v>
          </cell>
          <cell r="I615" t="str">
            <v>MUL</v>
          </cell>
        </row>
        <row r="616">
          <cell r="A616" t="str">
            <v>1539904</v>
          </cell>
          <cell r="B616">
            <v>153</v>
          </cell>
          <cell r="C616">
            <v>9904</v>
          </cell>
          <cell r="D616" t="str">
            <v>CRECITEC</v>
          </cell>
          <cell r="E616" t="str">
            <v>PES</v>
          </cell>
          <cell r="F616">
            <v>11520</v>
          </cell>
          <cell r="G616" t="str">
            <v>TN</v>
          </cell>
          <cell r="H616" t="str">
            <v>TONELADAS</v>
          </cell>
          <cell r="I616" t="str">
            <v>MUL</v>
          </cell>
        </row>
        <row r="617">
          <cell r="A617" t="str">
            <v>1539909</v>
          </cell>
          <cell r="B617">
            <v>153</v>
          </cell>
          <cell r="C617">
            <v>9909</v>
          </cell>
          <cell r="D617" t="str">
            <v>REPRODUCTEC</v>
          </cell>
          <cell r="E617" t="str">
            <v>PES</v>
          </cell>
          <cell r="F617">
            <v>12120</v>
          </cell>
          <cell r="G617" t="str">
            <v>TN</v>
          </cell>
          <cell r="H617" t="str">
            <v>TONELADAS</v>
          </cell>
          <cell r="I617" t="str">
            <v>MUL</v>
          </cell>
        </row>
        <row r="618">
          <cell r="A618" t="str">
            <v>1539910</v>
          </cell>
          <cell r="B618">
            <v>153</v>
          </cell>
          <cell r="C618">
            <v>9910</v>
          </cell>
          <cell r="D618" t="str">
            <v>LECHERO BOVINOS</v>
          </cell>
          <cell r="E618" t="str">
            <v>PES</v>
          </cell>
          <cell r="F618">
            <v>10190</v>
          </cell>
          <cell r="G618" t="str">
            <v>TN</v>
          </cell>
          <cell r="H618" t="str">
            <v>TONELADAS</v>
          </cell>
          <cell r="I618" t="str">
            <v>MUL</v>
          </cell>
        </row>
        <row r="619">
          <cell r="A619" t="str">
            <v>1539911</v>
          </cell>
          <cell r="B619">
            <v>153</v>
          </cell>
          <cell r="C619">
            <v>9911</v>
          </cell>
          <cell r="D619" t="str">
            <v>ENGORDA BOVINOS</v>
          </cell>
          <cell r="E619" t="str">
            <v>PES</v>
          </cell>
          <cell r="F619">
            <v>9430</v>
          </cell>
          <cell r="G619" t="str">
            <v>TN</v>
          </cell>
          <cell r="H619" t="str">
            <v>TONELADAS</v>
          </cell>
          <cell r="I619" t="str">
            <v>MUL</v>
          </cell>
        </row>
        <row r="620">
          <cell r="A620" t="str">
            <v>1539934</v>
          </cell>
          <cell r="B620">
            <v>153</v>
          </cell>
          <cell r="C620">
            <v>9934</v>
          </cell>
          <cell r="D620" t="str">
            <v>VITAMINAS CABALLOS</v>
          </cell>
          <cell r="E620" t="str">
            <v>PES</v>
          </cell>
          <cell r="F620">
            <v>93400</v>
          </cell>
          <cell r="G620" t="str">
            <v>TN</v>
          </cell>
          <cell r="H620" t="str">
            <v>TONELADAS</v>
          </cell>
          <cell r="I620" t="str">
            <v>MUL</v>
          </cell>
        </row>
        <row r="621">
          <cell r="A621" t="str">
            <v>1539936</v>
          </cell>
          <cell r="B621">
            <v>153</v>
          </cell>
          <cell r="C621">
            <v>9936</v>
          </cell>
          <cell r="D621" t="str">
            <v>PREMIX SAN NICOLAS</v>
          </cell>
          <cell r="E621" t="str">
            <v>PES</v>
          </cell>
          <cell r="F621">
            <v>12207</v>
          </cell>
          <cell r="G621" t="str">
            <v>TN</v>
          </cell>
          <cell r="H621" t="str">
            <v>TONELADAS</v>
          </cell>
          <cell r="I621" t="str">
            <v>MUL</v>
          </cell>
        </row>
        <row r="622">
          <cell r="A622" t="str">
            <v>1539949</v>
          </cell>
          <cell r="B622">
            <v>153</v>
          </cell>
          <cell r="C622">
            <v>9949</v>
          </cell>
          <cell r="D622" t="str">
            <v>PREMIX CABALLOS</v>
          </cell>
          <cell r="E622" t="str">
            <v>PES</v>
          </cell>
          <cell r="F622">
            <v>11967</v>
          </cell>
          <cell r="G622" t="str">
            <v>TN</v>
          </cell>
          <cell r="H622" t="str">
            <v>TONELADAS</v>
          </cell>
          <cell r="I622" t="str">
            <v>MUL</v>
          </cell>
        </row>
        <row r="623">
          <cell r="A623" t="str">
            <v>15440012</v>
          </cell>
          <cell r="B623">
            <v>154</v>
          </cell>
          <cell r="C623">
            <v>40012</v>
          </cell>
          <cell r="D623" t="str">
            <v>SUPER-BABI PLUS TE</v>
          </cell>
          <cell r="E623" t="str">
            <v>PES</v>
          </cell>
          <cell r="F623">
            <v>6245</v>
          </cell>
          <cell r="G623" t="str">
            <v>TN</v>
          </cell>
          <cell r="H623" t="str">
            <v>TONELADAS</v>
          </cell>
          <cell r="I623" t="str">
            <v>PEC</v>
          </cell>
        </row>
        <row r="624">
          <cell r="A624" t="str">
            <v>15440022</v>
          </cell>
          <cell r="B624">
            <v>154</v>
          </cell>
          <cell r="C624">
            <v>40022</v>
          </cell>
          <cell r="D624" t="str">
            <v>POLLORINA NO. 1 PLUS TE</v>
          </cell>
          <cell r="E624" t="str">
            <v>PES</v>
          </cell>
          <cell r="F624">
            <v>5998</v>
          </cell>
          <cell r="G624" t="str">
            <v>TN</v>
          </cell>
          <cell r="H624" t="str">
            <v>TONELADAS</v>
          </cell>
          <cell r="I624" t="str">
            <v>PEC</v>
          </cell>
        </row>
        <row r="625">
          <cell r="A625" t="str">
            <v>15440032</v>
          </cell>
          <cell r="B625">
            <v>154</v>
          </cell>
          <cell r="C625">
            <v>40032</v>
          </cell>
          <cell r="D625" t="str">
            <v>PONE ORO 16% PLUS TE</v>
          </cell>
          <cell r="E625" t="str">
            <v>PES</v>
          </cell>
          <cell r="F625">
            <v>5345</v>
          </cell>
          <cell r="G625" t="str">
            <v>TN</v>
          </cell>
          <cell r="H625" t="str">
            <v>TONELADAS</v>
          </cell>
          <cell r="I625" t="str">
            <v>PEC</v>
          </cell>
        </row>
        <row r="626">
          <cell r="A626" t="str">
            <v>15440036</v>
          </cell>
          <cell r="B626">
            <v>154</v>
          </cell>
          <cell r="C626">
            <v>40036</v>
          </cell>
          <cell r="D626" t="str">
            <v>PONE ORO 16% PLUS TE 5K</v>
          </cell>
          <cell r="E626" t="str">
            <v>PES</v>
          </cell>
          <cell r="F626">
            <v>6195</v>
          </cell>
          <cell r="G626" t="str">
            <v>TN</v>
          </cell>
          <cell r="H626" t="str">
            <v>TONELADAS</v>
          </cell>
          <cell r="I626" t="str">
            <v>PEC</v>
          </cell>
        </row>
        <row r="627">
          <cell r="A627" t="str">
            <v>15440112</v>
          </cell>
          <cell r="B627">
            <v>154</v>
          </cell>
          <cell r="C627">
            <v>40112</v>
          </cell>
          <cell r="D627" t="str">
            <v>PONE ORO RAZA L. PLUS TE</v>
          </cell>
          <cell r="E627" t="str">
            <v>PES</v>
          </cell>
          <cell r="F627">
            <v>5998</v>
          </cell>
          <cell r="G627" t="str">
            <v>TN</v>
          </cell>
          <cell r="H627" t="str">
            <v>TONELADAS</v>
          </cell>
          <cell r="I627" t="str">
            <v>PEC</v>
          </cell>
        </row>
        <row r="628">
          <cell r="A628" t="str">
            <v>15440966</v>
          </cell>
          <cell r="B628">
            <v>154</v>
          </cell>
          <cell r="C628">
            <v>40966</v>
          </cell>
          <cell r="D628" t="str">
            <v>POSTURA DESARROLLO 5 KG</v>
          </cell>
          <cell r="E628" t="str">
            <v>PES</v>
          </cell>
          <cell r="F628">
            <v>5560</v>
          </cell>
          <cell r="G628" t="str">
            <v>TN</v>
          </cell>
          <cell r="H628" t="str">
            <v>TONELADAS</v>
          </cell>
          <cell r="I628" t="str">
            <v>PEC</v>
          </cell>
        </row>
        <row r="629">
          <cell r="A629" t="str">
            <v>15442092</v>
          </cell>
          <cell r="B629">
            <v>154</v>
          </cell>
          <cell r="C629">
            <v>42092</v>
          </cell>
          <cell r="D629" t="str">
            <v>CAPORINA INICIADOR TE</v>
          </cell>
          <cell r="E629" t="str">
            <v>PES</v>
          </cell>
          <cell r="F629">
            <v>6159</v>
          </cell>
          <cell r="G629" t="str">
            <v>TN</v>
          </cell>
          <cell r="H629" t="str">
            <v>TONELADAS</v>
          </cell>
          <cell r="I629" t="str">
            <v>PEC</v>
          </cell>
        </row>
        <row r="630">
          <cell r="A630" t="str">
            <v>15442102</v>
          </cell>
          <cell r="B630">
            <v>154</v>
          </cell>
          <cell r="C630">
            <v>42102</v>
          </cell>
          <cell r="D630" t="str">
            <v>CAPORINA CRECIMIENTO TE</v>
          </cell>
          <cell r="E630" t="str">
            <v>PES</v>
          </cell>
          <cell r="F630">
            <v>6355</v>
          </cell>
          <cell r="G630" t="str">
            <v>TN</v>
          </cell>
          <cell r="H630" t="str">
            <v>TONELADAS</v>
          </cell>
          <cell r="I630" t="str">
            <v>PEC</v>
          </cell>
        </row>
        <row r="631">
          <cell r="A631" t="str">
            <v>15442132</v>
          </cell>
          <cell r="B631">
            <v>154</v>
          </cell>
          <cell r="C631">
            <v>42132</v>
          </cell>
          <cell r="D631" t="str">
            <v>CAPORINA FINALIZADOR TE</v>
          </cell>
          <cell r="E631" t="str">
            <v>PES</v>
          </cell>
          <cell r="F631">
            <v>6426</v>
          </cell>
          <cell r="G631" t="str">
            <v>TN</v>
          </cell>
          <cell r="H631" t="str">
            <v>TONELADAS</v>
          </cell>
          <cell r="I631" t="str">
            <v>PEC</v>
          </cell>
        </row>
        <row r="632">
          <cell r="A632" t="str">
            <v>15442222</v>
          </cell>
          <cell r="B632">
            <v>154</v>
          </cell>
          <cell r="C632">
            <v>42222</v>
          </cell>
          <cell r="D632" t="str">
            <v>POLLO ORO V. TE</v>
          </cell>
          <cell r="E632" t="str">
            <v>PES</v>
          </cell>
          <cell r="F632">
            <v>6336</v>
          </cell>
          <cell r="G632" t="str">
            <v>TN</v>
          </cell>
          <cell r="H632" t="str">
            <v>TONELADAS</v>
          </cell>
          <cell r="I632" t="str">
            <v>PEC</v>
          </cell>
        </row>
        <row r="633">
          <cell r="A633" t="str">
            <v>15442226</v>
          </cell>
          <cell r="B633">
            <v>154</v>
          </cell>
          <cell r="C633">
            <v>42226</v>
          </cell>
          <cell r="D633" t="str">
            <v>ENGORDA POLLO 5 KG</v>
          </cell>
          <cell r="E633" t="str">
            <v>PES</v>
          </cell>
          <cell r="F633">
            <v>6711</v>
          </cell>
          <cell r="G633" t="str">
            <v>TN</v>
          </cell>
          <cell r="H633" t="str">
            <v>TONELADAS</v>
          </cell>
          <cell r="I633" t="str">
            <v>PEC</v>
          </cell>
        </row>
        <row r="634">
          <cell r="A634" t="str">
            <v>15442232</v>
          </cell>
          <cell r="B634">
            <v>154</v>
          </cell>
          <cell r="C634">
            <v>42232</v>
          </cell>
          <cell r="D634" t="str">
            <v>INICIADOR POLLO PREMIUM 40K TE</v>
          </cell>
          <cell r="E634" t="str">
            <v>PES</v>
          </cell>
          <cell r="F634">
            <v>6625</v>
          </cell>
          <cell r="G634" t="str">
            <v>TN</v>
          </cell>
          <cell r="H634" t="str">
            <v>TONELADAS</v>
          </cell>
          <cell r="I634" t="str">
            <v>PEC</v>
          </cell>
        </row>
        <row r="635">
          <cell r="A635" t="str">
            <v>15442239</v>
          </cell>
          <cell r="B635">
            <v>154</v>
          </cell>
          <cell r="C635">
            <v>42239</v>
          </cell>
          <cell r="D635" t="str">
            <v>INICIADOR POLLO PREMIUM 20K TE</v>
          </cell>
          <cell r="E635" t="str">
            <v>PES</v>
          </cell>
          <cell r="F635">
            <v>6725</v>
          </cell>
          <cell r="G635" t="str">
            <v>TN</v>
          </cell>
          <cell r="H635" t="str">
            <v>TONELADAS</v>
          </cell>
          <cell r="I635" t="str">
            <v>PEC</v>
          </cell>
        </row>
        <row r="636">
          <cell r="A636" t="str">
            <v>15442242</v>
          </cell>
          <cell r="B636">
            <v>154</v>
          </cell>
          <cell r="C636">
            <v>42242</v>
          </cell>
          <cell r="D636" t="str">
            <v>ENGORDA P0LLO PREMIUM 40K TE</v>
          </cell>
          <cell r="E636" t="str">
            <v>PES</v>
          </cell>
          <cell r="F636">
            <v>6900</v>
          </cell>
          <cell r="G636" t="str">
            <v>TN</v>
          </cell>
          <cell r="H636" t="str">
            <v>TONELADAS</v>
          </cell>
          <cell r="I636" t="str">
            <v>PEC</v>
          </cell>
        </row>
        <row r="637">
          <cell r="A637" t="str">
            <v>15442249</v>
          </cell>
          <cell r="B637">
            <v>154</v>
          </cell>
          <cell r="C637">
            <v>42249</v>
          </cell>
          <cell r="D637" t="str">
            <v>ENGORDA P0LLO PREMIUM 20K TE</v>
          </cell>
          <cell r="E637" t="str">
            <v>PES</v>
          </cell>
          <cell r="F637">
            <v>7025</v>
          </cell>
          <cell r="G637" t="str">
            <v>TN</v>
          </cell>
          <cell r="H637" t="str">
            <v>TONELADAS</v>
          </cell>
          <cell r="I637" t="str">
            <v>PEC</v>
          </cell>
        </row>
        <row r="638">
          <cell r="A638" t="str">
            <v>15442252</v>
          </cell>
          <cell r="B638">
            <v>154</v>
          </cell>
          <cell r="C638">
            <v>42252</v>
          </cell>
          <cell r="D638" t="str">
            <v>CAPORINA FASE 1 PLUS TE</v>
          </cell>
          <cell r="E638" t="str">
            <v>PES</v>
          </cell>
          <cell r="F638">
            <v>6545</v>
          </cell>
          <cell r="G638" t="str">
            <v>TN</v>
          </cell>
          <cell r="H638" t="str">
            <v>TONELADAS</v>
          </cell>
          <cell r="I638" t="str">
            <v>PEC</v>
          </cell>
        </row>
        <row r="639">
          <cell r="A639" t="str">
            <v>15442262</v>
          </cell>
          <cell r="B639">
            <v>154</v>
          </cell>
          <cell r="C639">
            <v>42262</v>
          </cell>
          <cell r="D639" t="str">
            <v>CAPORINA FASE 2 PLUS TE</v>
          </cell>
          <cell r="E639" t="str">
            <v>PES</v>
          </cell>
          <cell r="F639">
            <v>6545</v>
          </cell>
          <cell r="G639" t="str">
            <v>TN</v>
          </cell>
          <cell r="H639" t="str">
            <v>TONELADAS</v>
          </cell>
          <cell r="I639" t="str">
            <v>PEC</v>
          </cell>
        </row>
        <row r="640">
          <cell r="A640" t="str">
            <v>15442272</v>
          </cell>
          <cell r="B640">
            <v>154</v>
          </cell>
          <cell r="C640">
            <v>42272</v>
          </cell>
          <cell r="D640" t="str">
            <v>CAPORINA FASE 3 PLUS TE</v>
          </cell>
          <cell r="E640" t="str">
            <v>PES</v>
          </cell>
          <cell r="F640">
            <v>6545</v>
          </cell>
          <cell r="G640" t="str">
            <v>TN</v>
          </cell>
          <cell r="H640" t="str">
            <v>TONELADAS</v>
          </cell>
          <cell r="I640" t="str">
            <v>PEC</v>
          </cell>
        </row>
        <row r="641">
          <cell r="A641" t="str">
            <v>15442322</v>
          </cell>
          <cell r="B641">
            <v>154</v>
          </cell>
          <cell r="C641">
            <v>42322</v>
          </cell>
          <cell r="D641" t="str">
            <v>POLLITO ORO INIC. V. TE</v>
          </cell>
          <cell r="E641" t="str">
            <v>PES</v>
          </cell>
          <cell r="F641">
            <v>6138</v>
          </cell>
          <cell r="G641" t="str">
            <v>TN</v>
          </cell>
          <cell r="H641" t="str">
            <v>TONELADAS</v>
          </cell>
          <cell r="I641" t="str">
            <v>PEC</v>
          </cell>
        </row>
        <row r="642">
          <cell r="A642" t="str">
            <v>15442326</v>
          </cell>
          <cell r="B642">
            <v>154</v>
          </cell>
          <cell r="C642">
            <v>42326</v>
          </cell>
          <cell r="D642" t="str">
            <v>INICIA POLLO 5 KG</v>
          </cell>
          <cell r="E642" t="str">
            <v>PES</v>
          </cell>
          <cell r="F642">
            <v>6463</v>
          </cell>
          <cell r="G642" t="str">
            <v>TN</v>
          </cell>
          <cell r="H642" t="str">
            <v>TONELADAS</v>
          </cell>
          <cell r="I642" t="str">
            <v>PEC</v>
          </cell>
        </row>
        <row r="643">
          <cell r="A643" t="str">
            <v>15442682</v>
          </cell>
          <cell r="B643">
            <v>154</v>
          </cell>
          <cell r="C643">
            <v>42682</v>
          </cell>
          <cell r="D643" t="str">
            <v>POLLITO ESPECIAL TE</v>
          </cell>
          <cell r="E643" t="str">
            <v>PES</v>
          </cell>
          <cell r="F643">
            <v>5700</v>
          </cell>
          <cell r="G643" t="str">
            <v>TN</v>
          </cell>
          <cell r="H643" t="str">
            <v>TONELADAS</v>
          </cell>
          <cell r="I643" t="str">
            <v>PEC</v>
          </cell>
        </row>
        <row r="644">
          <cell r="A644" t="str">
            <v>15442689</v>
          </cell>
          <cell r="B644">
            <v>154</v>
          </cell>
          <cell r="C644">
            <v>42689</v>
          </cell>
          <cell r="D644" t="str">
            <v>POLLITO ESPECIAL 20KG TE</v>
          </cell>
          <cell r="E644" t="str">
            <v>PES</v>
          </cell>
          <cell r="F644">
            <v>5900</v>
          </cell>
          <cell r="G644" t="str">
            <v>TN</v>
          </cell>
          <cell r="H644" t="str">
            <v>TONELADAS</v>
          </cell>
          <cell r="I644" t="str">
            <v>PEC</v>
          </cell>
        </row>
        <row r="645">
          <cell r="A645" t="str">
            <v>15442692</v>
          </cell>
          <cell r="B645">
            <v>154</v>
          </cell>
          <cell r="C645">
            <v>42692</v>
          </cell>
          <cell r="D645" t="str">
            <v>POLLO ESPECIAL TE</v>
          </cell>
          <cell r="E645" t="str">
            <v>PES</v>
          </cell>
          <cell r="F645">
            <v>5625</v>
          </cell>
          <cell r="G645" t="str">
            <v>TN</v>
          </cell>
          <cell r="H645" t="str">
            <v>TONELADAS</v>
          </cell>
          <cell r="I645" t="str">
            <v>PEC</v>
          </cell>
        </row>
        <row r="646">
          <cell r="A646" t="str">
            <v>15442699</v>
          </cell>
          <cell r="B646">
            <v>154</v>
          </cell>
          <cell r="C646">
            <v>42699</v>
          </cell>
          <cell r="D646" t="str">
            <v>POLLO ESPECIAL 20 KG TE</v>
          </cell>
          <cell r="E646" t="str">
            <v>PES</v>
          </cell>
          <cell r="F646">
            <v>5825</v>
          </cell>
          <cell r="G646" t="str">
            <v>TN</v>
          </cell>
          <cell r="H646" t="str">
            <v>TONELADAS</v>
          </cell>
          <cell r="I646" t="str">
            <v>PEC</v>
          </cell>
        </row>
        <row r="647">
          <cell r="A647" t="str">
            <v>15442802</v>
          </cell>
          <cell r="B647">
            <v>154</v>
          </cell>
          <cell r="C647">
            <v>42802</v>
          </cell>
          <cell r="D647" t="str">
            <v>POLLO ORO DEPOSITO</v>
          </cell>
          <cell r="E647" t="str">
            <v>PES</v>
          </cell>
          <cell r="F647">
            <v>4895</v>
          </cell>
          <cell r="G647" t="str">
            <v>TN</v>
          </cell>
          <cell r="H647" t="str">
            <v>TONELADAS</v>
          </cell>
          <cell r="I647" t="str">
            <v>PEC</v>
          </cell>
        </row>
        <row r="648">
          <cell r="A648" t="str">
            <v>15442976</v>
          </cell>
          <cell r="B648">
            <v>154</v>
          </cell>
          <cell r="C648">
            <v>42976</v>
          </cell>
          <cell r="D648" t="str">
            <v>INICIA POLLO 5K</v>
          </cell>
          <cell r="E648" t="str">
            <v>PES</v>
          </cell>
          <cell r="F648">
            <v>7275</v>
          </cell>
          <cell r="G648" t="str">
            <v>TN</v>
          </cell>
          <cell r="H648" t="str">
            <v>TONELADAS</v>
          </cell>
          <cell r="I648" t="str">
            <v>PEC</v>
          </cell>
        </row>
        <row r="649">
          <cell r="A649" t="str">
            <v>15442986</v>
          </cell>
          <cell r="B649">
            <v>154</v>
          </cell>
          <cell r="C649">
            <v>42986</v>
          </cell>
          <cell r="D649" t="str">
            <v>ENGORDA POLLO 5 KG</v>
          </cell>
          <cell r="E649" t="str">
            <v>PES</v>
          </cell>
          <cell r="F649">
            <v>7575</v>
          </cell>
          <cell r="G649" t="str">
            <v>TN</v>
          </cell>
          <cell r="H649" t="str">
            <v>TONELADAS</v>
          </cell>
          <cell r="I649" t="str">
            <v>PEC</v>
          </cell>
        </row>
        <row r="650">
          <cell r="A650" t="str">
            <v>15442992</v>
          </cell>
          <cell r="B650">
            <v>154</v>
          </cell>
          <cell r="C650">
            <v>42992</v>
          </cell>
          <cell r="D650" t="str">
            <v>PREINICIO SEGURO IE 40 KG</v>
          </cell>
          <cell r="E650" t="str">
            <v>PES</v>
          </cell>
          <cell r="F650">
            <v>6495</v>
          </cell>
          <cell r="G650" t="str">
            <v>TN</v>
          </cell>
          <cell r="H650" t="str">
            <v>TONELADAS</v>
          </cell>
          <cell r="I650" t="str">
            <v>PEC</v>
          </cell>
        </row>
        <row r="651">
          <cell r="A651" t="str">
            <v>15443010</v>
          </cell>
          <cell r="B651">
            <v>154</v>
          </cell>
          <cell r="C651">
            <v>43010</v>
          </cell>
          <cell r="D651" t="str">
            <v>CARNERINA NO. 1 MED. HE</v>
          </cell>
          <cell r="E651" t="str">
            <v>PES</v>
          </cell>
          <cell r="F651">
            <v>6955</v>
          </cell>
          <cell r="G651" t="str">
            <v>TN</v>
          </cell>
          <cell r="H651" t="str">
            <v>TONELADAS</v>
          </cell>
          <cell r="I651" t="str">
            <v>PEC</v>
          </cell>
        </row>
        <row r="652">
          <cell r="A652" t="str">
            <v>15443011</v>
          </cell>
          <cell r="B652">
            <v>154</v>
          </cell>
          <cell r="C652">
            <v>43011</v>
          </cell>
          <cell r="D652" t="str">
            <v>CARNERINA NO. 1 MED. HG</v>
          </cell>
          <cell r="E652" t="str">
            <v>PES</v>
          </cell>
          <cell r="F652">
            <v>6815</v>
          </cell>
          <cell r="G652" t="str">
            <v>TN</v>
          </cell>
          <cell r="H652" t="str">
            <v>TONELADAS</v>
          </cell>
          <cell r="I652" t="str">
            <v>PEC</v>
          </cell>
        </row>
        <row r="653">
          <cell r="A653" t="str">
            <v>15443012</v>
          </cell>
          <cell r="B653">
            <v>154</v>
          </cell>
          <cell r="C653">
            <v>43012</v>
          </cell>
          <cell r="D653" t="str">
            <v>CARNERINA NO. 1 MED. CE</v>
          </cell>
          <cell r="E653" t="str">
            <v>PES</v>
          </cell>
          <cell r="F653">
            <v>6197</v>
          </cell>
          <cell r="G653" t="str">
            <v>TN</v>
          </cell>
          <cell r="H653" t="str">
            <v>TONELADAS</v>
          </cell>
          <cell r="I653" t="str">
            <v>PEC</v>
          </cell>
        </row>
        <row r="654">
          <cell r="A654" t="str">
            <v>15443013</v>
          </cell>
          <cell r="B654">
            <v>154</v>
          </cell>
          <cell r="C654">
            <v>43013</v>
          </cell>
          <cell r="D654" t="str">
            <v>CARNERINA NO. 1 MED. CG</v>
          </cell>
          <cell r="E654" t="str">
            <v>PES</v>
          </cell>
          <cell r="F654">
            <v>6835</v>
          </cell>
          <cell r="G654" t="str">
            <v>TN</v>
          </cell>
          <cell r="H654" t="str">
            <v>TONELADAS</v>
          </cell>
          <cell r="I654" t="str">
            <v>PEC</v>
          </cell>
        </row>
        <row r="655">
          <cell r="A655" t="str">
            <v>15443020</v>
          </cell>
          <cell r="B655">
            <v>154</v>
          </cell>
          <cell r="C655">
            <v>43020</v>
          </cell>
          <cell r="D655" t="str">
            <v>CARNERINA NO. 2 HE</v>
          </cell>
          <cell r="E655" t="str">
            <v>PES</v>
          </cell>
          <cell r="F655">
            <v>5292</v>
          </cell>
          <cell r="G655" t="str">
            <v>TN</v>
          </cell>
          <cell r="H655" t="str">
            <v>TONELADAS</v>
          </cell>
          <cell r="I655" t="str">
            <v>PEC</v>
          </cell>
        </row>
        <row r="656">
          <cell r="A656" t="str">
            <v>15443022</v>
          </cell>
          <cell r="B656">
            <v>154</v>
          </cell>
          <cell r="C656">
            <v>43022</v>
          </cell>
          <cell r="D656" t="str">
            <v>CARNERINA NO. 2 CE</v>
          </cell>
          <cell r="E656" t="str">
            <v>PES</v>
          </cell>
          <cell r="F656">
            <v>5422</v>
          </cell>
          <cell r="G656" t="str">
            <v>TN</v>
          </cell>
          <cell r="H656" t="str">
            <v>TONELADAS</v>
          </cell>
          <cell r="I656" t="str">
            <v>PEC</v>
          </cell>
        </row>
        <row r="657">
          <cell r="A657" t="str">
            <v>15443023</v>
          </cell>
          <cell r="B657">
            <v>154</v>
          </cell>
          <cell r="C657">
            <v>43023</v>
          </cell>
          <cell r="D657" t="str">
            <v>CARNERINA NO. 2 CG</v>
          </cell>
          <cell r="E657" t="str">
            <v>PES</v>
          </cell>
          <cell r="F657">
            <v>6160</v>
          </cell>
          <cell r="G657" t="str">
            <v>TN</v>
          </cell>
          <cell r="H657" t="str">
            <v>TONELADAS</v>
          </cell>
          <cell r="I657" t="str">
            <v>PEC</v>
          </cell>
        </row>
        <row r="658">
          <cell r="A658" t="str">
            <v>15443030</v>
          </cell>
          <cell r="B658">
            <v>154</v>
          </cell>
          <cell r="C658">
            <v>43030</v>
          </cell>
          <cell r="D658" t="str">
            <v>CARNERINA NO. 3 HE</v>
          </cell>
          <cell r="E658" t="str">
            <v>PES</v>
          </cell>
          <cell r="F658">
            <v>4905</v>
          </cell>
          <cell r="G658" t="str">
            <v>TN</v>
          </cell>
          <cell r="H658" t="str">
            <v>TONELADAS</v>
          </cell>
          <cell r="I658" t="str">
            <v>PEC</v>
          </cell>
        </row>
        <row r="659">
          <cell r="A659" t="str">
            <v>15443032</v>
          </cell>
          <cell r="B659">
            <v>154</v>
          </cell>
          <cell r="C659">
            <v>43032</v>
          </cell>
          <cell r="D659" t="str">
            <v>CARNERINA NO. 3 CE</v>
          </cell>
          <cell r="E659" t="str">
            <v>PES</v>
          </cell>
          <cell r="F659">
            <v>5035</v>
          </cell>
          <cell r="G659" t="str">
            <v>TN</v>
          </cell>
          <cell r="H659" t="str">
            <v>TONELADAS</v>
          </cell>
          <cell r="I659" t="str">
            <v>PEC</v>
          </cell>
        </row>
        <row r="660">
          <cell r="A660" t="str">
            <v>15443033</v>
          </cell>
          <cell r="B660">
            <v>154</v>
          </cell>
          <cell r="C660">
            <v>43033</v>
          </cell>
          <cell r="D660" t="str">
            <v>CARNERINA NO. 3 CG</v>
          </cell>
          <cell r="E660" t="str">
            <v>PES</v>
          </cell>
          <cell r="F660">
            <v>5443</v>
          </cell>
          <cell r="G660" t="str">
            <v>TN</v>
          </cell>
          <cell r="H660" t="str">
            <v>TONELADAS</v>
          </cell>
          <cell r="I660" t="str">
            <v>PEC</v>
          </cell>
        </row>
        <row r="661">
          <cell r="A661" t="str">
            <v>15443042</v>
          </cell>
          <cell r="B661">
            <v>154</v>
          </cell>
          <cell r="C661">
            <v>43042</v>
          </cell>
          <cell r="D661" t="str">
            <v>CARNERINA No.4 LACTANCIA CE</v>
          </cell>
          <cell r="E661" t="str">
            <v>PES</v>
          </cell>
          <cell r="F661">
            <v>5908</v>
          </cell>
          <cell r="G661" t="str">
            <v>TN</v>
          </cell>
          <cell r="H661" t="str">
            <v>TONELADAS</v>
          </cell>
          <cell r="I661" t="str">
            <v>PEC</v>
          </cell>
        </row>
        <row r="662">
          <cell r="A662" t="str">
            <v>15443043</v>
          </cell>
          <cell r="B662">
            <v>154</v>
          </cell>
          <cell r="C662">
            <v>43043</v>
          </cell>
          <cell r="D662" t="str">
            <v>CARNERINA No.4 LACTANCIA CG</v>
          </cell>
          <cell r="E662" t="str">
            <v>PES</v>
          </cell>
          <cell r="F662">
            <v>6676</v>
          </cell>
          <cell r="G662" t="str">
            <v>TN</v>
          </cell>
          <cell r="H662" t="str">
            <v>TONELADAS</v>
          </cell>
          <cell r="I662" t="str">
            <v>PEC</v>
          </cell>
        </row>
        <row r="663">
          <cell r="A663" t="str">
            <v>15443052</v>
          </cell>
          <cell r="B663">
            <v>154</v>
          </cell>
          <cell r="C663">
            <v>43052</v>
          </cell>
          <cell r="D663" t="str">
            <v>CARNERINA No.5 GESTACION CE</v>
          </cell>
          <cell r="E663" t="str">
            <v>PES</v>
          </cell>
          <cell r="F663">
            <v>5435</v>
          </cell>
          <cell r="G663" t="str">
            <v>TN</v>
          </cell>
          <cell r="H663" t="str">
            <v>TONELADAS</v>
          </cell>
          <cell r="I663" t="str">
            <v>PEC</v>
          </cell>
        </row>
        <row r="664">
          <cell r="A664" t="str">
            <v>15443053</v>
          </cell>
          <cell r="B664">
            <v>154</v>
          </cell>
          <cell r="C664">
            <v>43053</v>
          </cell>
          <cell r="D664" t="str">
            <v>CARNERINA No.5 GESTACION CG</v>
          </cell>
          <cell r="E664" t="str">
            <v>PES</v>
          </cell>
          <cell r="F664">
            <v>6028</v>
          </cell>
          <cell r="G664" t="str">
            <v>TN</v>
          </cell>
          <cell r="H664" t="str">
            <v>TONELADAS</v>
          </cell>
          <cell r="I664" t="str">
            <v>PEC</v>
          </cell>
        </row>
        <row r="665">
          <cell r="A665" t="str">
            <v>15443063</v>
          </cell>
          <cell r="B665">
            <v>154</v>
          </cell>
          <cell r="C665">
            <v>43063</v>
          </cell>
          <cell r="D665" t="str">
            <v>CONC. CAR. CRE. Y ENG. CG</v>
          </cell>
          <cell r="E665" t="str">
            <v>PES</v>
          </cell>
          <cell r="F665">
            <v>7041</v>
          </cell>
          <cell r="G665" t="str">
            <v>TN</v>
          </cell>
          <cell r="H665" t="str">
            <v>TONELADAS</v>
          </cell>
          <cell r="I665" t="str">
            <v>PEC</v>
          </cell>
        </row>
        <row r="666">
          <cell r="A666" t="str">
            <v>15443064</v>
          </cell>
          <cell r="B666">
            <v>154</v>
          </cell>
          <cell r="C666">
            <v>43064</v>
          </cell>
          <cell r="D666" t="str">
            <v>CONC. CAR. CRE. Y ENG. RE</v>
          </cell>
          <cell r="E666" t="str">
            <v>PES</v>
          </cell>
          <cell r="F666">
            <v>7171</v>
          </cell>
          <cell r="G666" t="str">
            <v>TN</v>
          </cell>
          <cell r="H666" t="str">
            <v>TONELADAS</v>
          </cell>
          <cell r="I666" t="str">
            <v>PEC</v>
          </cell>
        </row>
        <row r="667">
          <cell r="A667" t="str">
            <v>15443132</v>
          </cell>
          <cell r="B667">
            <v>154</v>
          </cell>
          <cell r="C667">
            <v>43132</v>
          </cell>
          <cell r="D667" t="str">
            <v>SUPER APILAC 3 40K CE</v>
          </cell>
          <cell r="E667" t="str">
            <v>PES</v>
          </cell>
          <cell r="F667">
            <v>8866</v>
          </cell>
          <cell r="G667" t="str">
            <v>TN</v>
          </cell>
          <cell r="H667" t="str">
            <v>TONELADAS</v>
          </cell>
          <cell r="I667" t="str">
            <v>PEC</v>
          </cell>
        </row>
        <row r="668">
          <cell r="A668" t="str">
            <v>15443162</v>
          </cell>
          <cell r="B668">
            <v>154</v>
          </cell>
          <cell r="C668">
            <v>43162</v>
          </cell>
          <cell r="D668" t="str">
            <v>INICIAPORK MEJORADO AP CE</v>
          </cell>
          <cell r="E668" t="str">
            <v>PES</v>
          </cell>
          <cell r="F668">
            <v>5395</v>
          </cell>
          <cell r="G668" t="str">
            <v>TN</v>
          </cell>
          <cell r="H668" t="str">
            <v>TONELADAS</v>
          </cell>
          <cell r="I668" t="str">
            <v>PEC</v>
          </cell>
        </row>
        <row r="669">
          <cell r="A669" t="str">
            <v>15443166</v>
          </cell>
          <cell r="B669">
            <v>154</v>
          </cell>
          <cell r="C669">
            <v>43166</v>
          </cell>
          <cell r="D669" t="str">
            <v>INICIAPORK MEJORADO 5KG</v>
          </cell>
          <cell r="E669" t="str">
            <v>PES</v>
          </cell>
          <cell r="F669">
            <v>5540</v>
          </cell>
          <cell r="G669" t="str">
            <v>TN</v>
          </cell>
          <cell r="H669" t="str">
            <v>TONELADAS</v>
          </cell>
          <cell r="I669" t="str">
            <v>PEC</v>
          </cell>
        </row>
        <row r="670">
          <cell r="A670" t="str">
            <v>15443169</v>
          </cell>
          <cell r="B670">
            <v>154</v>
          </cell>
          <cell r="C670">
            <v>43169</v>
          </cell>
          <cell r="D670" t="str">
            <v>INICIAPORK MEJORADO 20KG</v>
          </cell>
          <cell r="E670" t="str">
            <v>PES</v>
          </cell>
          <cell r="F670">
            <v>5023</v>
          </cell>
          <cell r="G670" t="str">
            <v>TN</v>
          </cell>
          <cell r="H670" t="str">
            <v>TONELADAS</v>
          </cell>
          <cell r="I670" t="str">
            <v>PEC</v>
          </cell>
        </row>
        <row r="671">
          <cell r="A671" t="str">
            <v>15443172</v>
          </cell>
          <cell r="B671">
            <v>154</v>
          </cell>
          <cell r="C671">
            <v>43172</v>
          </cell>
          <cell r="D671" t="str">
            <v>CRECIPORK MEJORADO AP CE</v>
          </cell>
          <cell r="E671" t="str">
            <v>PES</v>
          </cell>
          <cell r="F671">
            <v>4516</v>
          </cell>
          <cell r="G671" t="str">
            <v>TN</v>
          </cell>
          <cell r="H671" t="str">
            <v>TONELADAS</v>
          </cell>
          <cell r="I671" t="str">
            <v>PEC</v>
          </cell>
        </row>
        <row r="672">
          <cell r="A672" t="str">
            <v>15443176</v>
          </cell>
          <cell r="B672">
            <v>154</v>
          </cell>
          <cell r="C672">
            <v>43176</v>
          </cell>
          <cell r="D672" t="str">
            <v>CRECIPORK MEJORADO 5KG</v>
          </cell>
          <cell r="E672" t="str">
            <v>PES</v>
          </cell>
          <cell r="F672">
            <v>5376</v>
          </cell>
          <cell r="G672" t="str">
            <v>TN</v>
          </cell>
          <cell r="H672" t="str">
            <v>TONELADAS</v>
          </cell>
          <cell r="I672" t="str">
            <v>PEC</v>
          </cell>
        </row>
        <row r="673">
          <cell r="A673" t="str">
            <v>15443182</v>
          </cell>
          <cell r="B673">
            <v>154</v>
          </cell>
          <cell r="C673">
            <v>43182</v>
          </cell>
          <cell r="D673" t="str">
            <v>ENGORDAPORK MEJORADO AP CE</v>
          </cell>
          <cell r="E673" t="str">
            <v>PES</v>
          </cell>
          <cell r="F673">
            <v>4347</v>
          </cell>
          <cell r="G673" t="str">
            <v>TN</v>
          </cell>
          <cell r="H673" t="str">
            <v>TONELADAS</v>
          </cell>
          <cell r="I673" t="str">
            <v>PEC</v>
          </cell>
        </row>
        <row r="674">
          <cell r="A674" t="str">
            <v>15443186</v>
          </cell>
          <cell r="B674">
            <v>154</v>
          </cell>
          <cell r="C674">
            <v>43186</v>
          </cell>
          <cell r="D674" t="str">
            <v>ENGORDAPORK MEJORADO 5KG</v>
          </cell>
          <cell r="E674" t="str">
            <v>PES</v>
          </cell>
          <cell r="F674">
            <v>5147</v>
          </cell>
          <cell r="G674" t="str">
            <v>TN</v>
          </cell>
          <cell r="H674" t="str">
            <v>TONELADAS</v>
          </cell>
          <cell r="I674" t="str">
            <v>PEC</v>
          </cell>
        </row>
        <row r="675">
          <cell r="A675" t="str">
            <v>15443189</v>
          </cell>
          <cell r="B675">
            <v>154</v>
          </cell>
          <cell r="C675">
            <v>43189</v>
          </cell>
          <cell r="D675" t="str">
            <v>ENGORDAPORK MEJORADO 20KG</v>
          </cell>
          <cell r="E675" t="str">
            <v>PES</v>
          </cell>
          <cell r="F675">
            <v>4894</v>
          </cell>
          <cell r="G675" t="str">
            <v>TN</v>
          </cell>
          <cell r="H675" t="str">
            <v>TONELADAS</v>
          </cell>
          <cell r="I675" t="str">
            <v>PEC</v>
          </cell>
        </row>
        <row r="676">
          <cell r="A676" t="str">
            <v>15443192</v>
          </cell>
          <cell r="B676">
            <v>154</v>
          </cell>
          <cell r="C676">
            <v>43192</v>
          </cell>
          <cell r="D676" t="str">
            <v>REPRODUPORK MEJORADO AP CE</v>
          </cell>
          <cell r="E676" t="str">
            <v>PES</v>
          </cell>
          <cell r="F676">
            <v>5084</v>
          </cell>
          <cell r="G676" t="str">
            <v>TN</v>
          </cell>
          <cell r="H676" t="str">
            <v>TONELADAS</v>
          </cell>
          <cell r="I676" t="str">
            <v>PEC</v>
          </cell>
        </row>
        <row r="677">
          <cell r="A677" t="str">
            <v>15443250</v>
          </cell>
          <cell r="B677">
            <v>154</v>
          </cell>
          <cell r="C677">
            <v>43250</v>
          </cell>
          <cell r="D677" t="str">
            <v>CONCENTRAPORK MEJORADO HE</v>
          </cell>
          <cell r="E677" t="str">
            <v>PES</v>
          </cell>
          <cell r="F677">
            <v>7284</v>
          </cell>
          <cell r="G677" t="str">
            <v>TN</v>
          </cell>
          <cell r="H677" t="str">
            <v>TONELADAS</v>
          </cell>
          <cell r="I677" t="str">
            <v>PEC</v>
          </cell>
        </row>
        <row r="678">
          <cell r="A678" t="str">
            <v>15443252</v>
          </cell>
          <cell r="B678">
            <v>154</v>
          </cell>
          <cell r="C678">
            <v>43252</v>
          </cell>
          <cell r="D678" t="str">
            <v>DISPONIBLE</v>
          </cell>
          <cell r="E678" t="str">
            <v>PES</v>
          </cell>
          <cell r="F678">
            <v>7404</v>
          </cell>
          <cell r="G678" t="str">
            <v>TN</v>
          </cell>
          <cell r="H678" t="str">
            <v>TONELADAS</v>
          </cell>
          <cell r="I678" t="str">
            <v>PEC</v>
          </cell>
        </row>
        <row r="679">
          <cell r="A679" t="str">
            <v>15443356</v>
          </cell>
          <cell r="B679">
            <v>154</v>
          </cell>
          <cell r="C679">
            <v>43356</v>
          </cell>
          <cell r="D679" t="str">
            <v>INICIA CERDO 5KG</v>
          </cell>
          <cell r="E679" t="str">
            <v>PES</v>
          </cell>
          <cell r="F679">
            <v>5540</v>
          </cell>
          <cell r="G679" t="str">
            <v>TN</v>
          </cell>
          <cell r="H679" t="str">
            <v>TONELADAS</v>
          </cell>
          <cell r="I679" t="str">
            <v>PEC</v>
          </cell>
        </row>
        <row r="680">
          <cell r="A680" t="str">
            <v>15443366</v>
          </cell>
          <cell r="B680">
            <v>154</v>
          </cell>
          <cell r="C680">
            <v>43366</v>
          </cell>
          <cell r="D680" t="str">
            <v>DESARROLLO CERDO 5 KG</v>
          </cell>
          <cell r="E680" t="str">
            <v>PES</v>
          </cell>
          <cell r="F680">
            <v>5376</v>
          </cell>
          <cell r="G680" t="str">
            <v>TN</v>
          </cell>
          <cell r="H680" t="str">
            <v>TONELADAS</v>
          </cell>
          <cell r="I680" t="str">
            <v>PEC</v>
          </cell>
        </row>
        <row r="681">
          <cell r="A681" t="str">
            <v>15443376</v>
          </cell>
          <cell r="B681">
            <v>154</v>
          </cell>
          <cell r="C681">
            <v>43376</v>
          </cell>
          <cell r="D681" t="str">
            <v>ENGORDA CERDO 5KG</v>
          </cell>
          <cell r="E681" t="str">
            <v>PES</v>
          </cell>
          <cell r="F681">
            <v>5147</v>
          </cell>
          <cell r="G681" t="str">
            <v>TN</v>
          </cell>
          <cell r="H681" t="str">
            <v>TONELADAS</v>
          </cell>
          <cell r="I681" t="str">
            <v>PEC</v>
          </cell>
        </row>
        <row r="682">
          <cell r="A682" t="str">
            <v>15443410</v>
          </cell>
          <cell r="B682">
            <v>154</v>
          </cell>
          <cell r="C682">
            <v>43410</v>
          </cell>
          <cell r="D682" t="str">
            <v>API CONCENTRADO INICIADOR HE</v>
          </cell>
          <cell r="E682" t="str">
            <v>PES</v>
          </cell>
          <cell r="F682">
            <v>8523</v>
          </cell>
          <cell r="G682" t="str">
            <v>TN</v>
          </cell>
          <cell r="H682" t="str">
            <v>TONELADAS</v>
          </cell>
          <cell r="I682" t="str">
            <v>PEC</v>
          </cell>
        </row>
        <row r="683">
          <cell r="A683" t="str">
            <v>15443411</v>
          </cell>
          <cell r="B683">
            <v>154</v>
          </cell>
          <cell r="C683">
            <v>43411</v>
          </cell>
          <cell r="D683" t="str">
            <v>API CONCENTRADO INICIADOR HG</v>
          </cell>
          <cell r="E683" t="str">
            <v>PES</v>
          </cell>
          <cell r="F683">
            <v>8383</v>
          </cell>
          <cell r="G683" t="str">
            <v>TN</v>
          </cell>
          <cell r="H683" t="str">
            <v>TONELADAS</v>
          </cell>
          <cell r="I683" t="str">
            <v>PEC</v>
          </cell>
        </row>
        <row r="684">
          <cell r="A684" t="str">
            <v>15443420</v>
          </cell>
          <cell r="B684">
            <v>154</v>
          </cell>
          <cell r="C684">
            <v>43420</v>
          </cell>
          <cell r="D684" t="str">
            <v>API CONCENTRADO CREC-ENG.  HE</v>
          </cell>
          <cell r="E684" t="str">
            <v>PES</v>
          </cell>
          <cell r="F684">
            <v>7516</v>
          </cell>
          <cell r="G684" t="str">
            <v>TN</v>
          </cell>
          <cell r="H684" t="str">
            <v>TONELADAS</v>
          </cell>
          <cell r="I684" t="str">
            <v>PEC</v>
          </cell>
        </row>
        <row r="685">
          <cell r="A685" t="str">
            <v>15443421</v>
          </cell>
          <cell r="B685">
            <v>154</v>
          </cell>
          <cell r="C685">
            <v>43421</v>
          </cell>
          <cell r="D685" t="str">
            <v>API CONCENTRADO CREC-ENG HG</v>
          </cell>
          <cell r="E685" t="str">
            <v>PES</v>
          </cell>
          <cell r="F685">
            <v>7794</v>
          </cell>
          <cell r="G685" t="str">
            <v>TN</v>
          </cell>
          <cell r="H685" t="str">
            <v>TONELADAS</v>
          </cell>
          <cell r="I685" t="str">
            <v>PEC</v>
          </cell>
        </row>
        <row r="686">
          <cell r="A686" t="str">
            <v>15443430</v>
          </cell>
          <cell r="B686">
            <v>154</v>
          </cell>
          <cell r="C686">
            <v>43430</v>
          </cell>
          <cell r="D686" t="str">
            <v>APICONCENTRADO REPRODUCTORE HE</v>
          </cell>
          <cell r="E686" t="str">
            <v>PES</v>
          </cell>
          <cell r="F686">
            <v>7423</v>
          </cell>
          <cell r="G686" t="str">
            <v>TN</v>
          </cell>
          <cell r="H686" t="str">
            <v>TONELADAS</v>
          </cell>
          <cell r="I686" t="str">
            <v>PEC</v>
          </cell>
        </row>
        <row r="687">
          <cell r="A687" t="str">
            <v>15443431</v>
          </cell>
          <cell r="B687">
            <v>154</v>
          </cell>
          <cell r="C687">
            <v>43431</v>
          </cell>
          <cell r="D687" t="str">
            <v>APICONCENTRADO REPRODUCTORE HG</v>
          </cell>
          <cell r="E687" t="str">
            <v>PES</v>
          </cell>
          <cell r="F687">
            <v>7283</v>
          </cell>
          <cell r="G687" t="str">
            <v>TN</v>
          </cell>
          <cell r="H687" t="str">
            <v>TONELADAS</v>
          </cell>
          <cell r="I687" t="str">
            <v>PEC</v>
          </cell>
        </row>
        <row r="688">
          <cell r="A688" t="str">
            <v>15443502</v>
          </cell>
          <cell r="B688">
            <v>154</v>
          </cell>
          <cell r="C688">
            <v>43502</v>
          </cell>
          <cell r="D688" t="str">
            <v>FINALIZADOR ENG.CERDOS HL CE</v>
          </cell>
          <cell r="E688" t="str">
            <v>PES</v>
          </cell>
          <cell r="F688">
            <v>5455</v>
          </cell>
          <cell r="G688" t="str">
            <v>TN</v>
          </cell>
          <cell r="H688" t="str">
            <v>TONELADAS</v>
          </cell>
          <cell r="I688" t="str">
            <v>PEC</v>
          </cell>
        </row>
        <row r="689">
          <cell r="A689" t="str">
            <v>15443616</v>
          </cell>
          <cell r="B689">
            <v>154</v>
          </cell>
          <cell r="C689">
            <v>43616</v>
          </cell>
          <cell r="D689" t="str">
            <v>INICIADOR CERDOS 5K CE</v>
          </cell>
          <cell r="E689" t="str">
            <v>PES</v>
          </cell>
          <cell r="F689">
            <v>5814</v>
          </cell>
          <cell r="G689" t="str">
            <v>TN</v>
          </cell>
          <cell r="H689" t="str">
            <v>TONELADAS</v>
          </cell>
          <cell r="I689" t="str">
            <v>PEC</v>
          </cell>
        </row>
        <row r="690">
          <cell r="A690" t="str">
            <v>15443619</v>
          </cell>
          <cell r="B690">
            <v>154</v>
          </cell>
          <cell r="C690">
            <v>43619</v>
          </cell>
          <cell r="D690" t="str">
            <v>INICIADOR CERDOS 20K CE</v>
          </cell>
          <cell r="E690" t="str">
            <v>PES</v>
          </cell>
          <cell r="F690">
            <v>5023</v>
          </cell>
          <cell r="G690" t="str">
            <v>TN</v>
          </cell>
          <cell r="H690" t="str">
            <v>TONELADAS</v>
          </cell>
          <cell r="I690" t="str">
            <v>PEC</v>
          </cell>
        </row>
        <row r="691">
          <cell r="A691" t="str">
            <v>15443626</v>
          </cell>
          <cell r="B691">
            <v>154</v>
          </cell>
          <cell r="C691">
            <v>43626</v>
          </cell>
          <cell r="D691" t="str">
            <v>ENGORDA CERDOS 5K CE</v>
          </cell>
          <cell r="E691" t="str">
            <v>PES</v>
          </cell>
          <cell r="F691">
            <v>5609</v>
          </cell>
          <cell r="G691" t="str">
            <v>TN</v>
          </cell>
          <cell r="H691" t="str">
            <v>TONELADAS</v>
          </cell>
          <cell r="I691" t="str">
            <v>PEC</v>
          </cell>
        </row>
        <row r="692">
          <cell r="A692" t="str">
            <v>15443629</v>
          </cell>
          <cell r="B692">
            <v>154</v>
          </cell>
          <cell r="C692">
            <v>43629</v>
          </cell>
          <cell r="D692" t="str">
            <v>ENGORDA CERDOS 20K. CE</v>
          </cell>
          <cell r="E692" t="str">
            <v>PES</v>
          </cell>
          <cell r="F692">
            <v>4694</v>
          </cell>
          <cell r="G692" t="str">
            <v>TN</v>
          </cell>
          <cell r="H692" t="str">
            <v>TONELADAS</v>
          </cell>
          <cell r="I692" t="str">
            <v>PEC</v>
          </cell>
        </row>
        <row r="693">
          <cell r="A693" t="str">
            <v>15443810</v>
          </cell>
          <cell r="B693">
            <v>154</v>
          </cell>
          <cell r="C693">
            <v>43810</v>
          </cell>
          <cell r="D693" t="str">
            <v>CARNERINA PLUS NO.1 HE</v>
          </cell>
          <cell r="E693" t="str">
            <v>PES</v>
          </cell>
          <cell r="F693">
            <v>6523</v>
          </cell>
          <cell r="G693" t="str">
            <v>TN</v>
          </cell>
          <cell r="H693" t="str">
            <v>TONELADAS</v>
          </cell>
          <cell r="I693" t="str">
            <v>PEC</v>
          </cell>
        </row>
        <row r="694">
          <cell r="A694" t="str">
            <v>15443811</v>
          </cell>
          <cell r="B694">
            <v>154</v>
          </cell>
          <cell r="C694">
            <v>43811</v>
          </cell>
          <cell r="D694" t="str">
            <v>CARNERINA PLUS NO. 1 HG</v>
          </cell>
          <cell r="E694" t="str">
            <v>PES</v>
          </cell>
          <cell r="F694">
            <v>6383</v>
          </cell>
          <cell r="G694" t="str">
            <v>TN</v>
          </cell>
          <cell r="H694" t="str">
            <v>TONELADAS</v>
          </cell>
          <cell r="I694" t="str">
            <v>PEC</v>
          </cell>
        </row>
        <row r="695">
          <cell r="A695" t="str">
            <v>15443813</v>
          </cell>
          <cell r="B695">
            <v>154</v>
          </cell>
          <cell r="C695">
            <v>43813</v>
          </cell>
          <cell r="D695" t="str">
            <v>CERDO CRECIMIENTO CB CG</v>
          </cell>
          <cell r="E695" t="str">
            <v>PES</v>
          </cell>
          <cell r="F695">
            <v>6403</v>
          </cell>
          <cell r="G695" t="str">
            <v>TN</v>
          </cell>
          <cell r="H695" t="str">
            <v>TONELADAS</v>
          </cell>
          <cell r="I695" t="str">
            <v>PEC</v>
          </cell>
        </row>
        <row r="696">
          <cell r="A696" t="str">
            <v>15443820</v>
          </cell>
          <cell r="B696">
            <v>154</v>
          </cell>
          <cell r="C696">
            <v>43820</v>
          </cell>
          <cell r="D696" t="str">
            <v>CARNERINA PLUS NO. 2 HE</v>
          </cell>
          <cell r="E696" t="str">
            <v>PES</v>
          </cell>
          <cell r="F696">
            <v>5908</v>
          </cell>
          <cell r="G696" t="str">
            <v>TN</v>
          </cell>
          <cell r="H696" t="str">
            <v>TONELADAS</v>
          </cell>
          <cell r="I696" t="str">
            <v>PEC</v>
          </cell>
        </row>
        <row r="697">
          <cell r="A697" t="str">
            <v>15443821</v>
          </cell>
          <cell r="B697">
            <v>154</v>
          </cell>
          <cell r="C697">
            <v>43821</v>
          </cell>
          <cell r="D697" t="str">
            <v>CARNERINA PLUS NO. 2 HG</v>
          </cell>
          <cell r="E697" t="str">
            <v>PES</v>
          </cell>
          <cell r="F697">
            <v>5768</v>
          </cell>
          <cell r="G697" t="str">
            <v>TN</v>
          </cell>
          <cell r="H697" t="str">
            <v>TONELADAS</v>
          </cell>
          <cell r="I697" t="str">
            <v>PEC</v>
          </cell>
        </row>
        <row r="698">
          <cell r="A698" t="str">
            <v>15443823</v>
          </cell>
          <cell r="B698">
            <v>154</v>
          </cell>
          <cell r="C698">
            <v>43823</v>
          </cell>
          <cell r="D698" t="str">
            <v>CEDOS DESARROLLO CB CG</v>
          </cell>
          <cell r="E698" t="str">
            <v>PES</v>
          </cell>
          <cell r="F698">
            <v>5788</v>
          </cell>
          <cell r="G698" t="str">
            <v>TN</v>
          </cell>
          <cell r="H698" t="str">
            <v>TONELADAS</v>
          </cell>
          <cell r="I698" t="str">
            <v>PEC</v>
          </cell>
        </row>
        <row r="699">
          <cell r="A699" t="str">
            <v>15443830</v>
          </cell>
          <cell r="B699">
            <v>154</v>
          </cell>
          <cell r="C699">
            <v>43830</v>
          </cell>
          <cell r="D699" t="str">
            <v>CARNERINA PLUS NO. 3 HE</v>
          </cell>
          <cell r="E699" t="str">
            <v>PES</v>
          </cell>
          <cell r="F699">
            <v>5818</v>
          </cell>
          <cell r="G699" t="str">
            <v>TN</v>
          </cell>
          <cell r="H699" t="str">
            <v>TONELADAS</v>
          </cell>
          <cell r="I699" t="str">
            <v>PEC</v>
          </cell>
        </row>
        <row r="700">
          <cell r="A700" t="str">
            <v>15443831</v>
          </cell>
          <cell r="B700">
            <v>154</v>
          </cell>
          <cell r="C700">
            <v>43831</v>
          </cell>
          <cell r="D700" t="str">
            <v>CARNERINA PLUS NO. 3 HG</v>
          </cell>
          <cell r="E700" t="str">
            <v>PES</v>
          </cell>
          <cell r="F700">
            <v>5678</v>
          </cell>
          <cell r="G700" t="str">
            <v>TN</v>
          </cell>
          <cell r="H700" t="str">
            <v>TONELADAS</v>
          </cell>
          <cell r="I700" t="str">
            <v>PEC</v>
          </cell>
        </row>
        <row r="701">
          <cell r="A701" t="str">
            <v>15443833</v>
          </cell>
          <cell r="B701">
            <v>154</v>
          </cell>
          <cell r="C701">
            <v>43833</v>
          </cell>
          <cell r="D701" t="str">
            <v>CERDOS FINAL 10ppm CB CG</v>
          </cell>
          <cell r="E701" t="str">
            <v>PES</v>
          </cell>
          <cell r="F701">
            <v>5698</v>
          </cell>
          <cell r="G701" t="str">
            <v>TN</v>
          </cell>
          <cell r="H701" t="str">
            <v>TONELADAS</v>
          </cell>
          <cell r="I701" t="str">
            <v>PEC</v>
          </cell>
        </row>
        <row r="702">
          <cell r="A702" t="str">
            <v>15443840</v>
          </cell>
          <cell r="B702">
            <v>154</v>
          </cell>
          <cell r="C702">
            <v>43840</v>
          </cell>
          <cell r="D702" t="str">
            <v>CARNERINA PLUS GEST. HE</v>
          </cell>
          <cell r="E702" t="str">
            <v>PES</v>
          </cell>
          <cell r="F702">
            <v>5839</v>
          </cell>
          <cell r="G702" t="str">
            <v>TN</v>
          </cell>
          <cell r="H702" t="str">
            <v>TONELADAS</v>
          </cell>
          <cell r="I702" t="str">
            <v>PEC</v>
          </cell>
        </row>
        <row r="703">
          <cell r="A703" t="str">
            <v>15443841</v>
          </cell>
          <cell r="B703">
            <v>154</v>
          </cell>
          <cell r="C703">
            <v>43841</v>
          </cell>
          <cell r="D703" t="str">
            <v>CERDO GESTACION CB HG</v>
          </cell>
          <cell r="E703" t="str">
            <v>PES</v>
          </cell>
          <cell r="F703">
            <v>5699</v>
          </cell>
          <cell r="G703" t="str">
            <v>TN</v>
          </cell>
          <cell r="H703" t="str">
            <v>TONELADAS</v>
          </cell>
          <cell r="I703" t="str">
            <v>PEC</v>
          </cell>
        </row>
        <row r="704">
          <cell r="A704" t="str">
            <v>15443843</v>
          </cell>
          <cell r="B704">
            <v>154</v>
          </cell>
          <cell r="C704">
            <v>43843</v>
          </cell>
          <cell r="D704" t="str">
            <v>CERDO GESTACION CB CG</v>
          </cell>
          <cell r="E704" t="str">
            <v>PES</v>
          </cell>
          <cell r="F704">
            <v>5719</v>
          </cell>
          <cell r="G704" t="str">
            <v>TN</v>
          </cell>
          <cell r="H704" t="str">
            <v>TONELADAS</v>
          </cell>
          <cell r="I704" t="str">
            <v>PEC</v>
          </cell>
        </row>
        <row r="705">
          <cell r="A705" t="str">
            <v>15443850</v>
          </cell>
          <cell r="B705">
            <v>154</v>
          </cell>
          <cell r="C705">
            <v>43850</v>
          </cell>
          <cell r="D705" t="str">
            <v>CARNERINA PLUS LACT. HE</v>
          </cell>
          <cell r="E705" t="str">
            <v>PES</v>
          </cell>
          <cell r="F705">
            <v>5948</v>
          </cell>
          <cell r="G705" t="str">
            <v>TN</v>
          </cell>
          <cell r="H705" t="str">
            <v>TONELADAS</v>
          </cell>
          <cell r="I705" t="str">
            <v>PEC</v>
          </cell>
        </row>
        <row r="706">
          <cell r="A706" t="str">
            <v>15443851</v>
          </cell>
          <cell r="B706">
            <v>154</v>
          </cell>
          <cell r="C706">
            <v>43851</v>
          </cell>
          <cell r="D706" t="str">
            <v>CERDO LACTANCIA CB HG</v>
          </cell>
          <cell r="E706" t="str">
            <v>PES</v>
          </cell>
          <cell r="F706">
            <v>5808</v>
          </cell>
          <cell r="G706" t="str">
            <v>TN</v>
          </cell>
          <cell r="H706" t="str">
            <v>TONELADAS</v>
          </cell>
          <cell r="I706" t="str">
            <v>PEC</v>
          </cell>
        </row>
        <row r="707">
          <cell r="A707" t="str">
            <v>15443853</v>
          </cell>
          <cell r="B707">
            <v>154</v>
          </cell>
          <cell r="C707">
            <v>43853</v>
          </cell>
          <cell r="D707" t="str">
            <v>CERDO LACTANCIA CB CG</v>
          </cell>
          <cell r="E707" t="str">
            <v>PES</v>
          </cell>
          <cell r="F707">
            <v>5828</v>
          </cell>
          <cell r="G707" t="str">
            <v>TN</v>
          </cell>
          <cell r="H707" t="str">
            <v>TONELADAS</v>
          </cell>
          <cell r="I707" t="str">
            <v>PEC</v>
          </cell>
        </row>
        <row r="708">
          <cell r="A708" t="str">
            <v>15443860</v>
          </cell>
          <cell r="B708">
            <v>154</v>
          </cell>
          <cell r="C708">
            <v>43860</v>
          </cell>
          <cell r="D708" t="str">
            <v>CRECIPORK V. HE</v>
          </cell>
          <cell r="E708" t="str">
            <v>PES</v>
          </cell>
          <cell r="F708">
            <v>5808</v>
          </cell>
          <cell r="G708" t="str">
            <v>TN</v>
          </cell>
          <cell r="H708" t="str">
            <v>TONELADAS</v>
          </cell>
          <cell r="I708" t="str">
            <v>PEC</v>
          </cell>
        </row>
        <row r="709">
          <cell r="A709" t="str">
            <v>15443861</v>
          </cell>
          <cell r="B709">
            <v>154</v>
          </cell>
          <cell r="C709">
            <v>43861</v>
          </cell>
          <cell r="D709" t="str">
            <v>CRECIPORK V. HG</v>
          </cell>
          <cell r="E709" t="str">
            <v>PES</v>
          </cell>
          <cell r="F709">
            <v>5668</v>
          </cell>
          <cell r="G709" t="str">
            <v>TN</v>
          </cell>
          <cell r="H709" t="str">
            <v>TONELADAS</v>
          </cell>
          <cell r="I709" t="str">
            <v>PEC</v>
          </cell>
        </row>
        <row r="710">
          <cell r="A710" t="str">
            <v>15443863</v>
          </cell>
          <cell r="B710">
            <v>154</v>
          </cell>
          <cell r="C710">
            <v>43863</v>
          </cell>
          <cell r="D710" t="str">
            <v>CRECIPORK V. CG</v>
          </cell>
          <cell r="E710" t="str">
            <v>PES</v>
          </cell>
          <cell r="F710">
            <v>5688</v>
          </cell>
          <cell r="G710" t="str">
            <v>TN</v>
          </cell>
          <cell r="H710" t="str">
            <v>TONELADAS</v>
          </cell>
          <cell r="I710" t="str">
            <v>PEC</v>
          </cell>
        </row>
        <row r="711">
          <cell r="A711" t="str">
            <v>15443870</v>
          </cell>
          <cell r="B711">
            <v>154</v>
          </cell>
          <cell r="C711">
            <v>43870</v>
          </cell>
          <cell r="D711" t="str">
            <v>ENGORDAPORK V. HE</v>
          </cell>
          <cell r="E711" t="str">
            <v>PES</v>
          </cell>
          <cell r="F711">
            <v>5712</v>
          </cell>
          <cell r="G711" t="str">
            <v>TN</v>
          </cell>
          <cell r="H711" t="str">
            <v>TONELADAS</v>
          </cell>
          <cell r="I711" t="str">
            <v>PEC</v>
          </cell>
        </row>
        <row r="712">
          <cell r="A712" t="str">
            <v>15443871</v>
          </cell>
          <cell r="B712">
            <v>154</v>
          </cell>
          <cell r="C712">
            <v>43871</v>
          </cell>
          <cell r="D712" t="str">
            <v>ENGORDAPORK V. HG</v>
          </cell>
          <cell r="E712" t="str">
            <v>PES</v>
          </cell>
          <cell r="F712">
            <v>5572</v>
          </cell>
          <cell r="G712" t="str">
            <v>TN</v>
          </cell>
          <cell r="H712" t="str">
            <v>TONELADAS</v>
          </cell>
          <cell r="I712" t="str">
            <v>PEC</v>
          </cell>
        </row>
        <row r="713">
          <cell r="A713" t="str">
            <v>15443873</v>
          </cell>
          <cell r="B713">
            <v>154</v>
          </cell>
          <cell r="C713">
            <v>43873</v>
          </cell>
          <cell r="D713" t="str">
            <v>ENGORDAPORK V. CG</v>
          </cell>
          <cell r="E713" t="str">
            <v>PES</v>
          </cell>
          <cell r="F713">
            <v>5592</v>
          </cell>
          <cell r="G713" t="str">
            <v>TN</v>
          </cell>
          <cell r="H713" t="str">
            <v>TONELADAS</v>
          </cell>
          <cell r="I713" t="str">
            <v>PEC</v>
          </cell>
        </row>
        <row r="714">
          <cell r="A714" t="str">
            <v>15443880</v>
          </cell>
          <cell r="B714">
            <v>154</v>
          </cell>
          <cell r="C714">
            <v>43880</v>
          </cell>
          <cell r="D714" t="str">
            <v>REPRODUPORK V. HE</v>
          </cell>
          <cell r="E714" t="str">
            <v>PES</v>
          </cell>
          <cell r="F714">
            <v>5838</v>
          </cell>
          <cell r="G714" t="str">
            <v>TN</v>
          </cell>
          <cell r="H714" t="str">
            <v>TONELADAS</v>
          </cell>
          <cell r="I714" t="str">
            <v>PEC</v>
          </cell>
        </row>
        <row r="715">
          <cell r="A715" t="str">
            <v>15443881</v>
          </cell>
          <cell r="B715">
            <v>154</v>
          </cell>
          <cell r="C715">
            <v>43881</v>
          </cell>
          <cell r="D715" t="str">
            <v>REPRODUPORK V. HG</v>
          </cell>
          <cell r="E715" t="str">
            <v>PES</v>
          </cell>
          <cell r="F715">
            <v>5698</v>
          </cell>
          <cell r="G715" t="str">
            <v>TN</v>
          </cell>
          <cell r="H715" t="str">
            <v>TONELADAS</v>
          </cell>
          <cell r="I715" t="str">
            <v>PEC</v>
          </cell>
        </row>
        <row r="716">
          <cell r="A716" t="str">
            <v>15443882</v>
          </cell>
          <cell r="B716">
            <v>154</v>
          </cell>
          <cell r="C716">
            <v>43882</v>
          </cell>
          <cell r="D716" t="str">
            <v>REPRODUPORK AP CE</v>
          </cell>
          <cell r="E716" t="str">
            <v>PES</v>
          </cell>
          <cell r="F716">
            <v>5858</v>
          </cell>
          <cell r="G716" t="str">
            <v>TN</v>
          </cell>
          <cell r="H716" t="str">
            <v>TONELADAS</v>
          </cell>
          <cell r="I716" t="str">
            <v>PEC</v>
          </cell>
        </row>
        <row r="717">
          <cell r="A717" t="str">
            <v>15443883</v>
          </cell>
          <cell r="B717">
            <v>154</v>
          </cell>
          <cell r="C717">
            <v>43883</v>
          </cell>
          <cell r="D717" t="str">
            <v>REPRODUPORK V. CG</v>
          </cell>
          <cell r="E717" t="str">
            <v>PES</v>
          </cell>
          <cell r="F717">
            <v>5718</v>
          </cell>
          <cell r="G717" t="str">
            <v>TN</v>
          </cell>
          <cell r="H717" t="str">
            <v>TONELADAS</v>
          </cell>
          <cell r="I717" t="str">
            <v>PEC</v>
          </cell>
        </row>
        <row r="718">
          <cell r="A718" t="str">
            <v>15444002</v>
          </cell>
          <cell r="B718">
            <v>154</v>
          </cell>
          <cell r="C718">
            <v>44002</v>
          </cell>
          <cell r="D718" t="str">
            <v>APILECHE 18% CE</v>
          </cell>
          <cell r="E718" t="str">
            <v>PES</v>
          </cell>
          <cell r="F718">
            <v>4446</v>
          </cell>
          <cell r="G718" t="str">
            <v>TN</v>
          </cell>
          <cell r="H718" t="str">
            <v>TONELADAS</v>
          </cell>
          <cell r="I718" t="str">
            <v>PEC</v>
          </cell>
        </row>
        <row r="719">
          <cell r="A719" t="str">
            <v>15444004</v>
          </cell>
          <cell r="B719">
            <v>154</v>
          </cell>
          <cell r="C719">
            <v>44004</v>
          </cell>
          <cell r="D719" t="str">
            <v>APILECHE 18% RE</v>
          </cell>
          <cell r="E719" t="str">
            <v>PES</v>
          </cell>
          <cell r="F719">
            <v>4735</v>
          </cell>
          <cell r="G719" t="str">
            <v>TN</v>
          </cell>
          <cell r="H719" t="str">
            <v>TONELADAS</v>
          </cell>
          <cell r="I719" t="str">
            <v>PEC</v>
          </cell>
        </row>
        <row r="720">
          <cell r="A720" t="str">
            <v>15444020</v>
          </cell>
          <cell r="B720">
            <v>154</v>
          </cell>
          <cell r="C720">
            <v>44020</v>
          </cell>
          <cell r="D720" t="str">
            <v>ABALAC 32% HE</v>
          </cell>
          <cell r="E720" t="str">
            <v>PES</v>
          </cell>
          <cell r="F720">
            <v>5426</v>
          </cell>
          <cell r="G720" t="str">
            <v>TN</v>
          </cell>
          <cell r="H720" t="str">
            <v>TONELADAS</v>
          </cell>
          <cell r="I720" t="str">
            <v>PEC</v>
          </cell>
        </row>
        <row r="721">
          <cell r="A721" t="str">
            <v>15444021</v>
          </cell>
          <cell r="B721">
            <v>154</v>
          </cell>
          <cell r="C721">
            <v>44021</v>
          </cell>
          <cell r="D721" t="str">
            <v>ABALAC 32% HG</v>
          </cell>
          <cell r="E721" t="str">
            <v>PES</v>
          </cell>
          <cell r="F721">
            <v>5286</v>
          </cell>
          <cell r="G721" t="str">
            <v>TN</v>
          </cell>
          <cell r="H721" t="str">
            <v>TONELADAS</v>
          </cell>
          <cell r="I721" t="str">
            <v>PEC</v>
          </cell>
        </row>
        <row r="722">
          <cell r="A722" t="str">
            <v>15444022</v>
          </cell>
          <cell r="B722">
            <v>154</v>
          </cell>
          <cell r="C722">
            <v>44022</v>
          </cell>
          <cell r="D722" t="str">
            <v>ABALAC 32% CE</v>
          </cell>
          <cell r="E722" t="str">
            <v>PES</v>
          </cell>
          <cell r="F722">
            <v>5446</v>
          </cell>
          <cell r="G722" t="str">
            <v>TN</v>
          </cell>
          <cell r="H722" t="str">
            <v>TONELADAS</v>
          </cell>
          <cell r="I722" t="str">
            <v>PEC</v>
          </cell>
        </row>
        <row r="723">
          <cell r="A723" t="str">
            <v>15444040</v>
          </cell>
          <cell r="B723">
            <v>154</v>
          </cell>
          <cell r="C723">
            <v>44040</v>
          </cell>
          <cell r="D723" t="str">
            <v>ABAHOR PLUS HE</v>
          </cell>
          <cell r="E723" t="str">
            <v>PES</v>
          </cell>
          <cell r="F723">
            <v>4891</v>
          </cell>
          <cell r="G723" t="str">
            <v>TN</v>
          </cell>
          <cell r="H723" t="str">
            <v>TONELADAS</v>
          </cell>
          <cell r="I723" t="str">
            <v>PEC</v>
          </cell>
        </row>
        <row r="724">
          <cell r="A724" t="str">
            <v>15444041</v>
          </cell>
          <cell r="B724">
            <v>154</v>
          </cell>
          <cell r="C724">
            <v>44041</v>
          </cell>
          <cell r="D724" t="str">
            <v>ABAHOR PLUS HG</v>
          </cell>
          <cell r="E724" t="str">
            <v>PES</v>
          </cell>
          <cell r="F724">
            <v>4751</v>
          </cell>
          <cell r="G724" t="str">
            <v>TN</v>
          </cell>
          <cell r="H724" t="str">
            <v>TONELADAS</v>
          </cell>
          <cell r="I724" t="str">
            <v>PEC</v>
          </cell>
        </row>
        <row r="725">
          <cell r="A725" t="str">
            <v>15444042</v>
          </cell>
          <cell r="B725">
            <v>154</v>
          </cell>
          <cell r="C725">
            <v>44042</v>
          </cell>
          <cell r="D725" t="str">
            <v>ABAHOR PLUS CE</v>
          </cell>
          <cell r="E725" t="str">
            <v>PES</v>
          </cell>
          <cell r="F725">
            <v>4911</v>
          </cell>
          <cell r="G725" t="str">
            <v>TN</v>
          </cell>
          <cell r="H725" t="str">
            <v>TONELADAS</v>
          </cell>
          <cell r="I725" t="str">
            <v>PEC</v>
          </cell>
        </row>
        <row r="726">
          <cell r="A726" t="str">
            <v>15444043</v>
          </cell>
          <cell r="B726">
            <v>154</v>
          </cell>
          <cell r="C726">
            <v>44043</v>
          </cell>
          <cell r="D726" t="str">
            <v>ABAHOR PLUS CG</v>
          </cell>
          <cell r="E726" t="str">
            <v>PES</v>
          </cell>
          <cell r="F726">
            <v>4771</v>
          </cell>
          <cell r="G726" t="str">
            <v>TN</v>
          </cell>
          <cell r="H726" t="str">
            <v>TONELADAS</v>
          </cell>
          <cell r="I726" t="str">
            <v>PEC</v>
          </cell>
        </row>
        <row r="727">
          <cell r="A727" t="str">
            <v>15444044</v>
          </cell>
          <cell r="B727">
            <v>154</v>
          </cell>
          <cell r="C727">
            <v>44044</v>
          </cell>
          <cell r="D727" t="str">
            <v>ABAHOR PLUS RE</v>
          </cell>
          <cell r="E727" t="str">
            <v>PES</v>
          </cell>
          <cell r="F727">
            <v>4435</v>
          </cell>
          <cell r="G727" t="str">
            <v>TN</v>
          </cell>
          <cell r="H727" t="str">
            <v>TONELADAS</v>
          </cell>
          <cell r="I727" t="str">
            <v>PEC</v>
          </cell>
        </row>
        <row r="728">
          <cell r="A728" t="str">
            <v>15444045</v>
          </cell>
          <cell r="B728">
            <v>154</v>
          </cell>
          <cell r="C728">
            <v>44045</v>
          </cell>
          <cell r="D728" t="str">
            <v>ABAHOR PLUS RG</v>
          </cell>
          <cell r="E728" t="str">
            <v>PES</v>
          </cell>
          <cell r="F728">
            <v>4761</v>
          </cell>
          <cell r="G728" t="str">
            <v>TN</v>
          </cell>
          <cell r="H728" t="str">
            <v>TONELADAS</v>
          </cell>
          <cell r="I728" t="str">
            <v>PEC</v>
          </cell>
        </row>
        <row r="729">
          <cell r="A729" t="str">
            <v>15444072</v>
          </cell>
          <cell r="B729">
            <v>154</v>
          </cell>
          <cell r="C729">
            <v>44072</v>
          </cell>
          <cell r="D729" t="str">
            <v>ABABE PLUS CE</v>
          </cell>
          <cell r="E729" t="str">
            <v>PES</v>
          </cell>
          <cell r="F729">
            <v>5310</v>
          </cell>
          <cell r="G729" t="str">
            <v>TN</v>
          </cell>
          <cell r="H729" t="str">
            <v>TONELADAS</v>
          </cell>
          <cell r="I729" t="str">
            <v>PEC</v>
          </cell>
        </row>
        <row r="730">
          <cell r="A730" t="str">
            <v>15444090</v>
          </cell>
          <cell r="B730">
            <v>154</v>
          </cell>
          <cell r="C730">
            <v>44090</v>
          </cell>
          <cell r="D730" t="str">
            <v>ABAVA 20% PLUS HE</v>
          </cell>
          <cell r="E730" t="str">
            <v>PES</v>
          </cell>
          <cell r="F730">
            <v>4936</v>
          </cell>
          <cell r="G730" t="str">
            <v>TN</v>
          </cell>
          <cell r="H730" t="str">
            <v>TONELADAS</v>
          </cell>
          <cell r="I730" t="str">
            <v>PEC</v>
          </cell>
        </row>
        <row r="731">
          <cell r="A731" t="str">
            <v>15444091</v>
          </cell>
          <cell r="B731">
            <v>154</v>
          </cell>
          <cell r="C731">
            <v>44091</v>
          </cell>
          <cell r="D731" t="str">
            <v>ABAVA 20% PLUS HG</v>
          </cell>
          <cell r="E731" t="str">
            <v>PES</v>
          </cell>
          <cell r="F731">
            <v>4796</v>
          </cell>
          <cell r="G731" t="str">
            <v>TN</v>
          </cell>
          <cell r="H731" t="str">
            <v>TONELADAS</v>
          </cell>
          <cell r="I731" t="str">
            <v>PEC</v>
          </cell>
        </row>
        <row r="732">
          <cell r="A732" t="str">
            <v>15444093</v>
          </cell>
          <cell r="B732">
            <v>154</v>
          </cell>
          <cell r="C732">
            <v>44093</v>
          </cell>
          <cell r="D732" t="str">
            <v>ABAVA 20% PLUS CG</v>
          </cell>
          <cell r="E732" t="str">
            <v>PES</v>
          </cell>
          <cell r="F732">
            <v>4816</v>
          </cell>
          <cell r="G732" t="str">
            <v>TN</v>
          </cell>
          <cell r="H732" t="str">
            <v>TONELADAS</v>
          </cell>
          <cell r="I732" t="str">
            <v>PEC</v>
          </cell>
        </row>
        <row r="733">
          <cell r="A733" t="str">
            <v>15444094</v>
          </cell>
          <cell r="B733">
            <v>154</v>
          </cell>
          <cell r="C733">
            <v>44094</v>
          </cell>
          <cell r="D733" t="str">
            <v>ABAVA 20% PLUS RE</v>
          </cell>
          <cell r="E733" t="str">
            <v>PES</v>
          </cell>
          <cell r="F733">
            <v>4946</v>
          </cell>
          <cell r="G733" t="str">
            <v>TN</v>
          </cell>
          <cell r="H733" t="str">
            <v>TONELADAS</v>
          </cell>
          <cell r="I733" t="str">
            <v>PEC</v>
          </cell>
        </row>
        <row r="734">
          <cell r="A734" t="str">
            <v>15444095</v>
          </cell>
          <cell r="B734">
            <v>154</v>
          </cell>
          <cell r="C734">
            <v>44095</v>
          </cell>
          <cell r="D734" t="str">
            <v>ABAVA 20% PLUS RG</v>
          </cell>
          <cell r="E734" t="str">
            <v>PES</v>
          </cell>
          <cell r="F734">
            <v>4806</v>
          </cell>
          <cell r="G734" t="str">
            <v>TN</v>
          </cell>
          <cell r="H734" t="str">
            <v>TONELADAS</v>
          </cell>
          <cell r="I734" t="str">
            <v>PEC</v>
          </cell>
        </row>
        <row r="735">
          <cell r="A735" t="str">
            <v>15444169</v>
          </cell>
          <cell r="B735">
            <v>154</v>
          </cell>
          <cell r="C735">
            <v>44169</v>
          </cell>
          <cell r="D735" t="str">
            <v>LACTOCRIA PLUS 10K HE</v>
          </cell>
          <cell r="E735" t="str">
            <v>PES</v>
          </cell>
          <cell r="F735">
            <v>19868</v>
          </cell>
          <cell r="G735" t="str">
            <v>TN</v>
          </cell>
          <cell r="H735" t="str">
            <v>TONELADAS</v>
          </cell>
          <cell r="I735" t="str">
            <v>PEC</v>
          </cell>
        </row>
        <row r="736">
          <cell r="A736" t="str">
            <v>15444194</v>
          </cell>
          <cell r="B736">
            <v>154</v>
          </cell>
          <cell r="C736">
            <v>44194</v>
          </cell>
          <cell r="D736" t="str">
            <v>APILECHE 20% RE</v>
          </cell>
          <cell r="E736" t="str">
            <v>PES</v>
          </cell>
          <cell r="F736">
            <v>5210</v>
          </cell>
          <cell r="G736" t="str">
            <v>TN</v>
          </cell>
          <cell r="H736" t="str">
            <v>TONELADAS</v>
          </cell>
          <cell r="I736" t="str">
            <v>PEC</v>
          </cell>
        </row>
        <row r="737">
          <cell r="A737" t="str">
            <v>15444230</v>
          </cell>
          <cell r="B737">
            <v>154</v>
          </cell>
          <cell r="C737">
            <v>44230</v>
          </cell>
          <cell r="D737" t="str">
            <v>LECHERO 16% V. HE</v>
          </cell>
          <cell r="E737" t="str">
            <v>PES</v>
          </cell>
          <cell r="F737">
            <v>4656</v>
          </cell>
          <cell r="G737" t="str">
            <v>TN</v>
          </cell>
          <cell r="H737" t="str">
            <v>TONELADAS</v>
          </cell>
          <cell r="I737" t="str">
            <v>PEC</v>
          </cell>
        </row>
        <row r="738">
          <cell r="A738" t="str">
            <v>15444231</v>
          </cell>
          <cell r="B738">
            <v>154</v>
          </cell>
          <cell r="C738">
            <v>44231</v>
          </cell>
          <cell r="D738" t="str">
            <v>LECHERO 16% V. HG</v>
          </cell>
          <cell r="E738" t="str">
            <v>PES</v>
          </cell>
          <cell r="F738">
            <v>4516</v>
          </cell>
          <cell r="G738" t="str">
            <v>TN</v>
          </cell>
          <cell r="H738" t="str">
            <v>TONELADAS</v>
          </cell>
          <cell r="I738" t="str">
            <v>PEC</v>
          </cell>
        </row>
        <row r="739">
          <cell r="A739" t="str">
            <v>15444232</v>
          </cell>
          <cell r="B739">
            <v>154</v>
          </cell>
          <cell r="C739">
            <v>44232</v>
          </cell>
          <cell r="D739" t="str">
            <v>LECHERO 16% AP. CE</v>
          </cell>
          <cell r="E739" t="str">
            <v>PES</v>
          </cell>
          <cell r="F739">
            <v>4676</v>
          </cell>
          <cell r="G739" t="str">
            <v>TN</v>
          </cell>
          <cell r="H739" t="str">
            <v>TONELADAS</v>
          </cell>
          <cell r="I739" t="str">
            <v>PEC</v>
          </cell>
        </row>
        <row r="740">
          <cell r="A740" t="str">
            <v>15444233</v>
          </cell>
          <cell r="B740">
            <v>154</v>
          </cell>
          <cell r="C740">
            <v>44233</v>
          </cell>
          <cell r="D740" t="str">
            <v>LECHERO 16%  CG</v>
          </cell>
          <cell r="E740" t="str">
            <v>PES</v>
          </cell>
          <cell r="F740">
            <v>4536</v>
          </cell>
          <cell r="G740" t="str">
            <v>TN</v>
          </cell>
          <cell r="H740" t="str">
            <v>TONELADAS</v>
          </cell>
          <cell r="I740" t="str">
            <v>PEC</v>
          </cell>
        </row>
        <row r="741">
          <cell r="A741" t="str">
            <v>15444234</v>
          </cell>
          <cell r="B741">
            <v>154</v>
          </cell>
          <cell r="C741">
            <v>44234</v>
          </cell>
          <cell r="D741" t="str">
            <v>LECHERO 16% V. RE</v>
          </cell>
          <cell r="E741" t="str">
            <v>PES</v>
          </cell>
          <cell r="F741">
            <v>4666</v>
          </cell>
          <cell r="G741" t="str">
            <v>TN</v>
          </cell>
          <cell r="H741" t="str">
            <v>TONELADAS</v>
          </cell>
          <cell r="I741" t="str">
            <v>PEC</v>
          </cell>
        </row>
        <row r="742">
          <cell r="A742" t="str">
            <v>15444235</v>
          </cell>
          <cell r="B742">
            <v>154</v>
          </cell>
          <cell r="C742">
            <v>44235</v>
          </cell>
          <cell r="D742" t="str">
            <v>LECHERO 16% V. RG</v>
          </cell>
          <cell r="E742" t="str">
            <v>PES</v>
          </cell>
          <cell r="F742">
            <v>4526</v>
          </cell>
          <cell r="G742" t="str">
            <v>TN</v>
          </cell>
          <cell r="H742" t="str">
            <v>TONELADAS</v>
          </cell>
          <cell r="I742" t="str">
            <v>PEC</v>
          </cell>
        </row>
        <row r="743">
          <cell r="A743" t="str">
            <v>15444314</v>
          </cell>
          <cell r="B743">
            <v>154</v>
          </cell>
          <cell r="C743">
            <v>44314</v>
          </cell>
          <cell r="D743" t="str">
            <v>BECERRAS 18% ULTRA RE</v>
          </cell>
          <cell r="E743" t="str">
            <v>PES</v>
          </cell>
          <cell r="F743">
            <v>6710</v>
          </cell>
          <cell r="G743" t="str">
            <v>TN</v>
          </cell>
          <cell r="H743" t="str">
            <v>TONELADAS</v>
          </cell>
          <cell r="I743" t="str">
            <v>PEC</v>
          </cell>
        </row>
        <row r="744">
          <cell r="A744" t="str">
            <v>15444320</v>
          </cell>
          <cell r="B744">
            <v>154</v>
          </cell>
          <cell r="C744">
            <v>44320</v>
          </cell>
          <cell r="D744" t="str">
            <v>ESTABLERO 18% HE</v>
          </cell>
          <cell r="E744" t="str">
            <v>PES</v>
          </cell>
          <cell r="F744">
            <v>4290</v>
          </cell>
          <cell r="G744" t="str">
            <v>TN</v>
          </cell>
          <cell r="H744" t="str">
            <v>TONELADAS</v>
          </cell>
          <cell r="I744" t="str">
            <v>PEC</v>
          </cell>
        </row>
        <row r="745">
          <cell r="A745" t="str">
            <v>15444322</v>
          </cell>
          <cell r="B745">
            <v>154</v>
          </cell>
          <cell r="C745">
            <v>44322</v>
          </cell>
          <cell r="D745" t="str">
            <v>ESTABLERO 18% CE</v>
          </cell>
          <cell r="E745" t="str">
            <v>PES</v>
          </cell>
          <cell r="F745">
            <v>4920</v>
          </cell>
          <cell r="G745" t="str">
            <v>TN</v>
          </cell>
          <cell r="H745" t="str">
            <v>TONELADAS</v>
          </cell>
          <cell r="I745" t="str">
            <v>PEC</v>
          </cell>
        </row>
        <row r="746">
          <cell r="A746" t="str">
            <v>15444324</v>
          </cell>
          <cell r="B746">
            <v>154</v>
          </cell>
          <cell r="C746">
            <v>44324</v>
          </cell>
          <cell r="D746" t="str">
            <v>ESTABLERO 18% RE</v>
          </cell>
          <cell r="E746" t="str">
            <v>PES</v>
          </cell>
          <cell r="F746">
            <v>4550</v>
          </cell>
          <cell r="G746" t="str">
            <v>TN</v>
          </cell>
          <cell r="H746" t="str">
            <v>TONELADAS</v>
          </cell>
          <cell r="I746" t="str">
            <v>PEC</v>
          </cell>
        </row>
        <row r="747">
          <cell r="A747" t="str">
            <v>15444352</v>
          </cell>
          <cell r="B747">
            <v>154</v>
          </cell>
          <cell r="C747">
            <v>44352</v>
          </cell>
          <cell r="D747" t="str">
            <v>GANALECHE 18% CE</v>
          </cell>
          <cell r="E747" t="str">
            <v>PES</v>
          </cell>
          <cell r="F747">
            <v>4841</v>
          </cell>
          <cell r="G747" t="str">
            <v>TN</v>
          </cell>
          <cell r="H747" t="str">
            <v>TONELADAS</v>
          </cell>
          <cell r="I747" t="str">
            <v>PEC</v>
          </cell>
        </row>
        <row r="748">
          <cell r="A748" t="str">
            <v>15444353</v>
          </cell>
          <cell r="B748">
            <v>154</v>
          </cell>
          <cell r="C748">
            <v>44353</v>
          </cell>
          <cell r="D748" t="str">
            <v>GANALECHE 18% CG</v>
          </cell>
          <cell r="E748" t="str">
            <v>PES</v>
          </cell>
          <cell r="F748">
            <v>4701</v>
          </cell>
          <cell r="G748" t="str">
            <v>TN</v>
          </cell>
          <cell r="H748" t="str">
            <v>TONELADAS</v>
          </cell>
          <cell r="I748" t="str">
            <v>PEC</v>
          </cell>
        </row>
        <row r="749">
          <cell r="A749" t="str">
            <v>15444362</v>
          </cell>
          <cell r="B749">
            <v>154</v>
          </cell>
          <cell r="C749">
            <v>44362</v>
          </cell>
          <cell r="D749" t="str">
            <v>MEZCLA GANADERA LECHERO AP 40K</v>
          </cell>
          <cell r="E749" t="str">
            <v>PES</v>
          </cell>
          <cell r="F749">
            <v>3961</v>
          </cell>
          <cell r="G749" t="str">
            <v>TN</v>
          </cell>
          <cell r="H749" t="str">
            <v>TONELADAS</v>
          </cell>
          <cell r="I749" t="str">
            <v>PEC</v>
          </cell>
        </row>
        <row r="750">
          <cell r="A750" t="str">
            <v>15444384</v>
          </cell>
          <cell r="B750">
            <v>154</v>
          </cell>
          <cell r="C750">
            <v>44384</v>
          </cell>
          <cell r="D750" t="str">
            <v>LECHERO 21% RE</v>
          </cell>
          <cell r="E750" t="str">
            <v>PES</v>
          </cell>
          <cell r="F750">
            <v>4741</v>
          </cell>
          <cell r="G750" t="str">
            <v>TN</v>
          </cell>
          <cell r="H750" t="str">
            <v>TONELADAS</v>
          </cell>
          <cell r="I750" t="str">
            <v>PEC</v>
          </cell>
        </row>
        <row r="751">
          <cell r="A751" t="str">
            <v>15444385</v>
          </cell>
          <cell r="B751">
            <v>154</v>
          </cell>
          <cell r="C751">
            <v>44385</v>
          </cell>
          <cell r="D751" t="str">
            <v>LECHERO 21% RG</v>
          </cell>
          <cell r="E751" t="str">
            <v>PES</v>
          </cell>
          <cell r="F751">
            <v>4726</v>
          </cell>
          <cell r="G751" t="str">
            <v>TN</v>
          </cell>
          <cell r="H751" t="str">
            <v>TONELADAS</v>
          </cell>
          <cell r="I751" t="str">
            <v>PEC</v>
          </cell>
        </row>
        <row r="752">
          <cell r="A752" t="str">
            <v>15444394</v>
          </cell>
          <cell r="B752">
            <v>154</v>
          </cell>
          <cell r="C752">
            <v>44394</v>
          </cell>
          <cell r="D752" t="str">
            <v>LECHERO CAMPERO 16% RE</v>
          </cell>
          <cell r="E752" t="str">
            <v>PES</v>
          </cell>
          <cell r="F752">
            <v>4015</v>
          </cell>
          <cell r="G752" t="str">
            <v>TN</v>
          </cell>
          <cell r="H752" t="str">
            <v>TONELADAS</v>
          </cell>
          <cell r="I752" t="str">
            <v>PEC</v>
          </cell>
        </row>
        <row r="753">
          <cell r="A753" t="str">
            <v>15444422</v>
          </cell>
          <cell r="B753">
            <v>154</v>
          </cell>
          <cell r="C753">
            <v>44422</v>
          </cell>
          <cell r="D753" t="str">
            <v>ESTABLERO 18% AP CE</v>
          </cell>
          <cell r="E753" t="str">
            <v>PES</v>
          </cell>
          <cell r="F753">
            <v>4285</v>
          </cell>
          <cell r="G753" t="str">
            <v>TN</v>
          </cell>
          <cell r="H753" t="str">
            <v>TONELADAS</v>
          </cell>
          <cell r="I753" t="str">
            <v>PEC</v>
          </cell>
        </row>
        <row r="754">
          <cell r="A754" t="str">
            <v>15444423</v>
          </cell>
          <cell r="B754">
            <v>154</v>
          </cell>
          <cell r="C754">
            <v>44423</v>
          </cell>
          <cell r="D754" t="str">
            <v>ESTABLERO 18% CG</v>
          </cell>
          <cell r="E754" t="str">
            <v>PES</v>
          </cell>
          <cell r="F754">
            <v>4890</v>
          </cell>
          <cell r="G754" t="str">
            <v>TN</v>
          </cell>
          <cell r="H754" t="str">
            <v>TONELADAS</v>
          </cell>
          <cell r="I754" t="str">
            <v>PEC</v>
          </cell>
        </row>
        <row r="755">
          <cell r="A755" t="str">
            <v>15444560</v>
          </cell>
          <cell r="B755">
            <v>154</v>
          </cell>
          <cell r="C755">
            <v>44560</v>
          </cell>
          <cell r="D755" t="str">
            <v>MEZCLA GANADERA LECHERO HE</v>
          </cell>
          <cell r="E755" t="str">
            <v>PES</v>
          </cell>
          <cell r="F755">
            <v>3921</v>
          </cell>
          <cell r="G755" t="str">
            <v>TN</v>
          </cell>
          <cell r="H755" t="str">
            <v>TONELADAS</v>
          </cell>
          <cell r="I755" t="str">
            <v>PEC</v>
          </cell>
        </row>
        <row r="756">
          <cell r="A756" t="str">
            <v>15444590</v>
          </cell>
          <cell r="B756">
            <v>154</v>
          </cell>
          <cell r="C756">
            <v>44590</v>
          </cell>
          <cell r="D756" t="str">
            <v>MEZCLA ENERGETICA HE</v>
          </cell>
          <cell r="E756" t="str">
            <v>PES</v>
          </cell>
          <cell r="F756">
            <v>5530</v>
          </cell>
          <cell r="G756" t="str">
            <v>TN</v>
          </cell>
          <cell r="H756" t="str">
            <v>TONELADAS</v>
          </cell>
          <cell r="I756" t="str">
            <v>PEC</v>
          </cell>
        </row>
        <row r="757">
          <cell r="A757" t="str">
            <v>15444652</v>
          </cell>
          <cell r="B757">
            <v>154</v>
          </cell>
          <cell r="C757">
            <v>44652</v>
          </cell>
          <cell r="D757" t="str">
            <v>LECHERO TROPICAL 16% CE</v>
          </cell>
          <cell r="E757" t="str">
            <v>PES</v>
          </cell>
          <cell r="F757">
            <v>4910</v>
          </cell>
          <cell r="G757" t="str">
            <v>TN</v>
          </cell>
          <cell r="H757" t="str">
            <v>TONELADAS</v>
          </cell>
          <cell r="I757" t="str">
            <v>PEC</v>
          </cell>
        </row>
        <row r="758">
          <cell r="A758" t="str">
            <v>15444662</v>
          </cell>
          <cell r="B758">
            <v>154</v>
          </cell>
          <cell r="C758">
            <v>44662</v>
          </cell>
          <cell r="D758" t="str">
            <v>LECHERO TROPICAL 18% CE</v>
          </cell>
          <cell r="E758" t="str">
            <v>PES</v>
          </cell>
          <cell r="F758">
            <v>5035</v>
          </cell>
          <cell r="G758" t="str">
            <v>TN</v>
          </cell>
          <cell r="H758" t="str">
            <v>TONELADAS</v>
          </cell>
          <cell r="I758" t="str">
            <v>PEC</v>
          </cell>
        </row>
        <row r="759">
          <cell r="A759" t="str">
            <v>15444680</v>
          </cell>
          <cell r="B759">
            <v>154</v>
          </cell>
          <cell r="C759">
            <v>44680</v>
          </cell>
          <cell r="D759" t="str">
            <v>LECHERO TOTAL 16% HE</v>
          </cell>
          <cell r="E759" t="str">
            <v>PES</v>
          </cell>
          <cell r="F759">
            <v>4141</v>
          </cell>
          <cell r="G759" t="str">
            <v>TN</v>
          </cell>
          <cell r="H759" t="str">
            <v>TONELADAS</v>
          </cell>
          <cell r="I759" t="str">
            <v>PEC</v>
          </cell>
        </row>
        <row r="760">
          <cell r="A760" t="str">
            <v>15444692</v>
          </cell>
          <cell r="B760">
            <v>154</v>
          </cell>
          <cell r="C760">
            <v>44692</v>
          </cell>
          <cell r="D760" t="str">
            <v>APILECHE 20% CE</v>
          </cell>
          <cell r="E760" t="str">
            <v>PES</v>
          </cell>
          <cell r="F760">
            <v>4685</v>
          </cell>
          <cell r="G760" t="str">
            <v>TN</v>
          </cell>
          <cell r="H760" t="str">
            <v>TONELADAS</v>
          </cell>
          <cell r="I760" t="str">
            <v>PEC</v>
          </cell>
        </row>
        <row r="761">
          <cell r="A761" t="str">
            <v>15444750</v>
          </cell>
          <cell r="B761">
            <v>154</v>
          </cell>
          <cell r="C761">
            <v>44750</v>
          </cell>
          <cell r="D761" t="str">
            <v>APILECHE PLUS 17% HE</v>
          </cell>
          <cell r="E761" t="str">
            <v>PES</v>
          </cell>
          <cell r="F761">
            <v>5282</v>
          </cell>
          <cell r="G761" t="str">
            <v>TN</v>
          </cell>
          <cell r="H761" t="str">
            <v>TONELADAS</v>
          </cell>
          <cell r="I761" t="str">
            <v>PEC</v>
          </cell>
        </row>
        <row r="762">
          <cell r="A762" t="str">
            <v>15444751</v>
          </cell>
          <cell r="B762">
            <v>154</v>
          </cell>
          <cell r="C762">
            <v>44751</v>
          </cell>
          <cell r="D762" t="str">
            <v>APILECHE PLUS 17% HG</v>
          </cell>
          <cell r="E762" t="str">
            <v>PES</v>
          </cell>
          <cell r="F762">
            <v>5142</v>
          </cell>
          <cell r="G762" t="str">
            <v>TN</v>
          </cell>
          <cell r="H762" t="str">
            <v>TONELADAS</v>
          </cell>
          <cell r="I762" t="str">
            <v>PEC</v>
          </cell>
        </row>
        <row r="763">
          <cell r="A763" t="str">
            <v>15444752</v>
          </cell>
          <cell r="B763">
            <v>154</v>
          </cell>
          <cell r="C763">
            <v>44752</v>
          </cell>
          <cell r="D763" t="str">
            <v>APILECHE PLUS 17% CE</v>
          </cell>
          <cell r="E763" t="str">
            <v>PES</v>
          </cell>
          <cell r="F763">
            <v>4835</v>
          </cell>
          <cell r="G763" t="str">
            <v>TN</v>
          </cell>
          <cell r="H763" t="str">
            <v>TONELADAS</v>
          </cell>
          <cell r="I763" t="str">
            <v>PEC</v>
          </cell>
        </row>
        <row r="764">
          <cell r="A764" t="str">
            <v>15444753</v>
          </cell>
          <cell r="B764">
            <v>154</v>
          </cell>
          <cell r="C764">
            <v>44753</v>
          </cell>
          <cell r="D764" t="str">
            <v>APILECHE PLUS 17% CG</v>
          </cell>
          <cell r="E764" t="str">
            <v>PES</v>
          </cell>
          <cell r="F764">
            <v>5162</v>
          </cell>
          <cell r="G764" t="str">
            <v>TN</v>
          </cell>
          <cell r="H764" t="str">
            <v>TONELADAS</v>
          </cell>
          <cell r="I764" t="str">
            <v>PEC</v>
          </cell>
        </row>
        <row r="765">
          <cell r="A765" t="str">
            <v>15444754</v>
          </cell>
          <cell r="B765">
            <v>154</v>
          </cell>
          <cell r="C765">
            <v>44754</v>
          </cell>
          <cell r="D765" t="str">
            <v>APILECHE PLUS 17% RE</v>
          </cell>
          <cell r="E765" t="str">
            <v>PES</v>
          </cell>
          <cell r="F765">
            <v>5292</v>
          </cell>
          <cell r="G765" t="str">
            <v>TN</v>
          </cell>
          <cell r="H765" t="str">
            <v>TONELADAS</v>
          </cell>
          <cell r="I765" t="str">
            <v>PEC</v>
          </cell>
        </row>
        <row r="766">
          <cell r="A766" t="str">
            <v>15444755</v>
          </cell>
          <cell r="B766">
            <v>154</v>
          </cell>
          <cell r="C766">
            <v>44755</v>
          </cell>
          <cell r="D766" t="str">
            <v>APILECHE PLUS 17% RG</v>
          </cell>
          <cell r="E766" t="str">
            <v>PES</v>
          </cell>
          <cell r="F766">
            <v>5152</v>
          </cell>
          <cell r="G766" t="str">
            <v>TN</v>
          </cell>
          <cell r="H766" t="str">
            <v>TONELADAS</v>
          </cell>
          <cell r="I766" t="str">
            <v>PEC</v>
          </cell>
        </row>
        <row r="767">
          <cell r="A767" t="str">
            <v>15444764</v>
          </cell>
          <cell r="B767">
            <v>154</v>
          </cell>
          <cell r="C767">
            <v>44764</v>
          </cell>
          <cell r="D767" t="str">
            <v>APIMEL RE</v>
          </cell>
          <cell r="E767" t="str">
            <v>PES</v>
          </cell>
          <cell r="F767">
            <v>4367</v>
          </cell>
          <cell r="G767" t="str">
            <v>TN</v>
          </cell>
          <cell r="H767" t="str">
            <v>TONELADAS</v>
          </cell>
          <cell r="I767" t="str">
            <v>PEC</v>
          </cell>
        </row>
        <row r="768">
          <cell r="A768" t="str">
            <v>15444780</v>
          </cell>
          <cell r="B768">
            <v>154</v>
          </cell>
          <cell r="C768">
            <v>44780</v>
          </cell>
          <cell r="D768" t="str">
            <v>VACAS 16% PODER HE</v>
          </cell>
          <cell r="E768" t="str">
            <v>PES</v>
          </cell>
          <cell r="F768">
            <v>4896</v>
          </cell>
          <cell r="G768" t="str">
            <v>TN</v>
          </cell>
          <cell r="H768" t="str">
            <v>TONELADAS</v>
          </cell>
          <cell r="I768" t="str">
            <v>PEC</v>
          </cell>
        </row>
        <row r="769">
          <cell r="A769" t="str">
            <v>15444782</v>
          </cell>
          <cell r="B769">
            <v>154</v>
          </cell>
          <cell r="C769">
            <v>44782</v>
          </cell>
          <cell r="D769" t="str">
            <v>LECHERO CAMPERO 16% CE</v>
          </cell>
          <cell r="E769" t="str">
            <v>PES</v>
          </cell>
          <cell r="F769">
            <v>4025</v>
          </cell>
          <cell r="G769" t="str">
            <v>TN</v>
          </cell>
          <cell r="H769" t="str">
            <v>TONELADAS</v>
          </cell>
          <cell r="I769" t="str">
            <v>PEC</v>
          </cell>
        </row>
        <row r="770">
          <cell r="A770" t="str">
            <v>15444804</v>
          </cell>
          <cell r="B770">
            <v>154</v>
          </cell>
          <cell r="C770">
            <v>44804</v>
          </cell>
          <cell r="D770" t="str">
            <v>PRECALF ROL RE</v>
          </cell>
          <cell r="E770" t="str">
            <v>PES</v>
          </cell>
          <cell r="F770">
            <v>4756</v>
          </cell>
          <cell r="G770" t="str">
            <v>TN</v>
          </cell>
          <cell r="H770" t="str">
            <v>TONELADAS</v>
          </cell>
          <cell r="I770" t="str">
            <v>PEC</v>
          </cell>
        </row>
        <row r="771">
          <cell r="A771" t="str">
            <v>15444992</v>
          </cell>
          <cell r="B771">
            <v>154</v>
          </cell>
          <cell r="C771">
            <v>44992</v>
          </cell>
          <cell r="D771" t="str">
            <v>SOSTEN MULTIUSOS CE</v>
          </cell>
          <cell r="E771" t="str">
            <v>PES</v>
          </cell>
          <cell r="F771">
            <v>3441</v>
          </cell>
          <cell r="G771" t="str">
            <v>TN</v>
          </cell>
          <cell r="H771" t="str">
            <v>TONELADAS</v>
          </cell>
          <cell r="I771" t="str">
            <v>PEC</v>
          </cell>
        </row>
        <row r="772">
          <cell r="A772" t="str">
            <v>15445124</v>
          </cell>
          <cell r="B772">
            <v>154</v>
          </cell>
          <cell r="C772">
            <v>45124</v>
          </cell>
          <cell r="D772" t="str">
            <v>TOROS DE LIDIA RE</v>
          </cell>
          <cell r="E772" t="str">
            <v>PES</v>
          </cell>
          <cell r="F772">
            <v>5745</v>
          </cell>
          <cell r="G772" t="str">
            <v>TN</v>
          </cell>
          <cell r="H772" t="str">
            <v>TONELADAS</v>
          </cell>
          <cell r="I772" t="str">
            <v>PEC</v>
          </cell>
        </row>
        <row r="773">
          <cell r="A773" t="str">
            <v>15445125</v>
          </cell>
          <cell r="B773">
            <v>154</v>
          </cell>
          <cell r="C773">
            <v>45125</v>
          </cell>
          <cell r="D773" t="str">
            <v>TOROS DE LIDIA RG</v>
          </cell>
          <cell r="E773" t="str">
            <v>PES</v>
          </cell>
          <cell r="F773">
            <v>5690</v>
          </cell>
          <cell r="G773" t="str">
            <v>TN</v>
          </cell>
          <cell r="H773" t="str">
            <v>TONELADAS</v>
          </cell>
          <cell r="I773" t="str">
            <v>PEC</v>
          </cell>
        </row>
        <row r="774">
          <cell r="A774" t="str">
            <v>15445214</v>
          </cell>
          <cell r="B774">
            <v>154</v>
          </cell>
          <cell r="C774">
            <v>45214</v>
          </cell>
          <cell r="D774" t="str">
            <v>BEEFMAX RE</v>
          </cell>
          <cell r="E774" t="str">
            <v>PES</v>
          </cell>
          <cell r="F774">
            <v>5820</v>
          </cell>
          <cell r="G774" t="str">
            <v>TN</v>
          </cell>
          <cell r="H774" t="str">
            <v>TONELADAS</v>
          </cell>
          <cell r="I774" t="str">
            <v>PEC</v>
          </cell>
        </row>
        <row r="775">
          <cell r="A775" t="str">
            <v>15445215</v>
          </cell>
          <cell r="B775">
            <v>154</v>
          </cell>
          <cell r="C775">
            <v>45215</v>
          </cell>
          <cell r="D775" t="str">
            <v>BEEFMAX RG</v>
          </cell>
          <cell r="E775" t="str">
            <v>PES</v>
          </cell>
          <cell r="F775">
            <v>5690</v>
          </cell>
          <cell r="G775" t="str">
            <v>TN</v>
          </cell>
          <cell r="H775" t="str">
            <v>TONELADAS</v>
          </cell>
          <cell r="I775" t="str">
            <v>PEC</v>
          </cell>
        </row>
        <row r="776">
          <cell r="A776" t="str">
            <v>15445290</v>
          </cell>
          <cell r="B776">
            <v>154</v>
          </cell>
          <cell r="C776">
            <v>45290</v>
          </cell>
          <cell r="D776" t="str">
            <v>FORMULA TABASCO HE</v>
          </cell>
          <cell r="E776" t="str">
            <v>PES</v>
          </cell>
          <cell r="F776">
            <v>3685</v>
          </cell>
          <cell r="G776" t="str">
            <v>TN</v>
          </cell>
          <cell r="H776" t="str">
            <v>TONELADAS</v>
          </cell>
          <cell r="I776" t="str">
            <v>PEC</v>
          </cell>
        </row>
        <row r="777">
          <cell r="A777" t="str">
            <v>15445410</v>
          </cell>
          <cell r="B777">
            <v>154</v>
          </cell>
          <cell r="C777">
            <v>45410</v>
          </cell>
          <cell r="D777" t="str">
            <v>API-CARNE HE</v>
          </cell>
          <cell r="E777" t="str">
            <v>PES</v>
          </cell>
          <cell r="F777">
            <v>4870</v>
          </cell>
          <cell r="G777" t="str">
            <v>TN</v>
          </cell>
          <cell r="H777" t="str">
            <v>TONELADAS</v>
          </cell>
          <cell r="I777" t="str">
            <v>PEC</v>
          </cell>
        </row>
        <row r="778">
          <cell r="A778" t="str">
            <v>15445411</v>
          </cell>
          <cell r="B778">
            <v>154</v>
          </cell>
          <cell r="C778">
            <v>45411</v>
          </cell>
          <cell r="D778" t="str">
            <v>API-CARNE HG</v>
          </cell>
          <cell r="E778" t="str">
            <v>PES</v>
          </cell>
          <cell r="F778">
            <v>4730</v>
          </cell>
          <cell r="G778" t="str">
            <v>TN</v>
          </cell>
          <cell r="H778" t="str">
            <v>TONELADAS</v>
          </cell>
          <cell r="I778" t="str">
            <v>PEC</v>
          </cell>
        </row>
        <row r="779">
          <cell r="A779" t="str">
            <v>15445412</v>
          </cell>
          <cell r="B779">
            <v>154</v>
          </cell>
          <cell r="C779">
            <v>45412</v>
          </cell>
          <cell r="D779" t="str">
            <v>API-CARNE CE</v>
          </cell>
          <cell r="E779" t="str">
            <v>PES</v>
          </cell>
          <cell r="F779">
            <v>4545</v>
          </cell>
          <cell r="G779" t="str">
            <v>TN</v>
          </cell>
          <cell r="H779" t="str">
            <v>TONELADAS</v>
          </cell>
          <cell r="I779" t="str">
            <v>PEC</v>
          </cell>
        </row>
        <row r="780">
          <cell r="A780" t="str">
            <v>15445413</v>
          </cell>
          <cell r="B780">
            <v>154</v>
          </cell>
          <cell r="C780">
            <v>45413</v>
          </cell>
          <cell r="D780" t="str">
            <v>API-CARNE CG</v>
          </cell>
          <cell r="E780" t="str">
            <v>PES</v>
          </cell>
          <cell r="F780">
            <v>4750</v>
          </cell>
          <cell r="G780" t="str">
            <v>TN</v>
          </cell>
          <cell r="H780" t="str">
            <v>TONELADAS</v>
          </cell>
          <cell r="I780" t="str">
            <v>PEC</v>
          </cell>
        </row>
        <row r="781">
          <cell r="A781" t="str">
            <v>15445414</v>
          </cell>
          <cell r="B781">
            <v>154</v>
          </cell>
          <cell r="C781">
            <v>45414</v>
          </cell>
          <cell r="D781" t="str">
            <v>API-CARNE RE</v>
          </cell>
          <cell r="E781" t="str">
            <v>PES</v>
          </cell>
          <cell r="F781">
            <v>4395</v>
          </cell>
          <cell r="G781" t="str">
            <v>TN</v>
          </cell>
          <cell r="H781" t="str">
            <v>TONELADAS</v>
          </cell>
          <cell r="I781" t="str">
            <v>PEC</v>
          </cell>
        </row>
        <row r="782">
          <cell r="A782" t="str">
            <v>15445415</v>
          </cell>
          <cell r="B782">
            <v>154</v>
          </cell>
          <cell r="C782">
            <v>45415</v>
          </cell>
          <cell r="D782" t="str">
            <v>API-CARNE RG</v>
          </cell>
          <cell r="E782" t="str">
            <v>PES</v>
          </cell>
          <cell r="F782">
            <v>4490</v>
          </cell>
          <cell r="G782" t="str">
            <v>TN</v>
          </cell>
          <cell r="H782" t="str">
            <v>TONELADAS</v>
          </cell>
          <cell r="I782" t="str">
            <v>PEC</v>
          </cell>
        </row>
        <row r="783">
          <cell r="A783" t="str">
            <v>15445460</v>
          </cell>
          <cell r="B783">
            <v>154</v>
          </cell>
          <cell r="C783">
            <v>45460</v>
          </cell>
          <cell r="D783" t="str">
            <v>ABAMEL 40% HE</v>
          </cell>
          <cell r="E783" t="str">
            <v>PES</v>
          </cell>
          <cell r="F783">
            <v>5795</v>
          </cell>
          <cell r="G783" t="str">
            <v>TN</v>
          </cell>
          <cell r="H783" t="str">
            <v>TONELADAS</v>
          </cell>
          <cell r="I783" t="str">
            <v>PEC</v>
          </cell>
        </row>
        <row r="784">
          <cell r="A784" t="str">
            <v>15445461</v>
          </cell>
          <cell r="B784">
            <v>154</v>
          </cell>
          <cell r="C784">
            <v>45461</v>
          </cell>
          <cell r="D784" t="str">
            <v>ABAMEL 40% HG</v>
          </cell>
          <cell r="E784" t="str">
            <v>PES</v>
          </cell>
          <cell r="F784">
            <v>5990</v>
          </cell>
          <cell r="G784" t="str">
            <v>TN</v>
          </cell>
          <cell r="H784" t="str">
            <v>TONELADAS</v>
          </cell>
          <cell r="I784" t="str">
            <v>PEC</v>
          </cell>
        </row>
        <row r="785">
          <cell r="A785" t="str">
            <v>15445464</v>
          </cell>
          <cell r="B785">
            <v>154</v>
          </cell>
          <cell r="C785">
            <v>45464</v>
          </cell>
          <cell r="D785" t="str">
            <v>ABAMEL 40% RE</v>
          </cell>
          <cell r="E785" t="str">
            <v>PES</v>
          </cell>
          <cell r="F785">
            <v>6140</v>
          </cell>
          <cell r="G785" t="str">
            <v>TN</v>
          </cell>
          <cell r="H785" t="str">
            <v>TONELADAS</v>
          </cell>
          <cell r="I785" t="str">
            <v>PEC</v>
          </cell>
        </row>
        <row r="786">
          <cell r="A786" t="str">
            <v>15445465</v>
          </cell>
          <cell r="B786">
            <v>154</v>
          </cell>
          <cell r="C786">
            <v>45465</v>
          </cell>
          <cell r="D786" t="str">
            <v>ABAMEL 40% RG</v>
          </cell>
          <cell r="E786" t="str">
            <v>PES</v>
          </cell>
          <cell r="F786">
            <v>6000</v>
          </cell>
          <cell r="G786" t="str">
            <v>TN</v>
          </cell>
          <cell r="H786" t="str">
            <v>TONELADAS</v>
          </cell>
          <cell r="I786" t="str">
            <v>PEC</v>
          </cell>
        </row>
        <row r="787">
          <cell r="A787" t="str">
            <v>15445474</v>
          </cell>
          <cell r="B787">
            <v>154</v>
          </cell>
          <cell r="C787">
            <v>45474</v>
          </cell>
          <cell r="D787" t="str">
            <v>BECERRO ENGORDA 16% RE</v>
          </cell>
          <cell r="E787" t="str">
            <v>PES</v>
          </cell>
          <cell r="F787">
            <v>3775</v>
          </cell>
          <cell r="G787" t="str">
            <v>TN</v>
          </cell>
          <cell r="H787" t="str">
            <v>TONELADAS</v>
          </cell>
          <cell r="I787" t="str">
            <v>PEC</v>
          </cell>
        </row>
        <row r="788">
          <cell r="A788" t="str">
            <v>15445622</v>
          </cell>
          <cell r="B788">
            <v>154</v>
          </cell>
          <cell r="C788">
            <v>45622</v>
          </cell>
          <cell r="D788" t="str">
            <v>APINOVILLO SUPER ENGORDA 40KG</v>
          </cell>
          <cell r="E788" t="str">
            <v>PES</v>
          </cell>
          <cell r="F788">
            <v>6055</v>
          </cell>
          <cell r="G788" t="str">
            <v>TN</v>
          </cell>
          <cell r="H788" t="str">
            <v>TONELADAS</v>
          </cell>
          <cell r="I788" t="str">
            <v>PEC</v>
          </cell>
        </row>
        <row r="789">
          <cell r="A789" t="str">
            <v>15445630</v>
          </cell>
          <cell r="B789">
            <v>154</v>
          </cell>
          <cell r="C789">
            <v>45630</v>
          </cell>
          <cell r="D789" t="str">
            <v>ENGORDA GANADO V. HE</v>
          </cell>
          <cell r="E789" t="str">
            <v>PES</v>
          </cell>
          <cell r="F789">
            <v>4660</v>
          </cell>
          <cell r="G789" t="str">
            <v>TN</v>
          </cell>
          <cell r="H789" t="str">
            <v>TONELADAS</v>
          </cell>
          <cell r="I789" t="str">
            <v>PEC</v>
          </cell>
        </row>
        <row r="790">
          <cell r="A790" t="str">
            <v>15445631</v>
          </cell>
          <cell r="B790">
            <v>154</v>
          </cell>
          <cell r="C790">
            <v>45631</v>
          </cell>
          <cell r="D790" t="str">
            <v>ENGORDA GANADO V. HG</v>
          </cell>
          <cell r="E790" t="str">
            <v>PES</v>
          </cell>
          <cell r="F790">
            <v>4520</v>
          </cell>
          <cell r="G790" t="str">
            <v>TN</v>
          </cell>
          <cell r="H790" t="str">
            <v>TONELADAS</v>
          </cell>
          <cell r="I790" t="str">
            <v>PEC</v>
          </cell>
        </row>
        <row r="791">
          <cell r="A791" t="str">
            <v>15445632</v>
          </cell>
          <cell r="B791">
            <v>154</v>
          </cell>
          <cell r="C791">
            <v>45632</v>
          </cell>
          <cell r="D791" t="str">
            <v>ENGORDA GANADO AP CE</v>
          </cell>
          <cell r="E791" t="str">
            <v>PES</v>
          </cell>
          <cell r="F791">
            <v>4420</v>
          </cell>
          <cell r="G791" t="str">
            <v>TN</v>
          </cell>
          <cell r="H791" t="str">
            <v>TONELADAS</v>
          </cell>
          <cell r="I791" t="str">
            <v>PEC</v>
          </cell>
        </row>
        <row r="792">
          <cell r="A792" t="str">
            <v>15445633</v>
          </cell>
          <cell r="B792">
            <v>154</v>
          </cell>
          <cell r="C792">
            <v>45633</v>
          </cell>
          <cell r="D792" t="str">
            <v>ENGORDA GANADO V. CG</v>
          </cell>
          <cell r="E792" t="str">
            <v>PES</v>
          </cell>
          <cell r="F792">
            <v>4540</v>
          </cell>
          <cell r="G792" t="str">
            <v>TN</v>
          </cell>
          <cell r="H792" t="str">
            <v>TONELADAS</v>
          </cell>
          <cell r="I792" t="str">
            <v>PEC</v>
          </cell>
        </row>
        <row r="793">
          <cell r="A793" t="str">
            <v>15445635</v>
          </cell>
          <cell r="B793">
            <v>154</v>
          </cell>
          <cell r="C793">
            <v>45635</v>
          </cell>
          <cell r="D793" t="str">
            <v>ENGORDA GANADO  RG</v>
          </cell>
          <cell r="E793" t="str">
            <v>PES</v>
          </cell>
          <cell r="F793">
            <v>4530</v>
          </cell>
          <cell r="G793" t="str">
            <v>TN</v>
          </cell>
          <cell r="H793" t="str">
            <v>TONELADAS</v>
          </cell>
          <cell r="I793" t="str">
            <v>PEC</v>
          </cell>
        </row>
        <row r="794">
          <cell r="A794" t="str">
            <v>15445654</v>
          </cell>
          <cell r="B794">
            <v>154</v>
          </cell>
          <cell r="C794">
            <v>45654</v>
          </cell>
          <cell r="D794" t="str">
            <v>BEEF ROLL EXPO RE</v>
          </cell>
          <cell r="E794" t="str">
            <v>PES</v>
          </cell>
          <cell r="F794">
            <v>5139</v>
          </cell>
          <cell r="G794" t="str">
            <v>TN</v>
          </cell>
          <cell r="H794" t="str">
            <v>TONELADAS</v>
          </cell>
          <cell r="I794" t="str">
            <v>PEC</v>
          </cell>
        </row>
        <row r="795">
          <cell r="A795" t="str">
            <v>15445655</v>
          </cell>
          <cell r="B795">
            <v>154</v>
          </cell>
          <cell r="C795">
            <v>45655</v>
          </cell>
          <cell r="D795" t="str">
            <v>BEFF ROLL EXPO RG</v>
          </cell>
          <cell r="E795" t="str">
            <v>PES</v>
          </cell>
          <cell r="F795">
            <v>5115</v>
          </cell>
          <cell r="G795" t="str">
            <v>TN</v>
          </cell>
          <cell r="H795" t="str">
            <v>TONELADAS</v>
          </cell>
          <cell r="I795" t="str">
            <v>PEC</v>
          </cell>
        </row>
        <row r="796">
          <cell r="A796" t="str">
            <v>15445890</v>
          </cell>
          <cell r="B796">
            <v>154</v>
          </cell>
          <cell r="C796">
            <v>45890</v>
          </cell>
          <cell r="D796" t="str">
            <v>MEZCLA GANADERA HE 40 KGS</v>
          </cell>
          <cell r="E796" t="str">
            <v>PES</v>
          </cell>
          <cell r="F796">
            <v>4225</v>
          </cell>
          <cell r="G796" t="str">
            <v>TN</v>
          </cell>
          <cell r="H796" t="str">
            <v>TONELADAS</v>
          </cell>
          <cell r="I796" t="str">
            <v>PEC</v>
          </cell>
        </row>
        <row r="797">
          <cell r="A797" t="str">
            <v>15445894</v>
          </cell>
          <cell r="B797">
            <v>154</v>
          </cell>
          <cell r="C797">
            <v>45894</v>
          </cell>
          <cell r="D797" t="str">
            <v>MEZCLA GANADERA AP RE 40 KGS</v>
          </cell>
          <cell r="E797" t="str">
            <v>PES</v>
          </cell>
          <cell r="F797">
            <v>3585</v>
          </cell>
          <cell r="G797" t="str">
            <v>TN</v>
          </cell>
          <cell r="H797" t="str">
            <v>TONELADAS</v>
          </cell>
          <cell r="I797" t="str">
            <v>PEC</v>
          </cell>
        </row>
        <row r="798">
          <cell r="A798" t="str">
            <v>15445902</v>
          </cell>
          <cell r="B798">
            <v>154</v>
          </cell>
          <cell r="C798">
            <v>45902</v>
          </cell>
          <cell r="D798" t="str">
            <v>ESTIAJE SOSTEN CE 40 KGS</v>
          </cell>
          <cell r="E798" t="str">
            <v>PES</v>
          </cell>
          <cell r="F798">
            <v>4000</v>
          </cell>
          <cell r="G798" t="str">
            <v>TN</v>
          </cell>
          <cell r="H798" t="str">
            <v>TONELADAS</v>
          </cell>
          <cell r="I798" t="str">
            <v>PEC</v>
          </cell>
        </row>
        <row r="799">
          <cell r="A799" t="str">
            <v>15446003</v>
          </cell>
          <cell r="B799">
            <v>154</v>
          </cell>
          <cell r="C799">
            <v>46003</v>
          </cell>
          <cell r="D799" t="str">
            <v>API CODORNIZ INICIACION CG</v>
          </cell>
          <cell r="E799" t="str">
            <v>PES</v>
          </cell>
          <cell r="F799">
            <v>6936</v>
          </cell>
          <cell r="G799" t="str">
            <v>TN</v>
          </cell>
          <cell r="H799" t="str">
            <v>TONELADAS</v>
          </cell>
          <cell r="I799" t="str">
            <v>PEC</v>
          </cell>
        </row>
        <row r="800">
          <cell r="A800" t="str">
            <v>15446012</v>
          </cell>
          <cell r="B800">
            <v>154</v>
          </cell>
          <cell r="C800">
            <v>46012</v>
          </cell>
          <cell r="D800" t="str">
            <v>CODORNIZ POSTURA TE</v>
          </cell>
          <cell r="E800" t="str">
            <v>PES</v>
          </cell>
          <cell r="F800">
            <v>6955</v>
          </cell>
          <cell r="G800" t="str">
            <v>TN</v>
          </cell>
          <cell r="H800" t="str">
            <v>TONELADAS</v>
          </cell>
          <cell r="I800" t="str">
            <v>PEC</v>
          </cell>
        </row>
        <row r="801">
          <cell r="A801" t="str">
            <v>15446022</v>
          </cell>
          <cell r="B801">
            <v>154</v>
          </cell>
          <cell r="C801">
            <v>46022</v>
          </cell>
          <cell r="D801" t="str">
            <v>GALLO DE ORO PREPARACION CE</v>
          </cell>
          <cell r="E801" t="str">
            <v>PES</v>
          </cell>
          <cell r="F801">
            <v>7119</v>
          </cell>
          <cell r="G801" t="str">
            <v>TN</v>
          </cell>
          <cell r="H801" t="str">
            <v>TONELADAS</v>
          </cell>
          <cell r="I801" t="str">
            <v>PEC</v>
          </cell>
        </row>
        <row r="802">
          <cell r="A802" t="str">
            <v>15446026</v>
          </cell>
          <cell r="B802">
            <v>154</v>
          </cell>
          <cell r="C802">
            <v>46026</v>
          </cell>
          <cell r="D802" t="str">
            <v>GALLO DE ORO PREPARACION 5K CE</v>
          </cell>
          <cell r="E802" t="str">
            <v>PES</v>
          </cell>
          <cell r="F802">
            <v>7514</v>
          </cell>
          <cell r="G802" t="str">
            <v>TN</v>
          </cell>
          <cell r="H802" t="str">
            <v>TONELADAS</v>
          </cell>
          <cell r="I802" t="str">
            <v>PEC</v>
          </cell>
        </row>
        <row r="803">
          <cell r="A803" t="str">
            <v>15446032</v>
          </cell>
          <cell r="B803">
            <v>154</v>
          </cell>
          <cell r="C803">
            <v>46032</v>
          </cell>
          <cell r="D803" t="str">
            <v>API-PAVO NO. 1 TE</v>
          </cell>
          <cell r="E803" t="str">
            <v>PES</v>
          </cell>
          <cell r="F803">
            <v>7820</v>
          </cell>
          <cell r="G803" t="str">
            <v>TN</v>
          </cell>
          <cell r="H803" t="str">
            <v>TONELADAS</v>
          </cell>
          <cell r="I803" t="str">
            <v>PEC</v>
          </cell>
        </row>
        <row r="804">
          <cell r="A804" t="str">
            <v>15446114</v>
          </cell>
          <cell r="B804">
            <v>154</v>
          </cell>
          <cell r="C804">
            <v>46114</v>
          </cell>
          <cell r="D804" t="str">
            <v>BORREGO GANADOR RE</v>
          </cell>
          <cell r="E804" t="str">
            <v>PES</v>
          </cell>
          <cell r="F804">
            <v>4125</v>
          </cell>
          <cell r="G804" t="str">
            <v>TN</v>
          </cell>
          <cell r="H804" t="str">
            <v>TONELADAS</v>
          </cell>
          <cell r="I804" t="str">
            <v>PEC</v>
          </cell>
        </row>
        <row r="805">
          <cell r="A805" t="str">
            <v>15446122</v>
          </cell>
          <cell r="B805">
            <v>154</v>
          </cell>
          <cell r="C805">
            <v>46122</v>
          </cell>
          <cell r="D805" t="str">
            <v>GALLO DE ORO MANTTO CE 40KG</v>
          </cell>
          <cell r="E805" t="str">
            <v>PES</v>
          </cell>
          <cell r="F805">
            <v>5670</v>
          </cell>
          <cell r="G805" t="str">
            <v>TN</v>
          </cell>
          <cell r="H805" t="str">
            <v>TONELADAS</v>
          </cell>
          <cell r="I805" t="str">
            <v>PEC</v>
          </cell>
        </row>
        <row r="806">
          <cell r="A806" t="str">
            <v>15446126</v>
          </cell>
          <cell r="B806">
            <v>154</v>
          </cell>
          <cell r="C806">
            <v>46126</v>
          </cell>
          <cell r="D806" t="str">
            <v>GALLO DE ORO MANTO. 5KG</v>
          </cell>
          <cell r="E806" t="str">
            <v>PES</v>
          </cell>
          <cell r="F806">
            <v>7599</v>
          </cell>
          <cell r="G806" t="str">
            <v>TN</v>
          </cell>
          <cell r="H806" t="str">
            <v>TONELADAS</v>
          </cell>
          <cell r="I806" t="str">
            <v>PEC</v>
          </cell>
        </row>
        <row r="807">
          <cell r="A807" t="str">
            <v>15446170</v>
          </cell>
          <cell r="B807">
            <v>154</v>
          </cell>
          <cell r="C807">
            <v>46170</v>
          </cell>
          <cell r="D807" t="str">
            <v>INICIA CORDEROS HE</v>
          </cell>
          <cell r="E807" t="str">
            <v>PES</v>
          </cell>
          <cell r="F807">
            <v>5425</v>
          </cell>
          <cell r="G807" t="str">
            <v>TN</v>
          </cell>
          <cell r="H807" t="str">
            <v>TONELADAS</v>
          </cell>
          <cell r="I807" t="str">
            <v>PEC</v>
          </cell>
        </row>
        <row r="808">
          <cell r="A808" t="str">
            <v>15446184</v>
          </cell>
          <cell r="B808">
            <v>154</v>
          </cell>
          <cell r="C808">
            <v>46184</v>
          </cell>
          <cell r="D808" t="str">
            <v>BORREGAS REPRODUCTORAS RE</v>
          </cell>
          <cell r="E808" t="str">
            <v>PES</v>
          </cell>
          <cell r="F808">
            <v>4725</v>
          </cell>
          <cell r="G808" t="str">
            <v>TN</v>
          </cell>
          <cell r="H808" t="str">
            <v>TONELADAS</v>
          </cell>
          <cell r="I808" t="str">
            <v>PEC</v>
          </cell>
        </row>
        <row r="809">
          <cell r="A809" t="str">
            <v>15446194</v>
          </cell>
          <cell r="B809">
            <v>154</v>
          </cell>
          <cell r="C809">
            <v>46194</v>
          </cell>
          <cell r="D809" t="str">
            <v>PELL ROL AVENA PLUS 40 KGS</v>
          </cell>
          <cell r="E809" t="str">
            <v>PES</v>
          </cell>
          <cell r="F809">
            <v>7285</v>
          </cell>
          <cell r="G809" t="str">
            <v>TN</v>
          </cell>
          <cell r="H809" t="str">
            <v>TONELADAS</v>
          </cell>
          <cell r="I809" t="str">
            <v>PEC</v>
          </cell>
        </row>
        <row r="810">
          <cell r="A810" t="str">
            <v>15446199</v>
          </cell>
          <cell r="B810">
            <v>154</v>
          </cell>
          <cell r="C810">
            <v>46199</v>
          </cell>
          <cell r="D810" t="str">
            <v>PELL ROL SPR. AVENA 20K RE</v>
          </cell>
          <cell r="E810" t="str">
            <v>PES</v>
          </cell>
          <cell r="F810">
            <v>6211</v>
          </cell>
          <cell r="G810" t="str">
            <v>TN</v>
          </cell>
          <cell r="H810" t="str">
            <v>TONELADAS</v>
          </cell>
          <cell r="I810" t="str">
            <v>PEC</v>
          </cell>
        </row>
        <row r="811">
          <cell r="A811" t="str">
            <v>15446214</v>
          </cell>
          <cell r="B811">
            <v>154</v>
          </cell>
          <cell r="C811">
            <v>46214</v>
          </cell>
          <cell r="D811" t="str">
            <v>PELL ROL SPRINTER RE</v>
          </cell>
          <cell r="E811" t="str">
            <v>PES</v>
          </cell>
          <cell r="F811">
            <v>7069</v>
          </cell>
          <cell r="G811" t="str">
            <v>TN</v>
          </cell>
          <cell r="H811" t="str">
            <v>TONELADAS</v>
          </cell>
          <cell r="I811" t="str">
            <v>PEC</v>
          </cell>
        </row>
        <row r="812">
          <cell r="A812" t="str">
            <v>15446219</v>
          </cell>
          <cell r="B812">
            <v>154</v>
          </cell>
          <cell r="C812">
            <v>46219</v>
          </cell>
          <cell r="D812" t="str">
            <v>PELL ROL SPRINTER 20K RE</v>
          </cell>
          <cell r="E812" t="str">
            <v>PES</v>
          </cell>
          <cell r="F812">
            <v>5326</v>
          </cell>
          <cell r="G812" t="str">
            <v>TN</v>
          </cell>
          <cell r="H812" t="str">
            <v>TONELADAS</v>
          </cell>
          <cell r="I812" t="str">
            <v>PEC</v>
          </cell>
        </row>
        <row r="813">
          <cell r="A813" t="str">
            <v>15446234</v>
          </cell>
          <cell r="B813">
            <v>154</v>
          </cell>
          <cell r="C813">
            <v>46234</v>
          </cell>
          <cell r="D813" t="str">
            <v>PELL ROL VITAL RE</v>
          </cell>
          <cell r="E813" t="str">
            <v>PES</v>
          </cell>
          <cell r="F813">
            <v>6685</v>
          </cell>
          <cell r="G813" t="str">
            <v>TN</v>
          </cell>
          <cell r="H813" t="str">
            <v>TONELADAS</v>
          </cell>
          <cell r="I813" t="str">
            <v>PEC</v>
          </cell>
        </row>
        <row r="814">
          <cell r="A814" t="str">
            <v>15446252</v>
          </cell>
          <cell r="B814">
            <v>154</v>
          </cell>
          <cell r="C814">
            <v>46252</v>
          </cell>
          <cell r="D814" t="str">
            <v>GALLO DE ORO PRO-PLUMA</v>
          </cell>
          <cell r="E814" t="str">
            <v>PES</v>
          </cell>
          <cell r="F814">
            <v>9003</v>
          </cell>
          <cell r="G814" t="str">
            <v>TN</v>
          </cell>
          <cell r="H814" t="str">
            <v>TONELADAS</v>
          </cell>
          <cell r="I814" t="str">
            <v>PEC</v>
          </cell>
        </row>
        <row r="815">
          <cell r="A815" t="str">
            <v>15446259</v>
          </cell>
          <cell r="B815">
            <v>154</v>
          </cell>
          <cell r="C815">
            <v>46259</v>
          </cell>
          <cell r="D815" t="str">
            <v>GALLO DE ORO PRO-PLUMA 5KG</v>
          </cell>
          <cell r="E815" t="str">
            <v>PES</v>
          </cell>
          <cell r="F815">
            <v>9427</v>
          </cell>
          <cell r="G815" t="str">
            <v>TN</v>
          </cell>
          <cell r="H815" t="str">
            <v>TONELADAS</v>
          </cell>
          <cell r="I815" t="str">
            <v>PEC</v>
          </cell>
        </row>
        <row r="816">
          <cell r="A816" t="str">
            <v>15446309</v>
          </cell>
          <cell r="B816">
            <v>154</v>
          </cell>
          <cell r="C816">
            <v>46309</v>
          </cell>
          <cell r="D816" t="str">
            <v>TRIPLE CORONA RE ENDURANC 22.6</v>
          </cell>
          <cell r="E816" t="str">
            <v>PES</v>
          </cell>
          <cell r="F816">
            <v>9712</v>
          </cell>
          <cell r="G816" t="str">
            <v>TN</v>
          </cell>
          <cell r="H816" t="str">
            <v>TONELADAS</v>
          </cell>
          <cell r="I816" t="str">
            <v>PEC</v>
          </cell>
        </row>
        <row r="817">
          <cell r="A817" t="str">
            <v>15446332</v>
          </cell>
          <cell r="B817">
            <v>154</v>
          </cell>
          <cell r="C817">
            <v>46332</v>
          </cell>
          <cell r="D817" t="str">
            <v>TRIPLE CORONA BOOSTER CE</v>
          </cell>
          <cell r="E817" t="str">
            <v>PES</v>
          </cell>
          <cell r="F817">
            <v>10173</v>
          </cell>
          <cell r="G817" t="str">
            <v>TN</v>
          </cell>
          <cell r="H817" t="str">
            <v>TONELADAS</v>
          </cell>
          <cell r="I817" t="str">
            <v>PEC</v>
          </cell>
        </row>
        <row r="818">
          <cell r="A818" t="str">
            <v>15446373</v>
          </cell>
          <cell r="B818">
            <v>154</v>
          </cell>
          <cell r="C818">
            <v>46373</v>
          </cell>
          <cell r="D818" t="str">
            <v>AVESTRUZ REPRODUCTORA MG</v>
          </cell>
          <cell r="E818" t="str">
            <v>PES</v>
          </cell>
          <cell r="F818">
            <v>5763</v>
          </cell>
          <cell r="G818" t="str">
            <v>TN</v>
          </cell>
          <cell r="H818" t="str">
            <v>TONELADAS</v>
          </cell>
          <cell r="I818" t="str">
            <v>PEC</v>
          </cell>
        </row>
        <row r="819">
          <cell r="A819" t="str">
            <v>15446384</v>
          </cell>
          <cell r="B819">
            <v>154</v>
          </cell>
          <cell r="C819">
            <v>46384</v>
          </cell>
          <cell r="D819" t="str">
            <v>PELL ROLL 1/4 DE MILLA RE</v>
          </cell>
          <cell r="E819" t="str">
            <v>PES</v>
          </cell>
          <cell r="F819">
            <v>6466</v>
          </cell>
          <cell r="G819" t="str">
            <v>TN</v>
          </cell>
          <cell r="H819" t="str">
            <v>TONELADAS</v>
          </cell>
          <cell r="I819" t="str">
            <v>PEC</v>
          </cell>
        </row>
        <row r="820">
          <cell r="A820" t="str">
            <v>15446394</v>
          </cell>
          <cell r="B820">
            <v>154</v>
          </cell>
          <cell r="C820">
            <v>46394</v>
          </cell>
          <cell r="D820" t="str">
            <v>GRANO DE ORO RE</v>
          </cell>
          <cell r="E820" t="str">
            <v>PES</v>
          </cell>
          <cell r="F820">
            <v>4786</v>
          </cell>
          <cell r="G820" t="str">
            <v>TN</v>
          </cell>
          <cell r="H820" t="str">
            <v>TONELADAS</v>
          </cell>
          <cell r="I820" t="str">
            <v>PEC</v>
          </cell>
        </row>
        <row r="821">
          <cell r="A821" t="str">
            <v>15446402</v>
          </cell>
          <cell r="B821">
            <v>154</v>
          </cell>
          <cell r="C821">
            <v>46402</v>
          </cell>
          <cell r="D821" t="str">
            <v>APIPAVO 2 TE</v>
          </cell>
          <cell r="E821" t="str">
            <v>PES</v>
          </cell>
          <cell r="F821">
            <v>6950</v>
          </cell>
          <cell r="G821" t="str">
            <v>TN</v>
          </cell>
          <cell r="H821" t="str">
            <v>TONELADAS</v>
          </cell>
          <cell r="I821" t="str">
            <v>PEC</v>
          </cell>
        </row>
        <row r="822">
          <cell r="A822" t="str">
            <v>15446442</v>
          </cell>
          <cell r="B822">
            <v>154</v>
          </cell>
          <cell r="C822">
            <v>46442</v>
          </cell>
          <cell r="D822" t="str">
            <v>GALLO DE ORO ENTRENAMIENTO 40K</v>
          </cell>
          <cell r="E822" t="str">
            <v>PES</v>
          </cell>
          <cell r="F822">
            <v>8560</v>
          </cell>
          <cell r="G822" t="str">
            <v>TN</v>
          </cell>
          <cell r="H822" t="str">
            <v>TONELADAS</v>
          </cell>
          <cell r="I822" t="str">
            <v>PEC</v>
          </cell>
        </row>
        <row r="823">
          <cell r="A823" t="str">
            <v>15446446</v>
          </cell>
          <cell r="B823">
            <v>154</v>
          </cell>
          <cell r="C823">
            <v>46446</v>
          </cell>
          <cell r="D823" t="str">
            <v>GALLO DE ORO ENTRENAMIENTO 5KG</v>
          </cell>
          <cell r="E823" t="str">
            <v>PES</v>
          </cell>
          <cell r="F823">
            <v>9452</v>
          </cell>
          <cell r="G823" t="str">
            <v>TN</v>
          </cell>
          <cell r="H823" t="str">
            <v>TONELADAS</v>
          </cell>
          <cell r="I823" t="str">
            <v>PEC</v>
          </cell>
        </row>
        <row r="824">
          <cell r="A824" t="str">
            <v>15446452</v>
          </cell>
          <cell r="B824">
            <v>154</v>
          </cell>
          <cell r="C824">
            <v>46452</v>
          </cell>
          <cell r="D824" t="str">
            <v>GALLO DE ORO SUPERBABY 40 KG</v>
          </cell>
          <cell r="E824" t="str">
            <v>PES</v>
          </cell>
          <cell r="F824">
            <v>7060</v>
          </cell>
          <cell r="G824" t="str">
            <v>TN</v>
          </cell>
          <cell r="H824" t="str">
            <v>TONELADAS</v>
          </cell>
          <cell r="I824" t="str">
            <v>PEC</v>
          </cell>
        </row>
        <row r="825">
          <cell r="A825" t="str">
            <v>15446456</v>
          </cell>
          <cell r="B825">
            <v>154</v>
          </cell>
          <cell r="C825">
            <v>46456</v>
          </cell>
          <cell r="D825" t="str">
            <v>GALLO DE ORO SUPERBABY  5KG</v>
          </cell>
          <cell r="E825" t="str">
            <v>PES</v>
          </cell>
          <cell r="F825">
            <v>7955</v>
          </cell>
          <cell r="G825" t="str">
            <v>TN</v>
          </cell>
          <cell r="H825" t="str">
            <v>TONELADAS</v>
          </cell>
          <cell r="I825" t="str">
            <v>PEC</v>
          </cell>
        </row>
        <row r="826">
          <cell r="A826" t="str">
            <v>15446462</v>
          </cell>
          <cell r="B826">
            <v>154</v>
          </cell>
          <cell r="C826">
            <v>46462</v>
          </cell>
          <cell r="D826" t="str">
            <v>GALLO DE ORO INICIO CE</v>
          </cell>
          <cell r="E826" t="str">
            <v>PES</v>
          </cell>
          <cell r="F826">
            <v>7610</v>
          </cell>
          <cell r="G826" t="str">
            <v>TN</v>
          </cell>
          <cell r="H826" t="str">
            <v>TONELADAS</v>
          </cell>
          <cell r="I826" t="str">
            <v>PEC</v>
          </cell>
        </row>
        <row r="827">
          <cell r="A827" t="str">
            <v>15446466</v>
          </cell>
          <cell r="B827">
            <v>154</v>
          </cell>
          <cell r="C827">
            <v>46466</v>
          </cell>
          <cell r="D827" t="str">
            <v>GALLO DE ORO INICIO 5K CE</v>
          </cell>
          <cell r="E827" t="str">
            <v>PES</v>
          </cell>
          <cell r="F827">
            <v>8301</v>
          </cell>
          <cell r="G827" t="str">
            <v>TN</v>
          </cell>
          <cell r="H827" t="str">
            <v>TONELADAS</v>
          </cell>
          <cell r="I827" t="str">
            <v>PEC</v>
          </cell>
        </row>
        <row r="828">
          <cell r="A828" t="str">
            <v>15446472</v>
          </cell>
          <cell r="B828">
            <v>154</v>
          </cell>
          <cell r="C828">
            <v>46472</v>
          </cell>
          <cell r="D828" t="str">
            <v>GALLO DE ORO DESA./MANTO. CE</v>
          </cell>
          <cell r="E828" t="str">
            <v>PES</v>
          </cell>
          <cell r="F828">
            <v>6284</v>
          </cell>
          <cell r="G828" t="str">
            <v>TN</v>
          </cell>
          <cell r="H828" t="str">
            <v>TONELADAS</v>
          </cell>
          <cell r="I828" t="str">
            <v>PEC</v>
          </cell>
        </row>
        <row r="829">
          <cell r="A829" t="str">
            <v>15446473</v>
          </cell>
          <cell r="B829">
            <v>154</v>
          </cell>
          <cell r="C829">
            <v>46473</v>
          </cell>
          <cell r="D829" t="str">
            <v>GALLO DE ORO DESA./MANTO. CG</v>
          </cell>
          <cell r="E829" t="str">
            <v>PES</v>
          </cell>
          <cell r="F829">
            <v>4520</v>
          </cell>
          <cell r="G829" t="str">
            <v>TN</v>
          </cell>
          <cell r="H829" t="str">
            <v>TONELADAS</v>
          </cell>
          <cell r="I829" t="str">
            <v>PEC</v>
          </cell>
        </row>
        <row r="830">
          <cell r="A830" t="str">
            <v>15446473</v>
          </cell>
          <cell r="B830">
            <v>154</v>
          </cell>
          <cell r="C830">
            <v>46473</v>
          </cell>
          <cell r="D830" t="str">
            <v>GALLO DE ORO DESA./MANTO. CG</v>
          </cell>
          <cell r="E830" t="str">
            <v>PES</v>
          </cell>
          <cell r="F830">
            <v>4770</v>
          </cell>
          <cell r="G830" t="str">
            <v>TN</v>
          </cell>
          <cell r="H830" t="str">
            <v>TONELADAS</v>
          </cell>
          <cell r="I830" t="str">
            <v>PEC</v>
          </cell>
        </row>
        <row r="831">
          <cell r="A831" t="str">
            <v>15446476</v>
          </cell>
          <cell r="B831">
            <v>154</v>
          </cell>
          <cell r="C831">
            <v>46476</v>
          </cell>
          <cell r="D831" t="str">
            <v>GALLO DE ORO DESA./MANTO. 5K.</v>
          </cell>
          <cell r="E831" t="str">
            <v>PES</v>
          </cell>
          <cell r="F831">
            <v>7135</v>
          </cell>
          <cell r="G831" t="str">
            <v>TN</v>
          </cell>
          <cell r="H831" t="str">
            <v>TONELADAS</v>
          </cell>
          <cell r="I831" t="str">
            <v>PEC</v>
          </cell>
        </row>
        <row r="832">
          <cell r="A832" t="str">
            <v>15446482</v>
          </cell>
          <cell r="B832">
            <v>154</v>
          </cell>
          <cell r="C832">
            <v>46482</v>
          </cell>
          <cell r="D832" t="str">
            <v>GALLO DE ORO REPRODUCTOR CE</v>
          </cell>
          <cell r="E832" t="str">
            <v>PES</v>
          </cell>
          <cell r="F832">
            <v>6323</v>
          </cell>
          <cell r="G832" t="str">
            <v>TN</v>
          </cell>
          <cell r="H832" t="str">
            <v>TONELADAS</v>
          </cell>
          <cell r="I832" t="str">
            <v>PEC</v>
          </cell>
        </row>
        <row r="833">
          <cell r="A833" t="str">
            <v>15446483</v>
          </cell>
          <cell r="B833">
            <v>154</v>
          </cell>
          <cell r="C833">
            <v>46483</v>
          </cell>
          <cell r="D833" t="str">
            <v>GALLO DE ORO REPRODUCTOR CG</v>
          </cell>
          <cell r="E833" t="str">
            <v>PES</v>
          </cell>
          <cell r="F833">
            <v>4383</v>
          </cell>
          <cell r="G833" t="str">
            <v>TN</v>
          </cell>
          <cell r="H833" t="str">
            <v>TONELADAS</v>
          </cell>
          <cell r="I833" t="str">
            <v>PEC</v>
          </cell>
        </row>
        <row r="834">
          <cell r="A834" t="str">
            <v>15446483</v>
          </cell>
          <cell r="B834">
            <v>154</v>
          </cell>
          <cell r="C834">
            <v>46483</v>
          </cell>
          <cell r="D834" t="str">
            <v>GALLO DE ORO REPRODUCTOR CG</v>
          </cell>
          <cell r="E834" t="str">
            <v>PES</v>
          </cell>
          <cell r="F834">
            <v>4283</v>
          </cell>
          <cell r="G834" t="str">
            <v>TN</v>
          </cell>
          <cell r="H834" t="str">
            <v>TONELADAS</v>
          </cell>
          <cell r="I834" t="str">
            <v>PEC</v>
          </cell>
        </row>
        <row r="835">
          <cell r="A835" t="str">
            <v>15446486</v>
          </cell>
          <cell r="B835">
            <v>154</v>
          </cell>
          <cell r="C835">
            <v>46486</v>
          </cell>
          <cell r="D835" t="str">
            <v>GALLO DE ORO REPRODUCTOR 5K</v>
          </cell>
          <cell r="E835" t="str">
            <v>PES</v>
          </cell>
          <cell r="F835">
            <v>6970</v>
          </cell>
          <cell r="G835" t="str">
            <v>TN</v>
          </cell>
          <cell r="H835" t="str">
            <v>TONELADAS</v>
          </cell>
          <cell r="I835" t="str">
            <v>PEC</v>
          </cell>
        </row>
        <row r="836">
          <cell r="A836" t="str">
            <v>15446492</v>
          </cell>
          <cell r="B836">
            <v>154</v>
          </cell>
          <cell r="C836">
            <v>46492</v>
          </cell>
          <cell r="D836" t="str">
            <v>TRIPLE CORONA JUNIOR CE</v>
          </cell>
          <cell r="E836" t="str">
            <v>PES</v>
          </cell>
          <cell r="F836">
            <v>8691</v>
          </cell>
          <cell r="G836" t="str">
            <v>TN</v>
          </cell>
          <cell r="H836" t="str">
            <v>TONELADAS</v>
          </cell>
          <cell r="I836" t="str">
            <v>PEC</v>
          </cell>
        </row>
        <row r="837">
          <cell r="A837" t="str">
            <v>15446576</v>
          </cell>
          <cell r="B837">
            <v>154</v>
          </cell>
          <cell r="C837">
            <v>46576</v>
          </cell>
          <cell r="D837" t="str">
            <v>INICIA PAVO 5 KG</v>
          </cell>
          <cell r="E837" t="str">
            <v>PES</v>
          </cell>
          <cell r="F837">
            <v>7020</v>
          </cell>
          <cell r="G837" t="str">
            <v>TN</v>
          </cell>
          <cell r="H837" t="str">
            <v>TONELADAS</v>
          </cell>
          <cell r="I837" t="str">
            <v>PEC</v>
          </cell>
        </row>
        <row r="838">
          <cell r="A838" t="str">
            <v>15446586</v>
          </cell>
          <cell r="B838">
            <v>154</v>
          </cell>
          <cell r="C838">
            <v>46586</v>
          </cell>
          <cell r="D838" t="str">
            <v>DESARROLLO PAVO 5 KG</v>
          </cell>
          <cell r="E838" t="str">
            <v>PES</v>
          </cell>
          <cell r="F838">
            <v>6570</v>
          </cell>
          <cell r="G838" t="str">
            <v>TN</v>
          </cell>
          <cell r="H838" t="str">
            <v>TONELADAS</v>
          </cell>
          <cell r="I838" t="str">
            <v>PEC</v>
          </cell>
        </row>
        <row r="839">
          <cell r="A839" t="str">
            <v>15446596</v>
          </cell>
          <cell r="B839">
            <v>154</v>
          </cell>
          <cell r="C839">
            <v>46596</v>
          </cell>
          <cell r="D839" t="str">
            <v>ENGORDA PAVO 5 KG</v>
          </cell>
          <cell r="E839" t="str">
            <v>PES</v>
          </cell>
          <cell r="F839">
            <v>6445</v>
          </cell>
          <cell r="G839" t="str">
            <v>TN</v>
          </cell>
          <cell r="H839" t="str">
            <v>TONELADAS</v>
          </cell>
          <cell r="I839" t="str">
            <v>PEC</v>
          </cell>
        </row>
        <row r="840">
          <cell r="A840" t="str">
            <v>15446770</v>
          </cell>
          <cell r="B840">
            <v>154</v>
          </cell>
          <cell r="C840">
            <v>46770</v>
          </cell>
          <cell r="D840" t="str">
            <v>API BORREGOS HE 40K</v>
          </cell>
          <cell r="E840" t="str">
            <v>PES</v>
          </cell>
          <cell r="F840">
            <v>4775</v>
          </cell>
          <cell r="G840" t="str">
            <v>TN</v>
          </cell>
          <cell r="H840" t="str">
            <v>TONELADAS</v>
          </cell>
          <cell r="I840" t="str">
            <v>PEC</v>
          </cell>
        </row>
        <row r="841">
          <cell r="A841" t="str">
            <v>15446772</v>
          </cell>
          <cell r="B841">
            <v>154</v>
          </cell>
          <cell r="C841">
            <v>46772</v>
          </cell>
          <cell r="D841" t="str">
            <v>API BORREGOS CE</v>
          </cell>
          <cell r="E841" t="str">
            <v>PES</v>
          </cell>
          <cell r="F841">
            <v>4920</v>
          </cell>
          <cell r="G841" t="str">
            <v>TN</v>
          </cell>
          <cell r="H841" t="str">
            <v>TONELADAS</v>
          </cell>
          <cell r="I841" t="str">
            <v>PEC</v>
          </cell>
        </row>
        <row r="842">
          <cell r="A842" t="str">
            <v>15446936</v>
          </cell>
          <cell r="B842">
            <v>154</v>
          </cell>
          <cell r="C842">
            <v>46936</v>
          </cell>
          <cell r="D842" t="str">
            <v>ENGORDA CONEJO 5KG</v>
          </cell>
          <cell r="E842" t="str">
            <v>PES</v>
          </cell>
          <cell r="F842">
            <v>6080</v>
          </cell>
          <cell r="G842" t="str">
            <v>TN</v>
          </cell>
          <cell r="H842" t="str">
            <v>TONELADAS</v>
          </cell>
          <cell r="I842" t="str">
            <v>PEC</v>
          </cell>
        </row>
        <row r="843">
          <cell r="A843" t="str">
            <v>15447093</v>
          </cell>
          <cell r="B843">
            <v>154</v>
          </cell>
          <cell r="C843">
            <v>47093</v>
          </cell>
          <cell r="D843" t="str">
            <v>LECH.PEL.16%ALTA ENE.S/UREA CG</v>
          </cell>
          <cell r="E843" t="str">
            <v>PES</v>
          </cell>
          <cell r="F843">
            <v>5416</v>
          </cell>
          <cell r="G843" t="str">
            <v>TN</v>
          </cell>
          <cell r="H843" t="str">
            <v>TONELADAS</v>
          </cell>
          <cell r="I843" t="str">
            <v>PEC</v>
          </cell>
        </row>
        <row r="844">
          <cell r="A844" t="str">
            <v>15447144</v>
          </cell>
          <cell r="B844">
            <v>154</v>
          </cell>
          <cell r="C844">
            <v>47144</v>
          </cell>
          <cell r="D844" t="str">
            <v>LECHE ROLADO 18%ALTA EN S/UREA</v>
          </cell>
          <cell r="E844" t="str">
            <v>PES</v>
          </cell>
          <cell r="F844">
            <v>5110</v>
          </cell>
          <cell r="G844" t="str">
            <v>TN</v>
          </cell>
          <cell r="H844" t="str">
            <v>TONELADAS</v>
          </cell>
          <cell r="I844" t="str">
            <v>PEC</v>
          </cell>
        </row>
        <row r="845">
          <cell r="A845" t="str">
            <v>15447145</v>
          </cell>
          <cell r="B845">
            <v>154</v>
          </cell>
          <cell r="C845">
            <v>47145</v>
          </cell>
          <cell r="D845" t="str">
            <v>LECH.18% ALTA ENER. S/UREA RG</v>
          </cell>
          <cell r="E845" t="str">
            <v>PES</v>
          </cell>
          <cell r="F845">
            <v>4960</v>
          </cell>
          <cell r="G845" t="str">
            <v>TN</v>
          </cell>
          <cell r="H845" t="str">
            <v>TONELADAS</v>
          </cell>
          <cell r="I845" t="str">
            <v>PEC</v>
          </cell>
        </row>
        <row r="846">
          <cell r="A846" t="str">
            <v>15447152</v>
          </cell>
          <cell r="B846">
            <v>154</v>
          </cell>
          <cell r="C846">
            <v>47152</v>
          </cell>
          <cell r="D846" t="str">
            <v>LECHE PELLET 18%ALTA EN S/UREA</v>
          </cell>
          <cell r="E846" t="str">
            <v>PES</v>
          </cell>
          <cell r="F846">
            <v>4895</v>
          </cell>
          <cell r="G846" t="str">
            <v>TN</v>
          </cell>
          <cell r="H846" t="str">
            <v>TONELADAS</v>
          </cell>
          <cell r="I846" t="str">
            <v>PEC</v>
          </cell>
        </row>
        <row r="847">
          <cell r="A847" t="str">
            <v>15447304</v>
          </cell>
          <cell r="B847">
            <v>154</v>
          </cell>
          <cell r="C847">
            <v>47304</v>
          </cell>
          <cell r="D847" t="str">
            <v>LECHERO ROLADO 22% AE S/UREA</v>
          </cell>
          <cell r="E847" t="str">
            <v>PES</v>
          </cell>
          <cell r="F847">
            <v>6120</v>
          </cell>
          <cell r="G847" t="str">
            <v>TN</v>
          </cell>
          <cell r="H847" t="str">
            <v>TONELADAS</v>
          </cell>
          <cell r="I847" t="str">
            <v>PEC</v>
          </cell>
        </row>
        <row r="848">
          <cell r="A848" t="str">
            <v>15448016</v>
          </cell>
          <cell r="B848">
            <v>154</v>
          </cell>
          <cell r="C848">
            <v>48016</v>
          </cell>
          <cell r="D848" t="str">
            <v>API CAMARON ALTA DENS 40% ME 1</v>
          </cell>
          <cell r="E848" t="str">
            <v>PES</v>
          </cell>
          <cell r="F848">
            <v>15131</v>
          </cell>
          <cell r="G848" t="str">
            <v>TN</v>
          </cell>
          <cell r="H848" t="str">
            <v>TONELADAS</v>
          </cell>
          <cell r="I848" t="str">
            <v>ACU</v>
          </cell>
        </row>
        <row r="849">
          <cell r="A849" t="str">
            <v>15448017</v>
          </cell>
          <cell r="B849">
            <v>154</v>
          </cell>
          <cell r="C849">
            <v>48017</v>
          </cell>
          <cell r="D849" t="str">
            <v>API CAMARON ALTA DENS 40% ME 2</v>
          </cell>
          <cell r="E849" t="str">
            <v>PES</v>
          </cell>
          <cell r="F849">
            <v>14462</v>
          </cell>
          <cell r="G849" t="str">
            <v>TN</v>
          </cell>
          <cell r="H849" t="str">
            <v>TONELADAS</v>
          </cell>
          <cell r="I849" t="str">
            <v>ACU</v>
          </cell>
        </row>
        <row r="850">
          <cell r="A850" t="str">
            <v>15448019</v>
          </cell>
          <cell r="B850">
            <v>154</v>
          </cell>
          <cell r="C850">
            <v>48019</v>
          </cell>
          <cell r="D850" t="str">
            <v>API CAMARON ALTA DENS.40% CE</v>
          </cell>
          <cell r="E850" t="str">
            <v>PES</v>
          </cell>
          <cell r="F850">
            <v>14361</v>
          </cell>
          <cell r="G850" t="str">
            <v>TN</v>
          </cell>
          <cell r="H850" t="str">
            <v>TONELADAS</v>
          </cell>
          <cell r="I850" t="str">
            <v>ACU</v>
          </cell>
        </row>
        <row r="851">
          <cell r="A851" t="str">
            <v>15448029</v>
          </cell>
          <cell r="B851">
            <v>154</v>
          </cell>
          <cell r="C851">
            <v>48029</v>
          </cell>
          <cell r="D851" t="str">
            <v>API CAMARON AD 35% MC 2</v>
          </cell>
          <cell r="E851" t="str">
            <v>PES</v>
          </cell>
          <cell r="F851">
            <v>14372</v>
          </cell>
          <cell r="G851" t="str">
            <v>TN</v>
          </cell>
          <cell r="H851" t="str">
            <v>TONELADAS</v>
          </cell>
          <cell r="I851" t="str">
            <v>ACU</v>
          </cell>
        </row>
        <row r="852">
          <cell r="A852" t="str">
            <v>15448039</v>
          </cell>
          <cell r="B852">
            <v>154</v>
          </cell>
          <cell r="C852">
            <v>48039</v>
          </cell>
          <cell r="D852" t="str">
            <v>API CAMARON ALTA DENS 30% CE</v>
          </cell>
          <cell r="E852" t="str">
            <v>PES</v>
          </cell>
          <cell r="F852">
            <v>14247</v>
          </cell>
          <cell r="G852" t="str">
            <v>TN</v>
          </cell>
          <cell r="H852" t="str">
            <v>TONELADAS</v>
          </cell>
          <cell r="I852" t="str">
            <v>ACU</v>
          </cell>
        </row>
        <row r="853">
          <cell r="A853" t="str">
            <v>15448049</v>
          </cell>
          <cell r="B853">
            <v>154</v>
          </cell>
          <cell r="C853">
            <v>48049</v>
          </cell>
          <cell r="D853" t="str">
            <v>API CAMARON ALTA DENS 25% CE</v>
          </cell>
          <cell r="E853" t="str">
            <v>PES</v>
          </cell>
          <cell r="F853">
            <v>13896</v>
          </cell>
          <cell r="G853" t="str">
            <v>TN</v>
          </cell>
          <cell r="H853" t="str">
            <v>TONELADAS</v>
          </cell>
          <cell r="I853" t="str">
            <v>ACU</v>
          </cell>
        </row>
        <row r="854">
          <cell r="A854" t="str">
            <v>15448057</v>
          </cell>
          <cell r="B854">
            <v>154</v>
          </cell>
          <cell r="C854">
            <v>48057</v>
          </cell>
          <cell r="D854" t="str">
            <v>API CAMARON EXTENSIVO 40% ME</v>
          </cell>
          <cell r="E854" t="str">
            <v>PES</v>
          </cell>
          <cell r="F854">
            <v>13972</v>
          </cell>
          <cell r="G854" t="str">
            <v>TN</v>
          </cell>
          <cell r="H854" t="str">
            <v>TONELADAS</v>
          </cell>
          <cell r="I854" t="str">
            <v>ACU</v>
          </cell>
        </row>
        <row r="855">
          <cell r="A855" t="str">
            <v>15448069</v>
          </cell>
          <cell r="B855">
            <v>154</v>
          </cell>
          <cell r="C855">
            <v>48069</v>
          </cell>
          <cell r="D855" t="str">
            <v>API CAMARON EXTENSIVO 35% CE</v>
          </cell>
          <cell r="E855" t="str">
            <v>PES</v>
          </cell>
          <cell r="F855">
            <v>12766</v>
          </cell>
          <cell r="G855" t="str">
            <v>TN</v>
          </cell>
          <cell r="H855" t="str">
            <v>TONELADAS</v>
          </cell>
          <cell r="I855" t="str">
            <v>ACU</v>
          </cell>
        </row>
        <row r="856">
          <cell r="A856" t="str">
            <v>15448079</v>
          </cell>
          <cell r="B856">
            <v>154</v>
          </cell>
          <cell r="C856">
            <v>48079</v>
          </cell>
          <cell r="D856" t="str">
            <v>API CAMARON EXTENSIVO 30% CE</v>
          </cell>
          <cell r="E856" t="str">
            <v>PES</v>
          </cell>
          <cell r="F856">
            <v>12353</v>
          </cell>
          <cell r="G856" t="str">
            <v>TN</v>
          </cell>
          <cell r="H856" t="str">
            <v>TONELADAS</v>
          </cell>
          <cell r="I856" t="str">
            <v>ACU</v>
          </cell>
        </row>
        <row r="857">
          <cell r="A857" t="str">
            <v>15448119</v>
          </cell>
          <cell r="B857">
            <v>154</v>
          </cell>
          <cell r="C857">
            <v>48119</v>
          </cell>
          <cell r="D857" t="str">
            <v>API BAGRE 1 20K CE</v>
          </cell>
          <cell r="E857" t="str">
            <v>PES</v>
          </cell>
          <cell r="F857">
            <v>10040</v>
          </cell>
          <cell r="G857" t="str">
            <v>TN</v>
          </cell>
          <cell r="H857" t="str">
            <v>TONELADAS</v>
          </cell>
          <cell r="I857" t="str">
            <v>ACU</v>
          </cell>
        </row>
        <row r="858">
          <cell r="A858" t="str">
            <v>15448122</v>
          </cell>
          <cell r="B858">
            <v>154</v>
          </cell>
          <cell r="C858">
            <v>48122</v>
          </cell>
          <cell r="D858" t="str">
            <v>API BAGRE 2 20 KG 3/16" CE</v>
          </cell>
          <cell r="E858" t="str">
            <v>PES</v>
          </cell>
          <cell r="F858">
            <v>9220</v>
          </cell>
          <cell r="G858" t="str">
            <v>TN</v>
          </cell>
          <cell r="H858" t="str">
            <v>TONELADAS</v>
          </cell>
          <cell r="I858" t="str">
            <v>ACU</v>
          </cell>
        </row>
        <row r="859">
          <cell r="A859" t="str">
            <v>15448129</v>
          </cell>
          <cell r="B859">
            <v>154</v>
          </cell>
          <cell r="C859">
            <v>48129</v>
          </cell>
          <cell r="D859" t="str">
            <v>API BAGRE 2 20K 5/16 CE</v>
          </cell>
          <cell r="E859" t="str">
            <v>PES</v>
          </cell>
          <cell r="F859">
            <v>9215</v>
          </cell>
          <cell r="G859" t="str">
            <v>TN</v>
          </cell>
          <cell r="H859" t="str">
            <v>TONELADAS</v>
          </cell>
          <cell r="I859" t="str">
            <v>ACU</v>
          </cell>
        </row>
        <row r="860">
          <cell r="A860" t="str">
            <v>15448149</v>
          </cell>
          <cell r="B860">
            <v>154</v>
          </cell>
          <cell r="C860">
            <v>48149</v>
          </cell>
          <cell r="D860" t="str">
            <v>API-BAGRE 28 20 KG 5/16" CE</v>
          </cell>
          <cell r="E860" t="str">
            <v>PES</v>
          </cell>
          <cell r="F860">
            <v>8870</v>
          </cell>
          <cell r="G860" t="str">
            <v>TN</v>
          </cell>
          <cell r="H860" t="str">
            <v>TONELADAS</v>
          </cell>
          <cell r="I860" t="str">
            <v>ACU</v>
          </cell>
        </row>
        <row r="861">
          <cell r="A861" t="str">
            <v>15448169</v>
          </cell>
          <cell r="B861">
            <v>154</v>
          </cell>
          <cell r="C861">
            <v>48169</v>
          </cell>
          <cell r="D861" t="str">
            <v>API TILAPIA 1 20K CE</v>
          </cell>
          <cell r="E861" t="str">
            <v>PES</v>
          </cell>
          <cell r="F861">
            <v>10289</v>
          </cell>
          <cell r="G861" t="str">
            <v>TN</v>
          </cell>
          <cell r="H861" t="str">
            <v>TONELADAS</v>
          </cell>
          <cell r="I861" t="str">
            <v>ACU</v>
          </cell>
        </row>
        <row r="862">
          <cell r="A862" t="str">
            <v>15448179</v>
          </cell>
          <cell r="B862">
            <v>154</v>
          </cell>
          <cell r="C862">
            <v>48179</v>
          </cell>
          <cell r="D862" t="str">
            <v>API TILAPIA 2 20K CE</v>
          </cell>
          <cell r="E862" t="str">
            <v>PES</v>
          </cell>
          <cell r="F862">
            <v>9900</v>
          </cell>
          <cell r="G862" t="str">
            <v>TN</v>
          </cell>
          <cell r="H862" t="str">
            <v>TONELADAS</v>
          </cell>
          <cell r="I862" t="str">
            <v>ACU</v>
          </cell>
        </row>
        <row r="863">
          <cell r="A863" t="str">
            <v>15448189</v>
          </cell>
          <cell r="B863">
            <v>154</v>
          </cell>
          <cell r="C863">
            <v>48189</v>
          </cell>
          <cell r="D863" t="str">
            <v>API TILAPIA 3 20K CE</v>
          </cell>
          <cell r="E863" t="str">
            <v>PES</v>
          </cell>
          <cell r="F863">
            <v>9350</v>
          </cell>
          <cell r="G863" t="str">
            <v>TN</v>
          </cell>
          <cell r="H863" t="str">
            <v>TONELADAS</v>
          </cell>
          <cell r="I863" t="str">
            <v>ACU</v>
          </cell>
        </row>
        <row r="864">
          <cell r="A864" t="str">
            <v>15448199</v>
          </cell>
          <cell r="B864">
            <v>154</v>
          </cell>
          <cell r="C864">
            <v>48199</v>
          </cell>
          <cell r="D864" t="str">
            <v>API TILAPIA 4 20K CE</v>
          </cell>
          <cell r="E864" t="str">
            <v>PES</v>
          </cell>
          <cell r="F864">
            <v>8825</v>
          </cell>
          <cell r="G864" t="str">
            <v>TN</v>
          </cell>
          <cell r="H864" t="str">
            <v>TONELADAS</v>
          </cell>
          <cell r="I864" t="str">
            <v>ACU</v>
          </cell>
        </row>
        <row r="865">
          <cell r="A865" t="str">
            <v>15448207</v>
          </cell>
          <cell r="B865">
            <v>154</v>
          </cell>
          <cell r="C865">
            <v>48207</v>
          </cell>
          <cell r="D865" t="str">
            <v>API-TRUCHA 1 20 KG ME</v>
          </cell>
          <cell r="E865" t="str">
            <v>PES</v>
          </cell>
          <cell r="F865">
            <v>14715</v>
          </cell>
          <cell r="G865" t="str">
            <v>TN</v>
          </cell>
          <cell r="H865" t="str">
            <v>TONELADAS</v>
          </cell>
          <cell r="I865" t="str">
            <v>ACU</v>
          </cell>
        </row>
        <row r="866">
          <cell r="A866" t="str">
            <v>15448208</v>
          </cell>
          <cell r="B866">
            <v>154</v>
          </cell>
          <cell r="C866">
            <v>48208</v>
          </cell>
          <cell r="D866" t="str">
            <v>API-TRUCHA 1 20 KG HE</v>
          </cell>
          <cell r="E866" t="str">
            <v>PES</v>
          </cell>
          <cell r="F866">
            <v>14965</v>
          </cell>
          <cell r="G866" t="str">
            <v>TN</v>
          </cell>
          <cell r="H866" t="str">
            <v>TONELADAS</v>
          </cell>
          <cell r="I866" t="str">
            <v>ACU</v>
          </cell>
        </row>
        <row r="867">
          <cell r="A867" t="str">
            <v>15448209</v>
          </cell>
          <cell r="B867">
            <v>154</v>
          </cell>
          <cell r="C867">
            <v>48209</v>
          </cell>
          <cell r="D867" t="str">
            <v>API TRUCHA 1 20K CE</v>
          </cell>
          <cell r="E867" t="str">
            <v>PES</v>
          </cell>
          <cell r="F867">
            <v>14965</v>
          </cell>
          <cell r="G867" t="str">
            <v>TN</v>
          </cell>
          <cell r="H867" t="str">
            <v>TONELADAS</v>
          </cell>
          <cell r="I867" t="str">
            <v>ACU</v>
          </cell>
        </row>
        <row r="868">
          <cell r="A868" t="str">
            <v>15448219</v>
          </cell>
          <cell r="B868">
            <v>154</v>
          </cell>
          <cell r="C868">
            <v>48219</v>
          </cell>
          <cell r="D868" t="str">
            <v>API TRUCHA 2 20K CE</v>
          </cell>
          <cell r="E868" t="str">
            <v>PES</v>
          </cell>
          <cell r="F868">
            <v>13160</v>
          </cell>
          <cell r="G868" t="str">
            <v>TN</v>
          </cell>
          <cell r="H868" t="str">
            <v>TONELADAS</v>
          </cell>
          <cell r="I868" t="str">
            <v>ACU</v>
          </cell>
        </row>
        <row r="869">
          <cell r="A869" t="str">
            <v>15448229</v>
          </cell>
          <cell r="B869">
            <v>154</v>
          </cell>
          <cell r="C869">
            <v>48229</v>
          </cell>
          <cell r="D869" t="str">
            <v>API TRUCHA 3 20K CE</v>
          </cell>
          <cell r="E869" t="str">
            <v>PES</v>
          </cell>
          <cell r="F869">
            <v>12560</v>
          </cell>
          <cell r="G869" t="str">
            <v>TN</v>
          </cell>
          <cell r="H869" t="str">
            <v>TONELADAS</v>
          </cell>
          <cell r="I869" t="str">
            <v>ACU</v>
          </cell>
        </row>
        <row r="870">
          <cell r="A870" t="str">
            <v>15448239</v>
          </cell>
          <cell r="B870">
            <v>154</v>
          </cell>
          <cell r="C870">
            <v>48239</v>
          </cell>
          <cell r="D870" t="str">
            <v>API TRUCHA SALM. 20K CE</v>
          </cell>
          <cell r="E870" t="str">
            <v>PES</v>
          </cell>
          <cell r="F870">
            <v>15440</v>
          </cell>
          <cell r="G870" t="str">
            <v>TN</v>
          </cell>
          <cell r="H870" t="str">
            <v>TONELADAS</v>
          </cell>
          <cell r="I870" t="str">
            <v>ACU</v>
          </cell>
        </row>
        <row r="871">
          <cell r="A871" t="str">
            <v>15448275</v>
          </cell>
          <cell r="B871">
            <v>154</v>
          </cell>
          <cell r="C871">
            <v>48275</v>
          </cell>
          <cell r="D871" t="str">
            <v>APICAMARON 35% FOR.ESP.3/32 LG</v>
          </cell>
          <cell r="E871" t="str">
            <v>PES</v>
          </cell>
          <cell r="F871">
            <v>12203</v>
          </cell>
          <cell r="G871" t="str">
            <v>TN</v>
          </cell>
          <cell r="H871" t="str">
            <v>TONELADAS</v>
          </cell>
          <cell r="I871" t="str">
            <v>ACU</v>
          </cell>
        </row>
        <row r="872">
          <cell r="A872" t="str">
            <v>15448392</v>
          </cell>
          <cell r="B872">
            <v>154</v>
          </cell>
          <cell r="C872">
            <v>48392</v>
          </cell>
          <cell r="D872" t="str">
            <v>API-CAMARON MEDIA DENS 40% ME</v>
          </cell>
          <cell r="E872" t="str">
            <v>PES</v>
          </cell>
          <cell r="F872">
            <v>14586</v>
          </cell>
          <cell r="G872" t="str">
            <v>TN</v>
          </cell>
          <cell r="H872" t="str">
            <v>TONELADAS</v>
          </cell>
          <cell r="I872" t="str">
            <v>ACU</v>
          </cell>
        </row>
        <row r="873">
          <cell r="A873" t="str">
            <v>15448399</v>
          </cell>
          <cell r="B873">
            <v>154</v>
          </cell>
          <cell r="C873">
            <v>48399</v>
          </cell>
          <cell r="D873" t="str">
            <v>API-CAMARON MD 40% CE 2.32</v>
          </cell>
          <cell r="E873" t="str">
            <v>PES</v>
          </cell>
          <cell r="F873">
            <v>11229</v>
          </cell>
          <cell r="G873" t="str">
            <v>TN</v>
          </cell>
          <cell r="H873" t="str">
            <v>TONELADAS</v>
          </cell>
          <cell r="I873" t="str">
            <v>ACU</v>
          </cell>
        </row>
        <row r="874">
          <cell r="A874" t="str">
            <v>15448407</v>
          </cell>
          <cell r="B874">
            <v>154</v>
          </cell>
          <cell r="C874">
            <v>48407</v>
          </cell>
          <cell r="D874" t="str">
            <v>API CAMARON MEDIA DENSID 35%</v>
          </cell>
          <cell r="E874" t="str">
            <v>PES</v>
          </cell>
          <cell r="F874">
            <v>13880</v>
          </cell>
          <cell r="G874" t="str">
            <v>TN</v>
          </cell>
          <cell r="H874" t="str">
            <v>TONELADAS</v>
          </cell>
          <cell r="I874" t="str">
            <v>ACU</v>
          </cell>
        </row>
        <row r="875">
          <cell r="A875" t="str">
            <v>15448429</v>
          </cell>
          <cell r="B875">
            <v>154</v>
          </cell>
          <cell r="C875">
            <v>48429</v>
          </cell>
          <cell r="D875" t="str">
            <v>API CAMARON MEDIA DENS 30% CE</v>
          </cell>
          <cell r="E875" t="str">
            <v>PES</v>
          </cell>
          <cell r="F875">
            <v>13709</v>
          </cell>
          <cell r="G875" t="str">
            <v>TN</v>
          </cell>
          <cell r="H875" t="str">
            <v>TONELADAS</v>
          </cell>
          <cell r="I875" t="str">
            <v>ACU</v>
          </cell>
        </row>
        <row r="876">
          <cell r="A876" t="str">
            <v>15448462</v>
          </cell>
          <cell r="B876">
            <v>154</v>
          </cell>
          <cell r="C876">
            <v>48462</v>
          </cell>
          <cell r="D876" t="str">
            <v>APICAMARON 2 35% PRECRIA M3</v>
          </cell>
          <cell r="E876" t="str">
            <v>PES</v>
          </cell>
          <cell r="F876">
            <v>3425</v>
          </cell>
          <cell r="G876" t="str">
            <v>TN</v>
          </cell>
          <cell r="H876" t="str">
            <v>TONELADAS</v>
          </cell>
          <cell r="I876" t="str">
            <v>EXP</v>
          </cell>
        </row>
        <row r="877">
          <cell r="A877" t="str">
            <v>15450532</v>
          </cell>
          <cell r="B877">
            <v>154</v>
          </cell>
          <cell r="C877">
            <v>50532</v>
          </cell>
          <cell r="D877" t="str">
            <v>GANA-AVES 2 MUL. TE</v>
          </cell>
          <cell r="E877" t="str">
            <v>PES</v>
          </cell>
          <cell r="F877">
            <v>4960</v>
          </cell>
          <cell r="G877" t="str">
            <v>TN</v>
          </cell>
          <cell r="H877" t="str">
            <v>TONELADAS</v>
          </cell>
          <cell r="I877" t="str">
            <v>PEC</v>
          </cell>
        </row>
        <row r="878">
          <cell r="A878" t="str">
            <v>15453041</v>
          </cell>
          <cell r="B878">
            <v>154</v>
          </cell>
          <cell r="C878">
            <v>53041</v>
          </cell>
          <cell r="D878" t="str">
            <v>CARNERINA No.4 LACTANCIA HG</v>
          </cell>
          <cell r="E878" t="str">
            <v>PES</v>
          </cell>
          <cell r="F878">
            <v>6656</v>
          </cell>
          <cell r="G878" t="str">
            <v>TN</v>
          </cell>
          <cell r="H878" t="str">
            <v>TONELADAS</v>
          </cell>
          <cell r="I878" t="str">
            <v>PEC</v>
          </cell>
        </row>
        <row r="879">
          <cell r="A879" t="str">
            <v>15453042</v>
          </cell>
          <cell r="B879">
            <v>154</v>
          </cell>
          <cell r="C879">
            <v>53042</v>
          </cell>
          <cell r="D879" t="str">
            <v>CARNERINA No.4 LACTANCIA CE</v>
          </cell>
          <cell r="E879" t="str">
            <v>PES</v>
          </cell>
          <cell r="F879">
            <v>5908</v>
          </cell>
          <cell r="G879" t="str">
            <v>TN</v>
          </cell>
          <cell r="H879" t="str">
            <v>TONELADAS</v>
          </cell>
          <cell r="I879" t="str">
            <v>PEC</v>
          </cell>
        </row>
        <row r="880">
          <cell r="A880" t="str">
            <v>15453043</v>
          </cell>
          <cell r="B880">
            <v>154</v>
          </cell>
          <cell r="C880">
            <v>53043</v>
          </cell>
          <cell r="D880" t="str">
            <v>CARNERINA No.4 LACTANCIA CG</v>
          </cell>
          <cell r="E880" t="str">
            <v>PES</v>
          </cell>
          <cell r="F880">
            <v>6676</v>
          </cell>
          <cell r="G880" t="str">
            <v>TN</v>
          </cell>
          <cell r="H880" t="str">
            <v>TONELADAS</v>
          </cell>
          <cell r="I880" t="str">
            <v>PEC</v>
          </cell>
        </row>
        <row r="881">
          <cell r="A881" t="str">
            <v>15453162</v>
          </cell>
          <cell r="B881">
            <v>154</v>
          </cell>
          <cell r="C881">
            <v>53162</v>
          </cell>
          <cell r="D881" t="str">
            <v>INICIAPORK MEJORADO GN CE</v>
          </cell>
          <cell r="E881" t="str">
            <v>PES</v>
          </cell>
          <cell r="F881">
            <v>5395</v>
          </cell>
          <cell r="G881" t="str">
            <v>TN</v>
          </cell>
          <cell r="H881" t="str">
            <v>TONELADAS</v>
          </cell>
          <cell r="I881" t="str">
            <v>PEC</v>
          </cell>
        </row>
        <row r="882">
          <cell r="A882" t="str">
            <v>15453170</v>
          </cell>
          <cell r="B882">
            <v>154</v>
          </cell>
          <cell r="C882">
            <v>53170</v>
          </cell>
          <cell r="D882" t="str">
            <v>CRECIPORK MEJORADO HE</v>
          </cell>
          <cell r="E882" t="str">
            <v>PES</v>
          </cell>
          <cell r="F882">
            <v>6104</v>
          </cell>
          <cell r="G882" t="str">
            <v>TN</v>
          </cell>
          <cell r="H882" t="str">
            <v>TONELADAS</v>
          </cell>
          <cell r="I882" t="str">
            <v>PEC</v>
          </cell>
        </row>
        <row r="883">
          <cell r="A883" t="str">
            <v>15453172</v>
          </cell>
          <cell r="B883">
            <v>154</v>
          </cell>
          <cell r="C883">
            <v>53172</v>
          </cell>
          <cell r="D883" t="str">
            <v>CRECIPORK MEJORADO GN CE</v>
          </cell>
          <cell r="E883" t="str">
            <v>PES</v>
          </cell>
          <cell r="F883">
            <v>4516</v>
          </cell>
          <cell r="G883" t="str">
            <v>TN</v>
          </cell>
          <cell r="H883" t="str">
            <v>TONELADAS</v>
          </cell>
          <cell r="I883" t="str">
            <v>PEC</v>
          </cell>
        </row>
        <row r="884">
          <cell r="A884" t="str">
            <v>15453180</v>
          </cell>
          <cell r="B884">
            <v>154</v>
          </cell>
          <cell r="C884">
            <v>53180</v>
          </cell>
          <cell r="D884" t="str">
            <v>ENGORDAPORK MEJORADO HE</v>
          </cell>
          <cell r="E884" t="str">
            <v>PES</v>
          </cell>
          <cell r="F884">
            <v>5989</v>
          </cell>
          <cell r="G884" t="str">
            <v>TN</v>
          </cell>
          <cell r="H884" t="str">
            <v>TONELADAS</v>
          </cell>
          <cell r="I884" t="str">
            <v>PEC</v>
          </cell>
        </row>
        <row r="885">
          <cell r="A885" t="str">
            <v>15453182</v>
          </cell>
          <cell r="B885">
            <v>154</v>
          </cell>
          <cell r="C885">
            <v>53182</v>
          </cell>
          <cell r="D885" t="str">
            <v>ENGORDAPORK MEJORADO GN CE</v>
          </cell>
          <cell r="E885" t="str">
            <v>PES</v>
          </cell>
          <cell r="F885">
            <v>4347</v>
          </cell>
          <cell r="G885" t="str">
            <v>TN</v>
          </cell>
          <cell r="H885" t="str">
            <v>TONELADAS</v>
          </cell>
          <cell r="I885" t="str">
            <v>PEC</v>
          </cell>
        </row>
        <row r="886">
          <cell r="A886" t="str">
            <v>15453190</v>
          </cell>
          <cell r="B886">
            <v>154</v>
          </cell>
          <cell r="C886">
            <v>53190</v>
          </cell>
          <cell r="D886" t="str">
            <v>REPRODUPORK MEJORADO HE</v>
          </cell>
          <cell r="E886" t="str">
            <v>PES</v>
          </cell>
          <cell r="F886">
            <v>5872</v>
          </cell>
          <cell r="G886" t="str">
            <v>TN</v>
          </cell>
          <cell r="H886" t="str">
            <v>TONELADAS</v>
          </cell>
          <cell r="I886" t="str">
            <v>PEC</v>
          </cell>
        </row>
        <row r="887">
          <cell r="A887" t="str">
            <v>15453192</v>
          </cell>
          <cell r="B887">
            <v>154</v>
          </cell>
          <cell r="C887">
            <v>53192</v>
          </cell>
          <cell r="D887" t="str">
            <v>REPRODUPORK MEJORADO GN  CE</v>
          </cell>
          <cell r="E887" t="str">
            <v>PES</v>
          </cell>
          <cell r="F887">
            <v>5084</v>
          </cell>
          <cell r="G887" t="str">
            <v>TN</v>
          </cell>
          <cell r="H887" t="str">
            <v>TONELADAS</v>
          </cell>
          <cell r="I887" t="str">
            <v>PEC</v>
          </cell>
        </row>
        <row r="888">
          <cell r="A888" t="str">
            <v>15453242</v>
          </cell>
          <cell r="B888">
            <v>154</v>
          </cell>
          <cell r="C888">
            <v>53242</v>
          </cell>
          <cell r="D888" t="str">
            <v>INICIAPORK AP CE</v>
          </cell>
          <cell r="E888" t="str">
            <v>PES</v>
          </cell>
          <cell r="F888">
            <v>6036</v>
          </cell>
          <cell r="G888" t="str">
            <v>TN</v>
          </cell>
          <cell r="H888" t="str">
            <v>TONELADAS</v>
          </cell>
          <cell r="I888" t="str">
            <v>PEC</v>
          </cell>
        </row>
        <row r="889">
          <cell r="A889" t="str">
            <v>15453243</v>
          </cell>
          <cell r="B889">
            <v>154</v>
          </cell>
          <cell r="C889">
            <v>53243</v>
          </cell>
          <cell r="D889" t="str">
            <v>INICIAPORK CG</v>
          </cell>
          <cell r="E889" t="str">
            <v>PES</v>
          </cell>
          <cell r="F889">
            <v>5896</v>
          </cell>
          <cell r="G889" t="str">
            <v>TN</v>
          </cell>
          <cell r="H889" t="str">
            <v>TONELADAS</v>
          </cell>
          <cell r="I889" t="str">
            <v>PEC</v>
          </cell>
        </row>
        <row r="890">
          <cell r="A890" t="str">
            <v>15453250</v>
          </cell>
          <cell r="B890">
            <v>154</v>
          </cell>
          <cell r="C890">
            <v>53250</v>
          </cell>
          <cell r="D890" t="str">
            <v>CONCENTRAPORK MEJORADO HE</v>
          </cell>
          <cell r="E890" t="str">
            <v>PES</v>
          </cell>
          <cell r="F890">
            <v>7284</v>
          </cell>
          <cell r="G890" t="str">
            <v>TN</v>
          </cell>
          <cell r="H890" t="str">
            <v>TONELADAS</v>
          </cell>
          <cell r="I890" t="str">
            <v>PEC</v>
          </cell>
        </row>
        <row r="891">
          <cell r="A891" t="str">
            <v>15453252</v>
          </cell>
          <cell r="B891">
            <v>154</v>
          </cell>
          <cell r="C891">
            <v>53252</v>
          </cell>
          <cell r="D891" t="str">
            <v>DISPONIBLE</v>
          </cell>
          <cell r="E891" t="str">
            <v>PES</v>
          </cell>
          <cell r="F891">
            <v>7404</v>
          </cell>
          <cell r="G891" t="str">
            <v>TN</v>
          </cell>
          <cell r="H891" t="str">
            <v>TONELADAS</v>
          </cell>
          <cell r="I891" t="str">
            <v>PEC</v>
          </cell>
        </row>
        <row r="892">
          <cell r="A892" t="str">
            <v>15453253</v>
          </cell>
          <cell r="B892">
            <v>154</v>
          </cell>
          <cell r="C892">
            <v>53253</v>
          </cell>
          <cell r="D892" t="str">
            <v>CONCENTRAPORK CG</v>
          </cell>
          <cell r="E892" t="str">
            <v>PES</v>
          </cell>
          <cell r="F892">
            <v>7264</v>
          </cell>
          <cell r="G892" t="str">
            <v>TN</v>
          </cell>
          <cell r="H892" t="str">
            <v>TONELADAS</v>
          </cell>
          <cell r="I892" t="str">
            <v>PEC</v>
          </cell>
        </row>
        <row r="893">
          <cell r="A893" t="str">
            <v>15453510</v>
          </cell>
          <cell r="B893">
            <v>154</v>
          </cell>
          <cell r="C893">
            <v>53510</v>
          </cell>
          <cell r="D893" t="str">
            <v>GANA CERDOS NO. 1 HE</v>
          </cell>
          <cell r="E893" t="str">
            <v>PES</v>
          </cell>
          <cell r="F893">
            <v>6117</v>
          </cell>
          <cell r="G893" t="str">
            <v>TN</v>
          </cell>
          <cell r="H893" t="str">
            <v>TONELADAS</v>
          </cell>
          <cell r="I893" t="str">
            <v>PEC</v>
          </cell>
        </row>
        <row r="894">
          <cell r="A894" t="str">
            <v>15453511</v>
          </cell>
          <cell r="B894">
            <v>154</v>
          </cell>
          <cell r="C894">
            <v>53511</v>
          </cell>
          <cell r="D894" t="str">
            <v>GANA CERDOS NO. 1 HG</v>
          </cell>
          <cell r="E894" t="str">
            <v>PES</v>
          </cell>
          <cell r="F894">
            <v>5977</v>
          </cell>
          <cell r="G894" t="str">
            <v>TN</v>
          </cell>
          <cell r="H894" t="str">
            <v>TONELADAS</v>
          </cell>
          <cell r="I894" t="str">
            <v>PEC</v>
          </cell>
        </row>
        <row r="895">
          <cell r="A895" t="str">
            <v>15453512</v>
          </cell>
          <cell r="B895">
            <v>154</v>
          </cell>
          <cell r="C895">
            <v>53512</v>
          </cell>
          <cell r="D895" t="str">
            <v>GANA CERDOS NO. 1 CE</v>
          </cell>
          <cell r="E895" t="str">
            <v>PES</v>
          </cell>
          <cell r="F895">
            <v>6137</v>
          </cell>
          <cell r="G895" t="str">
            <v>TN</v>
          </cell>
          <cell r="H895" t="str">
            <v>TONELADAS</v>
          </cell>
          <cell r="I895" t="str">
            <v>PEC</v>
          </cell>
        </row>
        <row r="896">
          <cell r="A896" t="str">
            <v>15453513</v>
          </cell>
          <cell r="B896">
            <v>154</v>
          </cell>
          <cell r="C896">
            <v>53513</v>
          </cell>
          <cell r="D896" t="str">
            <v>GANA CERDOS NO. 1 CG</v>
          </cell>
          <cell r="E896" t="str">
            <v>PES</v>
          </cell>
          <cell r="F896">
            <v>5997</v>
          </cell>
          <cell r="G896" t="str">
            <v>TN</v>
          </cell>
          <cell r="H896" t="str">
            <v>TONELADAS</v>
          </cell>
          <cell r="I896" t="str">
            <v>PEC</v>
          </cell>
        </row>
        <row r="897">
          <cell r="A897" t="str">
            <v>15453520</v>
          </cell>
          <cell r="B897">
            <v>154</v>
          </cell>
          <cell r="C897">
            <v>53520</v>
          </cell>
          <cell r="D897" t="str">
            <v>GANA CERDOS NO. 2 HE</v>
          </cell>
          <cell r="E897" t="str">
            <v>PES</v>
          </cell>
          <cell r="F897">
            <v>5953</v>
          </cell>
          <cell r="G897" t="str">
            <v>TN</v>
          </cell>
          <cell r="H897" t="str">
            <v>TONELADAS</v>
          </cell>
          <cell r="I897" t="str">
            <v>PEC</v>
          </cell>
        </row>
        <row r="898">
          <cell r="A898" t="str">
            <v>15453521</v>
          </cell>
          <cell r="B898">
            <v>154</v>
          </cell>
          <cell r="C898">
            <v>53521</v>
          </cell>
          <cell r="D898" t="str">
            <v>GANA CERDOS NO. 2 HG</v>
          </cell>
          <cell r="E898" t="str">
            <v>PES</v>
          </cell>
          <cell r="F898">
            <v>5813</v>
          </cell>
          <cell r="G898" t="str">
            <v>TN</v>
          </cell>
          <cell r="H898" t="str">
            <v>TONELADAS</v>
          </cell>
          <cell r="I898" t="str">
            <v>PEC</v>
          </cell>
        </row>
        <row r="899">
          <cell r="A899" t="str">
            <v>15453522</v>
          </cell>
          <cell r="B899">
            <v>154</v>
          </cell>
          <cell r="C899">
            <v>53522</v>
          </cell>
          <cell r="D899" t="str">
            <v>GANA CERDOS NO. 2 CE</v>
          </cell>
          <cell r="E899" t="str">
            <v>PES</v>
          </cell>
          <cell r="F899">
            <v>5973</v>
          </cell>
          <cell r="G899" t="str">
            <v>TN</v>
          </cell>
          <cell r="H899" t="str">
            <v>TONELADAS</v>
          </cell>
          <cell r="I899" t="str">
            <v>PEC</v>
          </cell>
        </row>
        <row r="900">
          <cell r="A900" t="str">
            <v>15453523</v>
          </cell>
          <cell r="B900">
            <v>154</v>
          </cell>
          <cell r="C900">
            <v>53523</v>
          </cell>
          <cell r="D900" t="str">
            <v>GANA CERDOS NO. 2 CG</v>
          </cell>
          <cell r="E900" t="str">
            <v>PES</v>
          </cell>
          <cell r="F900">
            <v>5833</v>
          </cell>
          <cell r="G900" t="str">
            <v>TN</v>
          </cell>
          <cell r="H900" t="str">
            <v>TONELADAS</v>
          </cell>
          <cell r="I900" t="str">
            <v>PEC</v>
          </cell>
        </row>
        <row r="901">
          <cell r="A901" t="str">
            <v>15453530</v>
          </cell>
          <cell r="B901">
            <v>154</v>
          </cell>
          <cell r="C901">
            <v>53530</v>
          </cell>
          <cell r="D901" t="str">
            <v>GANA CERDOS NO. 3 HE</v>
          </cell>
          <cell r="E901" t="str">
            <v>PES</v>
          </cell>
          <cell r="F901">
            <v>5757</v>
          </cell>
          <cell r="G901" t="str">
            <v>TN</v>
          </cell>
          <cell r="H901" t="str">
            <v>TONELADAS</v>
          </cell>
          <cell r="I901" t="str">
            <v>PEC</v>
          </cell>
        </row>
        <row r="902">
          <cell r="A902" t="str">
            <v>15453531</v>
          </cell>
          <cell r="B902">
            <v>154</v>
          </cell>
          <cell r="C902">
            <v>53531</v>
          </cell>
          <cell r="D902" t="str">
            <v>GANA CERDOS NO. 3 HG</v>
          </cell>
          <cell r="E902" t="str">
            <v>PES</v>
          </cell>
          <cell r="F902">
            <v>5617</v>
          </cell>
          <cell r="G902" t="str">
            <v>TN</v>
          </cell>
          <cell r="H902" t="str">
            <v>TONELADAS</v>
          </cell>
          <cell r="I902" t="str">
            <v>PEC</v>
          </cell>
        </row>
        <row r="903">
          <cell r="A903" t="str">
            <v>15453532</v>
          </cell>
          <cell r="B903">
            <v>154</v>
          </cell>
          <cell r="C903">
            <v>53532</v>
          </cell>
          <cell r="D903" t="str">
            <v>GANA CERDOS NO. 3 CE</v>
          </cell>
          <cell r="E903" t="str">
            <v>PES</v>
          </cell>
          <cell r="F903">
            <v>5777</v>
          </cell>
          <cell r="G903" t="str">
            <v>TN</v>
          </cell>
          <cell r="H903" t="str">
            <v>TONELADAS</v>
          </cell>
          <cell r="I903" t="str">
            <v>PEC</v>
          </cell>
        </row>
        <row r="904">
          <cell r="A904" t="str">
            <v>15453533</v>
          </cell>
          <cell r="B904">
            <v>154</v>
          </cell>
          <cell r="C904">
            <v>53533</v>
          </cell>
          <cell r="D904" t="str">
            <v>GANA CERDOS NO. 3 CG</v>
          </cell>
          <cell r="E904" t="str">
            <v>PES</v>
          </cell>
          <cell r="F904">
            <v>5637</v>
          </cell>
          <cell r="G904" t="str">
            <v>TN</v>
          </cell>
          <cell r="H904" t="str">
            <v>TONELADAS</v>
          </cell>
          <cell r="I904" t="str">
            <v>PEC</v>
          </cell>
        </row>
        <row r="905">
          <cell r="A905" t="str">
            <v>15453570</v>
          </cell>
          <cell r="B905">
            <v>154</v>
          </cell>
          <cell r="C905">
            <v>53570</v>
          </cell>
          <cell r="D905" t="str">
            <v>GANACERDOS 36% HE</v>
          </cell>
          <cell r="E905" t="str">
            <v>PES</v>
          </cell>
          <cell r="F905">
            <v>6889</v>
          </cell>
          <cell r="G905" t="str">
            <v>TN</v>
          </cell>
          <cell r="H905" t="str">
            <v>TONELADAS</v>
          </cell>
          <cell r="I905" t="str">
            <v>PEC</v>
          </cell>
        </row>
        <row r="906">
          <cell r="A906" t="str">
            <v>15453571</v>
          </cell>
          <cell r="B906">
            <v>154</v>
          </cell>
          <cell r="C906">
            <v>53571</v>
          </cell>
          <cell r="D906" t="str">
            <v>GANACERDOS 36% HG</v>
          </cell>
          <cell r="E906" t="str">
            <v>PES</v>
          </cell>
          <cell r="F906">
            <v>6749</v>
          </cell>
          <cell r="G906" t="str">
            <v>TN</v>
          </cell>
          <cell r="H906" t="str">
            <v>TONELADAS</v>
          </cell>
          <cell r="I906" t="str">
            <v>PEC</v>
          </cell>
        </row>
        <row r="907">
          <cell r="A907" t="str">
            <v>15453572</v>
          </cell>
          <cell r="B907">
            <v>154</v>
          </cell>
          <cell r="C907">
            <v>53572</v>
          </cell>
          <cell r="D907" t="str">
            <v>GANACERDOS 36% CE</v>
          </cell>
          <cell r="E907" t="str">
            <v>PES</v>
          </cell>
          <cell r="F907">
            <v>6909</v>
          </cell>
          <cell r="G907" t="str">
            <v>TN</v>
          </cell>
          <cell r="H907" t="str">
            <v>TONELADAS</v>
          </cell>
          <cell r="I907" t="str">
            <v>PEC</v>
          </cell>
        </row>
        <row r="908">
          <cell r="A908" t="str">
            <v>15453573</v>
          </cell>
          <cell r="B908">
            <v>154</v>
          </cell>
          <cell r="C908">
            <v>53573</v>
          </cell>
          <cell r="D908" t="str">
            <v>GANACERDOS 36% CG</v>
          </cell>
          <cell r="E908" t="str">
            <v>PES</v>
          </cell>
          <cell r="F908">
            <v>6769</v>
          </cell>
          <cell r="G908" t="str">
            <v>TN</v>
          </cell>
          <cell r="H908" t="str">
            <v>TONELADAS</v>
          </cell>
          <cell r="I908" t="str">
            <v>PEC</v>
          </cell>
        </row>
        <row r="909">
          <cell r="A909" t="str">
            <v>15453632</v>
          </cell>
          <cell r="B909">
            <v>154</v>
          </cell>
          <cell r="C909">
            <v>53632</v>
          </cell>
          <cell r="D909" t="str">
            <v>GANACERDOS MULTIUSOS CE</v>
          </cell>
          <cell r="E909" t="str">
            <v>PES</v>
          </cell>
          <cell r="F909">
            <v>4552</v>
          </cell>
          <cell r="G909" t="str">
            <v>TN</v>
          </cell>
          <cell r="H909" t="str">
            <v>TONELADAS</v>
          </cell>
          <cell r="I909" t="str">
            <v>PEC</v>
          </cell>
        </row>
        <row r="910">
          <cell r="A910" t="str">
            <v>15454300</v>
          </cell>
          <cell r="B910">
            <v>154</v>
          </cell>
          <cell r="C910">
            <v>54300</v>
          </cell>
          <cell r="D910" t="str">
            <v>GANALECHE MULTIUSOS HE</v>
          </cell>
          <cell r="E910" t="str">
            <v>PES</v>
          </cell>
          <cell r="F910">
            <v>4790</v>
          </cell>
          <cell r="G910" t="str">
            <v>TN</v>
          </cell>
          <cell r="H910" t="str">
            <v>TONELADAS</v>
          </cell>
          <cell r="I910" t="str">
            <v>PEC</v>
          </cell>
        </row>
        <row r="911">
          <cell r="A911" t="str">
            <v>15454301</v>
          </cell>
          <cell r="B911">
            <v>154</v>
          </cell>
          <cell r="C911">
            <v>54301</v>
          </cell>
          <cell r="D911" t="str">
            <v>GANALECHE MULTIUSOS HG</v>
          </cell>
          <cell r="E911" t="str">
            <v>PES</v>
          </cell>
          <cell r="F911">
            <v>4650</v>
          </cell>
          <cell r="G911" t="str">
            <v>TN</v>
          </cell>
          <cell r="H911" t="str">
            <v>TONELADAS</v>
          </cell>
          <cell r="I911" t="str">
            <v>PEC</v>
          </cell>
        </row>
        <row r="912">
          <cell r="A912" t="str">
            <v>15454302</v>
          </cell>
          <cell r="B912">
            <v>154</v>
          </cell>
          <cell r="C912">
            <v>54302</v>
          </cell>
          <cell r="D912" t="str">
            <v>GANALECHE MULTIUSOS CE</v>
          </cell>
          <cell r="E912" t="str">
            <v>PES</v>
          </cell>
          <cell r="F912">
            <v>4635</v>
          </cell>
          <cell r="G912" t="str">
            <v>TN</v>
          </cell>
          <cell r="H912" t="str">
            <v>TONELADAS</v>
          </cell>
          <cell r="I912" t="str">
            <v>PEC</v>
          </cell>
        </row>
        <row r="913">
          <cell r="A913" t="str">
            <v>15454303</v>
          </cell>
          <cell r="B913">
            <v>154</v>
          </cell>
          <cell r="C913">
            <v>54303</v>
          </cell>
          <cell r="D913" t="str">
            <v>GANALECHE MULTIUSOS CG</v>
          </cell>
          <cell r="E913" t="str">
            <v>PES</v>
          </cell>
          <cell r="F913">
            <v>4670</v>
          </cell>
          <cell r="G913" t="str">
            <v>TN</v>
          </cell>
          <cell r="H913" t="str">
            <v>TONELADAS</v>
          </cell>
          <cell r="I913" t="str">
            <v>PEC</v>
          </cell>
        </row>
        <row r="914">
          <cell r="A914" t="str">
            <v>15454304</v>
          </cell>
          <cell r="B914">
            <v>154</v>
          </cell>
          <cell r="C914">
            <v>54304</v>
          </cell>
          <cell r="D914" t="str">
            <v>GANALECHE MULTIUSOS RE</v>
          </cell>
          <cell r="E914" t="str">
            <v>PES</v>
          </cell>
          <cell r="F914">
            <v>4671</v>
          </cell>
          <cell r="G914" t="str">
            <v>TN</v>
          </cell>
          <cell r="H914" t="str">
            <v>TONELADAS</v>
          </cell>
          <cell r="I914" t="str">
            <v>PEC</v>
          </cell>
        </row>
        <row r="915">
          <cell r="A915" t="str">
            <v>15454305</v>
          </cell>
          <cell r="B915">
            <v>154</v>
          </cell>
          <cell r="C915">
            <v>54305</v>
          </cell>
          <cell r="D915" t="str">
            <v>GANALECHE MULTIUSOS RG</v>
          </cell>
          <cell r="E915" t="str">
            <v>PES</v>
          </cell>
          <cell r="F915">
            <v>4581</v>
          </cell>
          <cell r="G915" t="str">
            <v>TN</v>
          </cell>
          <cell r="H915" t="str">
            <v>TONELADAS</v>
          </cell>
          <cell r="I915" t="str">
            <v>PEC</v>
          </cell>
        </row>
        <row r="916">
          <cell r="A916" t="str">
            <v>15454320</v>
          </cell>
          <cell r="B916">
            <v>154</v>
          </cell>
          <cell r="C916">
            <v>54320</v>
          </cell>
          <cell r="D916" t="str">
            <v>ESTABLERO 18% HE</v>
          </cell>
          <cell r="E916" t="str">
            <v>PES</v>
          </cell>
          <cell r="F916">
            <v>4290</v>
          </cell>
          <cell r="G916" t="str">
            <v>TN</v>
          </cell>
          <cell r="H916" t="str">
            <v>TONELADAS</v>
          </cell>
          <cell r="I916" t="str">
            <v>PEC</v>
          </cell>
        </row>
        <row r="917">
          <cell r="A917" t="str">
            <v>15454321</v>
          </cell>
          <cell r="B917">
            <v>154</v>
          </cell>
          <cell r="C917">
            <v>54321</v>
          </cell>
          <cell r="D917" t="str">
            <v>ESTABLERO 18% HG</v>
          </cell>
          <cell r="E917" t="str">
            <v>PES</v>
          </cell>
          <cell r="F917">
            <v>4760</v>
          </cell>
          <cell r="G917" t="str">
            <v>TN</v>
          </cell>
          <cell r="H917" t="str">
            <v>TONELADAS</v>
          </cell>
          <cell r="I917" t="str">
            <v>PEC</v>
          </cell>
        </row>
        <row r="918">
          <cell r="A918" t="str">
            <v>15454323</v>
          </cell>
          <cell r="B918">
            <v>154</v>
          </cell>
          <cell r="C918">
            <v>54323</v>
          </cell>
          <cell r="D918" t="str">
            <v>ESTABLERO 18% CG</v>
          </cell>
          <cell r="E918" t="str">
            <v>PES</v>
          </cell>
          <cell r="F918">
            <v>4780</v>
          </cell>
          <cell r="G918" t="str">
            <v>TN</v>
          </cell>
          <cell r="H918" t="str">
            <v>TONELADAS</v>
          </cell>
          <cell r="I918" t="str">
            <v>PEC</v>
          </cell>
        </row>
        <row r="919">
          <cell r="A919" t="str">
            <v>15454324</v>
          </cell>
          <cell r="B919">
            <v>154</v>
          </cell>
          <cell r="C919">
            <v>54324</v>
          </cell>
          <cell r="D919" t="str">
            <v>ESTABLERO 18% RE</v>
          </cell>
          <cell r="E919" t="str">
            <v>PES</v>
          </cell>
          <cell r="F919">
            <v>4910</v>
          </cell>
          <cell r="G919" t="str">
            <v>TN</v>
          </cell>
          <cell r="H919" t="str">
            <v>TONELADAS</v>
          </cell>
          <cell r="I919" t="str">
            <v>PEC</v>
          </cell>
        </row>
        <row r="920">
          <cell r="A920" t="str">
            <v>15454325</v>
          </cell>
          <cell r="B920">
            <v>154</v>
          </cell>
          <cell r="C920">
            <v>54325</v>
          </cell>
          <cell r="D920" t="str">
            <v>ESTABLERO 18% RG</v>
          </cell>
          <cell r="E920" t="str">
            <v>PES</v>
          </cell>
          <cell r="F920">
            <v>4770</v>
          </cell>
          <cell r="G920" t="str">
            <v>TN</v>
          </cell>
          <cell r="H920" t="str">
            <v>TONELADAS</v>
          </cell>
          <cell r="I920" t="str">
            <v>PEC</v>
          </cell>
        </row>
        <row r="921">
          <cell r="A921" t="str">
            <v>15454342</v>
          </cell>
          <cell r="B921">
            <v>154</v>
          </cell>
          <cell r="C921">
            <v>54342</v>
          </cell>
          <cell r="D921" t="str">
            <v>ESTABLERO 20% CE</v>
          </cell>
          <cell r="E921" t="str">
            <v>PES</v>
          </cell>
          <cell r="F921">
            <v>4001</v>
          </cell>
          <cell r="G921" t="str">
            <v>TN</v>
          </cell>
          <cell r="H921" t="str">
            <v>TONELADAS</v>
          </cell>
          <cell r="I921" t="str">
            <v>PEC</v>
          </cell>
        </row>
        <row r="922">
          <cell r="A922" t="str">
            <v>15454602</v>
          </cell>
          <cell r="B922">
            <v>154</v>
          </cell>
          <cell r="C922">
            <v>54602</v>
          </cell>
          <cell r="D922" t="str">
            <v>GANALECHE 17% ESPECIAL CE</v>
          </cell>
          <cell r="E922" t="str">
            <v>PES</v>
          </cell>
          <cell r="F922">
            <v>4151</v>
          </cell>
          <cell r="G922" t="str">
            <v>TN</v>
          </cell>
          <cell r="H922" t="str">
            <v>TONELADAS</v>
          </cell>
          <cell r="I922" t="str">
            <v>PEC</v>
          </cell>
        </row>
        <row r="923">
          <cell r="A923" t="str">
            <v>15454764</v>
          </cell>
          <cell r="B923">
            <v>154</v>
          </cell>
          <cell r="C923">
            <v>54764</v>
          </cell>
          <cell r="D923" t="str">
            <v>GANAMEL 30 KG RE</v>
          </cell>
          <cell r="E923" t="str">
            <v>PES</v>
          </cell>
          <cell r="F923">
            <v>4367</v>
          </cell>
          <cell r="G923" t="str">
            <v>TN</v>
          </cell>
          <cell r="H923" t="str">
            <v>TONELADAS</v>
          </cell>
          <cell r="I923" t="str">
            <v>PEC</v>
          </cell>
        </row>
        <row r="924">
          <cell r="A924" t="str">
            <v>15454767</v>
          </cell>
          <cell r="B924">
            <v>154</v>
          </cell>
          <cell r="C924">
            <v>54767</v>
          </cell>
          <cell r="D924" t="str">
            <v>GANAMEL 30 KG HE</v>
          </cell>
          <cell r="E924" t="str">
            <v>PES</v>
          </cell>
          <cell r="F924">
            <v>4012</v>
          </cell>
          <cell r="G924" t="str">
            <v>TN</v>
          </cell>
          <cell r="H924" t="str">
            <v>TONELADAS</v>
          </cell>
          <cell r="I924" t="str">
            <v>PEC</v>
          </cell>
        </row>
        <row r="925">
          <cell r="A925" t="str">
            <v>15454769</v>
          </cell>
          <cell r="B925">
            <v>154</v>
          </cell>
          <cell r="C925">
            <v>54769</v>
          </cell>
          <cell r="D925" t="str">
            <v>GANAMEL RE</v>
          </cell>
          <cell r="E925" t="str">
            <v>PES</v>
          </cell>
          <cell r="F925">
            <v>4280</v>
          </cell>
          <cell r="G925" t="str">
            <v>TN</v>
          </cell>
          <cell r="H925" t="str">
            <v>TONELADAS</v>
          </cell>
          <cell r="I925" t="str">
            <v>PEC</v>
          </cell>
        </row>
        <row r="926">
          <cell r="A926" t="str">
            <v>15454992</v>
          </cell>
          <cell r="B926">
            <v>154</v>
          </cell>
          <cell r="C926">
            <v>54992</v>
          </cell>
          <cell r="D926" t="str">
            <v>SOSTEN MULTIUSOS CE</v>
          </cell>
          <cell r="E926" t="str">
            <v>PES</v>
          </cell>
          <cell r="F926">
            <v>3441</v>
          </cell>
          <cell r="G926" t="str">
            <v>TN</v>
          </cell>
          <cell r="H926" t="str">
            <v>TONELADAS</v>
          </cell>
          <cell r="I926" t="str">
            <v>PEC</v>
          </cell>
        </row>
        <row r="927">
          <cell r="A927" t="str">
            <v>15455430</v>
          </cell>
          <cell r="B927">
            <v>154</v>
          </cell>
          <cell r="C927">
            <v>55430</v>
          </cell>
          <cell r="D927" t="str">
            <v>GANACARNE MULTIUSOS  HE</v>
          </cell>
          <cell r="E927" t="str">
            <v>PES</v>
          </cell>
          <cell r="F927">
            <v>4525</v>
          </cell>
          <cell r="G927" t="str">
            <v>TN</v>
          </cell>
          <cell r="H927" t="str">
            <v>TONELADAS</v>
          </cell>
          <cell r="I927" t="str">
            <v>PEC</v>
          </cell>
        </row>
        <row r="928">
          <cell r="A928" t="str">
            <v>15455431</v>
          </cell>
          <cell r="B928">
            <v>154</v>
          </cell>
          <cell r="C928">
            <v>55431</v>
          </cell>
          <cell r="D928" t="str">
            <v>GANACARNE MULTIUSOS  HG</v>
          </cell>
          <cell r="E928" t="str">
            <v>PES</v>
          </cell>
          <cell r="F928">
            <v>4385</v>
          </cell>
          <cell r="G928" t="str">
            <v>TN</v>
          </cell>
          <cell r="H928" t="str">
            <v>TONELADAS</v>
          </cell>
          <cell r="I928" t="str">
            <v>PEC</v>
          </cell>
        </row>
        <row r="929">
          <cell r="A929" t="str">
            <v>15455432</v>
          </cell>
          <cell r="B929">
            <v>154</v>
          </cell>
          <cell r="C929">
            <v>55432</v>
          </cell>
          <cell r="D929" t="str">
            <v>GANACARNE MULTIUSOS  CE</v>
          </cell>
          <cell r="E929" t="str">
            <v>PES</v>
          </cell>
          <cell r="F929">
            <v>4545</v>
          </cell>
          <cell r="G929" t="str">
            <v>TN</v>
          </cell>
          <cell r="H929" t="str">
            <v>TONELADAS</v>
          </cell>
          <cell r="I929" t="str">
            <v>PEC</v>
          </cell>
        </row>
        <row r="930">
          <cell r="A930" t="str">
            <v>15455433</v>
          </cell>
          <cell r="B930">
            <v>154</v>
          </cell>
          <cell r="C930">
            <v>55433</v>
          </cell>
          <cell r="D930" t="str">
            <v>GANACARNE MULTIUSOS  CG</v>
          </cell>
          <cell r="E930" t="str">
            <v>PES</v>
          </cell>
          <cell r="F930">
            <v>4505</v>
          </cell>
          <cell r="G930" t="str">
            <v>TN</v>
          </cell>
          <cell r="H930" t="str">
            <v>TONELADAS</v>
          </cell>
          <cell r="I930" t="str">
            <v>PEC</v>
          </cell>
        </row>
        <row r="931">
          <cell r="A931" t="str">
            <v>15455434</v>
          </cell>
          <cell r="B931">
            <v>154</v>
          </cell>
          <cell r="C931">
            <v>55434</v>
          </cell>
          <cell r="D931" t="str">
            <v>GANACARNE MULTIUSOS  RE</v>
          </cell>
          <cell r="E931" t="str">
            <v>PES</v>
          </cell>
          <cell r="F931">
            <v>4175</v>
          </cell>
          <cell r="G931" t="str">
            <v>TN</v>
          </cell>
          <cell r="H931" t="str">
            <v>TONELADAS</v>
          </cell>
          <cell r="I931" t="str">
            <v>PEC</v>
          </cell>
        </row>
        <row r="932">
          <cell r="A932" t="str">
            <v>15455910</v>
          </cell>
          <cell r="B932">
            <v>154</v>
          </cell>
          <cell r="C932">
            <v>55910</v>
          </cell>
          <cell r="D932" t="str">
            <v>ESTIAJE FASE 1 SOSTEN HE</v>
          </cell>
          <cell r="E932" t="str">
            <v>PES</v>
          </cell>
          <cell r="F932">
            <v>4634</v>
          </cell>
          <cell r="G932" t="str">
            <v>TN</v>
          </cell>
          <cell r="H932" t="str">
            <v>TONELADAS</v>
          </cell>
          <cell r="I932" t="str">
            <v>PEC</v>
          </cell>
        </row>
        <row r="933">
          <cell r="A933" t="str">
            <v>15456072</v>
          </cell>
          <cell r="B933">
            <v>154</v>
          </cell>
          <cell r="C933">
            <v>56072</v>
          </cell>
          <cell r="D933" t="str">
            <v>CABALLOS GANADOR  CE</v>
          </cell>
          <cell r="E933" t="str">
            <v>PES</v>
          </cell>
          <cell r="F933">
            <v>5320</v>
          </cell>
          <cell r="G933" t="str">
            <v>TN</v>
          </cell>
          <cell r="H933" t="str">
            <v>TONELADAS</v>
          </cell>
          <cell r="I933" t="str">
            <v>PEC</v>
          </cell>
        </row>
        <row r="934">
          <cell r="A934" t="str">
            <v>15456294</v>
          </cell>
          <cell r="B934">
            <v>154</v>
          </cell>
          <cell r="C934">
            <v>56294</v>
          </cell>
          <cell r="D934" t="str">
            <v>CABALLO GANADOR 12% RE</v>
          </cell>
          <cell r="E934" t="str">
            <v>PES</v>
          </cell>
          <cell r="F934">
            <v>5235</v>
          </cell>
          <cell r="G934" t="str">
            <v>TN</v>
          </cell>
          <cell r="H934" t="str">
            <v>TONELADAS</v>
          </cell>
          <cell r="I934" t="str">
            <v>PEC</v>
          </cell>
        </row>
        <row r="935">
          <cell r="A935" t="str">
            <v>15456295</v>
          </cell>
          <cell r="B935">
            <v>154</v>
          </cell>
          <cell r="C935">
            <v>56295</v>
          </cell>
          <cell r="D935" t="str">
            <v>CABALLO GANADOR 12% RG</v>
          </cell>
          <cell r="E935" t="str">
            <v>PES</v>
          </cell>
          <cell r="F935">
            <v>5235</v>
          </cell>
          <cell r="G935" t="str">
            <v>TN</v>
          </cell>
          <cell r="H935" t="str">
            <v>TONELADAS</v>
          </cell>
          <cell r="I935" t="str">
            <v>PEC</v>
          </cell>
        </row>
        <row r="936">
          <cell r="A936" t="str">
            <v>15456372</v>
          </cell>
          <cell r="B936">
            <v>154</v>
          </cell>
          <cell r="C936">
            <v>56372</v>
          </cell>
          <cell r="D936" t="str">
            <v>AVESTRUZ REPRODUCTORA  ME</v>
          </cell>
          <cell r="E936" t="str">
            <v>PES</v>
          </cell>
          <cell r="F936">
            <v>5845</v>
          </cell>
          <cell r="G936" t="str">
            <v>TN</v>
          </cell>
          <cell r="H936" t="str">
            <v>TONELADAS</v>
          </cell>
          <cell r="I936" t="str">
            <v>PEC</v>
          </cell>
        </row>
        <row r="937">
          <cell r="A937" t="str">
            <v>15456667</v>
          </cell>
          <cell r="B937">
            <v>154</v>
          </cell>
          <cell r="C937">
            <v>56667</v>
          </cell>
          <cell r="D937" t="str">
            <v>TRIPLE CORONA NEW GENERATION</v>
          </cell>
          <cell r="E937" t="str">
            <v>PES</v>
          </cell>
          <cell r="F937">
            <v>9862</v>
          </cell>
          <cell r="G937" t="str">
            <v>TN</v>
          </cell>
          <cell r="H937" t="str">
            <v>TONELADAS</v>
          </cell>
          <cell r="I937" t="str">
            <v>PEC</v>
          </cell>
        </row>
        <row r="938">
          <cell r="A938" t="str">
            <v>15456849</v>
          </cell>
          <cell r="B938">
            <v>154</v>
          </cell>
          <cell r="C938">
            <v>56849</v>
          </cell>
          <cell r="D938" t="str">
            <v>TRIPLE CORONA FULL ENERG 15 KG</v>
          </cell>
          <cell r="E938" t="str">
            <v>PES</v>
          </cell>
          <cell r="F938">
            <v>10776</v>
          </cell>
          <cell r="G938" t="str">
            <v>TN</v>
          </cell>
          <cell r="H938" t="str">
            <v>TONELADAS</v>
          </cell>
          <cell r="I938" t="str">
            <v>PEC</v>
          </cell>
        </row>
        <row r="939">
          <cell r="A939" t="str">
            <v>15456854</v>
          </cell>
          <cell r="B939">
            <v>154</v>
          </cell>
          <cell r="C939">
            <v>56854</v>
          </cell>
          <cell r="D939" t="str">
            <v>PELL ROL GENESIS RE 40 KGS</v>
          </cell>
          <cell r="E939" t="str">
            <v>PES</v>
          </cell>
          <cell r="F939">
            <v>7790</v>
          </cell>
          <cell r="G939" t="str">
            <v>TN</v>
          </cell>
          <cell r="H939" t="str">
            <v>TONELADAS</v>
          </cell>
          <cell r="I939" t="str">
            <v>PEC</v>
          </cell>
        </row>
        <row r="940">
          <cell r="A940" t="str">
            <v>15456902</v>
          </cell>
          <cell r="B940">
            <v>154</v>
          </cell>
          <cell r="C940">
            <v>56902</v>
          </cell>
          <cell r="D940" t="str">
            <v>GANADOR CONEJOS CE</v>
          </cell>
          <cell r="E940" t="str">
            <v>PES</v>
          </cell>
          <cell r="F940">
            <v>5335</v>
          </cell>
          <cell r="G940" t="str">
            <v>TN</v>
          </cell>
          <cell r="H940" t="str">
            <v>TONELADAS</v>
          </cell>
          <cell r="I940" t="str">
            <v>PEC</v>
          </cell>
        </row>
        <row r="941">
          <cell r="A941" t="str">
            <v>15456903</v>
          </cell>
          <cell r="B941">
            <v>154</v>
          </cell>
          <cell r="C941">
            <v>56903</v>
          </cell>
          <cell r="D941" t="str">
            <v>GANADOR CONEJOS CG</v>
          </cell>
          <cell r="E941" t="str">
            <v>PES</v>
          </cell>
          <cell r="F941">
            <v>5635</v>
          </cell>
          <cell r="G941" t="str">
            <v>TN</v>
          </cell>
          <cell r="H941" t="str">
            <v>TONELADAS</v>
          </cell>
          <cell r="I941" t="str">
            <v>PEC</v>
          </cell>
        </row>
        <row r="942">
          <cell r="A942" t="str">
            <v>15456906</v>
          </cell>
          <cell r="B942">
            <v>154</v>
          </cell>
          <cell r="C942">
            <v>56906</v>
          </cell>
          <cell r="D942" t="str">
            <v>GANADOR CONEJOS 5KG CE</v>
          </cell>
          <cell r="E942" t="str">
            <v>PES</v>
          </cell>
          <cell r="F942">
            <v>6455</v>
          </cell>
          <cell r="G942" t="str">
            <v>TN</v>
          </cell>
          <cell r="H942" t="str">
            <v>TONELADAS</v>
          </cell>
          <cell r="I942" t="str">
            <v>PEC</v>
          </cell>
        </row>
        <row r="943">
          <cell r="A943" t="str">
            <v>15456952</v>
          </cell>
          <cell r="B943">
            <v>154</v>
          </cell>
          <cell r="C943">
            <v>56952</v>
          </cell>
          <cell r="D943" t="str">
            <v>ROOSTER MIX 40 KGS</v>
          </cell>
          <cell r="E943" t="str">
            <v>PES</v>
          </cell>
          <cell r="F943">
            <v>5058</v>
          </cell>
          <cell r="G943" t="str">
            <v>TN</v>
          </cell>
          <cell r="H943" t="str">
            <v>TONELADAS</v>
          </cell>
          <cell r="I943" t="str">
            <v>PEC</v>
          </cell>
        </row>
        <row r="944">
          <cell r="A944" t="str">
            <v>15458419</v>
          </cell>
          <cell r="B944">
            <v>154</v>
          </cell>
          <cell r="C944">
            <v>58419</v>
          </cell>
          <cell r="D944" t="str">
            <v>API CAMARON MEDIA DENS 25% CE</v>
          </cell>
          <cell r="E944" t="str">
            <v>PES</v>
          </cell>
          <cell r="F944">
            <v>9885</v>
          </cell>
          <cell r="G944" t="str">
            <v>TN</v>
          </cell>
          <cell r="H944" t="str">
            <v>TONELADAS</v>
          </cell>
          <cell r="I944" t="str">
            <v>ACU</v>
          </cell>
        </row>
        <row r="945">
          <cell r="A945" t="str">
            <v>15458622</v>
          </cell>
          <cell r="B945">
            <v>154</v>
          </cell>
          <cell r="C945">
            <v>58622</v>
          </cell>
          <cell r="D945" t="str">
            <v>GANA CAMARON DORADO R 35% CE</v>
          </cell>
          <cell r="E945" t="str">
            <v>PES</v>
          </cell>
          <cell r="F945">
            <v>9306.0499999999993</v>
          </cell>
          <cell r="G945" t="str">
            <v>TN</v>
          </cell>
          <cell r="H945" t="str">
            <v>TONELADAS</v>
          </cell>
          <cell r="I945" t="str">
            <v>ACU</v>
          </cell>
        </row>
        <row r="946">
          <cell r="A946" t="str">
            <v>15460012</v>
          </cell>
          <cell r="B946">
            <v>154</v>
          </cell>
          <cell r="C946">
            <v>60012</v>
          </cell>
          <cell r="D946" t="str">
            <v>SUPER BABI PLUS MT TE</v>
          </cell>
          <cell r="E946" t="str">
            <v>PES</v>
          </cell>
          <cell r="F946">
            <v>6145</v>
          </cell>
          <cell r="G946" t="str">
            <v>TN</v>
          </cell>
          <cell r="H946" t="str">
            <v>TONELADAS</v>
          </cell>
          <cell r="I946" t="str">
            <v>PEC</v>
          </cell>
        </row>
        <row r="947">
          <cell r="A947" t="str">
            <v>15460022</v>
          </cell>
          <cell r="B947">
            <v>154</v>
          </cell>
          <cell r="C947">
            <v>60022</v>
          </cell>
          <cell r="D947" t="str">
            <v>CRECIMIENTO POLLAS ME</v>
          </cell>
          <cell r="E947" t="str">
            <v>PES</v>
          </cell>
          <cell r="F947">
            <v>5998</v>
          </cell>
          <cell r="G947" t="str">
            <v>TN</v>
          </cell>
          <cell r="H947" t="str">
            <v>TONELADAS</v>
          </cell>
          <cell r="I947" t="str">
            <v>PEC</v>
          </cell>
        </row>
        <row r="948">
          <cell r="A948" t="str">
            <v>15460032</v>
          </cell>
          <cell r="B948">
            <v>154</v>
          </cell>
          <cell r="C948">
            <v>60032</v>
          </cell>
          <cell r="D948" t="str">
            <v>PONE ORO 16% PLUS ME</v>
          </cell>
          <cell r="E948" t="str">
            <v>PES</v>
          </cell>
          <cell r="F948">
            <v>5345</v>
          </cell>
          <cell r="G948" t="str">
            <v>TN</v>
          </cell>
          <cell r="H948" t="str">
            <v>TONELADAS</v>
          </cell>
          <cell r="I948" t="str">
            <v>PEC</v>
          </cell>
        </row>
        <row r="949">
          <cell r="A949" t="str">
            <v>15460036</v>
          </cell>
          <cell r="B949">
            <v>154</v>
          </cell>
          <cell r="C949">
            <v>60036</v>
          </cell>
          <cell r="D949" t="str">
            <v>PONE ORO 16% PLUS TE 5K</v>
          </cell>
          <cell r="E949" t="str">
            <v>PES</v>
          </cell>
          <cell r="F949">
            <v>6195</v>
          </cell>
          <cell r="G949" t="str">
            <v>TN</v>
          </cell>
          <cell r="H949" t="str">
            <v>TONELADAS</v>
          </cell>
          <cell r="I949" t="str">
            <v>PEC</v>
          </cell>
        </row>
        <row r="950">
          <cell r="A950" t="str">
            <v>15460969</v>
          </cell>
          <cell r="B950">
            <v>154</v>
          </cell>
          <cell r="C950">
            <v>60969</v>
          </cell>
          <cell r="D950" t="str">
            <v>POSTURA DESARROLLO 5 KG</v>
          </cell>
          <cell r="E950" t="str">
            <v>PES</v>
          </cell>
          <cell r="F950">
            <v>5560</v>
          </cell>
          <cell r="G950" t="str">
            <v>TN</v>
          </cell>
          <cell r="H950" t="str">
            <v>TONELADAS</v>
          </cell>
          <cell r="I950" t="str">
            <v>PEC</v>
          </cell>
        </row>
        <row r="951">
          <cell r="A951" t="str">
            <v>15462092</v>
          </cell>
          <cell r="B951">
            <v>154</v>
          </cell>
          <cell r="C951">
            <v>62092</v>
          </cell>
          <cell r="D951" t="str">
            <v>POLLO INICIADOR  ME</v>
          </cell>
          <cell r="E951" t="str">
            <v>PES</v>
          </cell>
          <cell r="F951">
            <v>6159</v>
          </cell>
          <cell r="G951" t="str">
            <v>TN</v>
          </cell>
          <cell r="H951" t="str">
            <v>TONELADAS</v>
          </cell>
          <cell r="I951" t="str">
            <v>PEC</v>
          </cell>
        </row>
        <row r="952">
          <cell r="A952" t="str">
            <v>15462222</v>
          </cell>
          <cell r="B952">
            <v>154</v>
          </cell>
          <cell r="C952">
            <v>62222</v>
          </cell>
          <cell r="D952" t="str">
            <v>POLLO ORO V.  ME</v>
          </cell>
          <cell r="E952" t="str">
            <v>PES</v>
          </cell>
          <cell r="F952">
            <v>6336</v>
          </cell>
          <cell r="G952" t="str">
            <v>TN</v>
          </cell>
          <cell r="H952" t="str">
            <v>TONELADAS</v>
          </cell>
          <cell r="I952" t="str">
            <v>PEC</v>
          </cell>
        </row>
        <row r="953">
          <cell r="A953" t="str">
            <v>15462226</v>
          </cell>
          <cell r="B953">
            <v>154</v>
          </cell>
          <cell r="C953">
            <v>62226</v>
          </cell>
          <cell r="D953" t="str">
            <v>POLLO ENGORDA 5 KG</v>
          </cell>
          <cell r="E953" t="str">
            <v>PES</v>
          </cell>
          <cell r="F953">
            <v>6711</v>
          </cell>
          <cell r="G953" t="str">
            <v>TN</v>
          </cell>
          <cell r="H953" t="str">
            <v>TONELADAS</v>
          </cell>
          <cell r="I953" t="str">
            <v>PEC</v>
          </cell>
        </row>
        <row r="954">
          <cell r="A954" t="str">
            <v>15462322</v>
          </cell>
          <cell r="B954">
            <v>154</v>
          </cell>
          <cell r="C954">
            <v>62322</v>
          </cell>
          <cell r="D954" t="str">
            <v>POLLITO ORO INIC.V. ME</v>
          </cell>
          <cell r="E954" t="str">
            <v>PES</v>
          </cell>
          <cell r="F954">
            <v>6138</v>
          </cell>
          <cell r="G954" t="str">
            <v>TN</v>
          </cell>
          <cell r="H954" t="str">
            <v>TONELADAS</v>
          </cell>
          <cell r="I954" t="str">
            <v>PEC</v>
          </cell>
        </row>
        <row r="955">
          <cell r="A955" t="str">
            <v>15462326</v>
          </cell>
          <cell r="B955">
            <v>154</v>
          </cell>
          <cell r="C955">
            <v>62326</v>
          </cell>
          <cell r="D955" t="str">
            <v>POLLO INICIACION 5 KG</v>
          </cell>
          <cell r="E955" t="str">
            <v>PES</v>
          </cell>
          <cell r="F955">
            <v>6463</v>
          </cell>
          <cell r="G955" t="str">
            <v>TN</v>
          </cell>
          <cell r="H955" t="str">
            <v>TONELADAS</v>
          </cell>
          <cell r="I955" t="str">
            <v>PEC</v>
          </cell>
        </row>
        <row r="956">
          <cell r="A956" t="str">
            <v>15462682</v>
          </cell>
          <cell r="B956">
            <v>154</v>
          </cell>
          <cell r="C956">
            <v>62682</v>
          </cell>
          <cell r="D956" t="str">
            <v>POLLITO ESPECIAL TE</v>
          </cell>
          <cell r="E956" t="str">
            <v>PES</v>
          </cell>
          <cell r="F956">
            <v>5700</v>
          </cell>
          <cell r="G956" t="str">
            <v>TN</v>
          </cell>
          <cell r="H956" t="str">
            <v>TONELADAS</v>
          </cell>
          <cell r="I956" t="str">
            <v>PEC</v>
          </cell>
        </row>
        <row r="957">
          <cell r="A957" t="str">
            <v>15462692</v>
          </cell>
          <cell r="B957">
            <v>154</v>
          </cell>
          <cell r="C957">
            <v>62692</v>
          </cell>
          <cell r="D957" t="str">
            <v>POLLO ESPECIAL TE</v>
          </cell>
          <cell r="E957" t="str">
            <v>PES</v>
          </cell>
          <cell r="F957">
            <v>5625</v>
          </cell>
          <cell r="G957" t="str">
            <v>TN</v>
          </cell>
          <cell r="H957" t="str">
            <v>TONELADAS</v>
          </cell>
          <cell r="I957" t="str">
            <v>PEC</v>
          </cell>
        </row>
        <row r="958">
          <cell r="A958" t="str">
            <v>15463012</v>
          </cell>
          <cell r="B958">
            <v>154</v>
          </cell>
          <cell r="C958">
            <v>63012</v>
          </cell>
          <cell r="D958" t="str">
            <v>INICIACION CERDOS CE</v>
          </cell>
          <cell r="E958" t="str">
            <v>PES</v>
          </cell>
          <cell r="F958">
            <v>6197</v>
          </cell>
          <cell r="G958" t="str">
            <v>TN</v>
          </cell>
          <cell r="H958" t="str">
            <v>TONELADAS</v>
          </cell>
          <cell r="I958" t="str">
            <v>PEC</v>
          </cell>
        </row>
        <row r="959">
          <cell r="A959" t="str">
            <v>15463013</v>
          </cell>
          <cell r="B959">
            <v>154</v>
          </cell>
          <cell r="C959">
            <v>63013</v>
          </cell>
          <cell r="D959" t="str">
            <v>INICIACION CERDOS CG</v>
          </cell>
          <cell r="E959" t="str">
            <v>PES</v>
          </cell>
          <cell r="F959">
            <v>6835</v>
          </cell>
          <cell r="G959" t="str">
            <v>TN</v>
          </cell>
          <cell r="H959" t="str">
            <v>TONELADAS</v>
          </cell>
          <cell r="I959" t="str">
            <v>PEC</v>
          </cell>
        </row>
        <row r="960">
          <cell r="A960" t="str">
            <v>15463020</v>
          </cell>
          <cell r="B960">
            <v>154</v>
          </cell>
          <cell r="C960">
            <v>63020</v>
          </cell>
          <cell r="D960" t="str">
            <v>CRECIMIENTO CERDOS HE</v>
          </cell>
          <cell r="E960" t="str">
            <v>PES</v>
          </cell>
          <cell r="F960">
            <v>5292</v>
          </cell>
          <cell r="G960" t="str">
            <v>TN</v>
          </cell>
          <cell r="H960" t="str">
            <v>TONELADAS</v>
          </cell>
          <cell r="I960" t="str">
            <v>PEC</v>
          </cell>
        </row>
        <row r="961">
          <cell r="A961" t="str">
            <v>15463022</v>
          </cell>
          <cell r="B961">
            <v>154</v>
          </cell>
          <cell r="C961">
            <v>63022</v>
          </cell>
          <cell r="D961" t="str">
            <v>CRECIMIENTO CERDOS CE</v>
          </cell>
          <cell r="E961" t="str">
            <v>PES</v>
          </cell>
          <cell r="F961">
            <v>5422</v>
          </cell>
          <cell r="G961" t="str">
            <v>TN</v>
          </cell>
          <cell r="H961" t="str">
            <v>TONELADAS</v>
          </cell>
          <cell r="I961" t="str">
            <v>PEC</v>
          </cell>
        </row>
        <row r="962">
          <cell r="A962" t="str">
            <v>15463023</v>
          </cell>
          <cell r="B962">
            <v>154</v>
          </cell>
          <cell r="C962">
            <v>63023</v>
          </cell>
          <cell r="D962" t="str">
            <v>CRECIMIENTO CERDOS CG</v>
          </cell>
          <cell r="E962" t="str">
            <v>PES</v>
          </cell>
          <cell r="F962">
            <v>6160</v>
          </cell>
          <cell r="G962" t="str">
            <v>TN</v>
          </cell>
          <cell r="H962" t="str">
            <v>TONELADAS</v>
          </cell>
          <cell r="I962" t="str">
            <v>PEC</v>
          </cell>
        </row>
        <row r="963">
          <cell r="A963" t="str">
            <v>15463030</v>
          </cell>
          <cell r="B963">
            <v>154</v>
          </cell>
          <cell r="C963">
            <v>63030</v>
          </cell>
          <cell r="D963" t="str">
            <v>FINAL.ENGORDA CERDOS HE</v>
          </cell>
          <cell r="E963" t="str">
            <v>PES</v>
          </cell>
          <cell r="F963">
            <v>4905</v>
          </cell>
          <cell r="G963" t="str">
            <v>TN</v>
          </cell>
          <cell r="H963" t="str">
            <v>TONELADAS</v>
          </cell>
          <cell r="I963" t="str">
            <v>PEC</v>
          </cell>
        </row>
        <row r="964">
          <cell r="A964" t="str">
            <v>15463032</v>
          </cell>
          <cell r="B964">
            <v>154</v>
          </cell>
          <cell r="C964">
            <v>63032</v>
          </cell>
          <cell r="D964" t="str">
            <v>FINAL.ENGORDA CERDOS CE</v>
          </cell>
          <cell r="E964" t="str">
            <v>PES</v>
          </cell>
          <cell r="F964">
            <v>5035</v>
          </cell>
          <cell r="G964" t="str">
            <v>TN</v>
          </cell>
          <cell r="H964" t="str">
            <v>TONELADAS</v>
          </cell>
          <cell r="I964" t="str">
            <v>PEC</v>
          </cell>
        </row>
        <row r="965">
          <cell r="A965" t="str">
            <v>15463033</v>
          </cell>
          <cell r="B965">
            <v>154</v>
          </cell>
          <cell r="C965">
            <v>63033</v>
          </cell>
          <cell r="D965" t="str">
            <v>FINAL.ENGORDA CERDOS CG</v>
          </cell>
          <cell r="E965" t="str">
            <v>PES</v>
          </cell>
          <cell r="F965">
            <v>5443</v>
          </cell>
          <cell r="G965" t="str">
            <v>TN</v>
          </cell>
          <cell r="H965" t="str">
            <v>TONELADAS</v>
          </cell>
          <cell r="I965" t="str">
            <v>PEC</v>
          </cell>
        </row>
        <row r="966">
          <cell r="A966" t="str">
            <v>15463042</v>
          </cell>
          <cell r="B966">
            <v>154</v>
          </cell>
          <cell r="C966">
            <v>63042</v>
          </cell>
          <cell r="D966" t="str">
            <v>CERDAS LACTANTES CE</v>
          </cell>
          <cell r="E966" t="str">
            <v>PES</v>
          </cell>
          <cell r="F966">
            <v>5908</v>
          </cell>
          <cell r="G966" t="str">
            <v>TN</v>
          </cell>
          <cell r="H966" t="str">
            <v>TONELADAS</v>
          </cell>
          <cell r="I966" t="str">
            <v>PEC</v>
          </cell>
        </row>
        <row r="967">
          <cell r="A967" t="str">
            <v>15463052</v>
          </cell>
          <cell r="B967">
            <v>154</v>
          </cell>
          <cell r="C967">
            <v>63052</v>
          </cell>
          <cell r="D967" t="str">
            <v>CERDAS GESTANTES CE</v>
          </cell>
          <cell r="E967" t="str">
            <v>PES</v>
          </cell>
          <cell r="F967">
            <v>5435</v>
          </cell>
          <cell r="G967" t="str">
            <v>TN</v>
          </cell>
          <cell r="H967" t="str">
            <v>TONELADAS</v>
          </cell>
          <cell r="I967" t="str">
            <v>PEC</v>
          </cell>
        </row>
        <row r="968">
          <cell r="A968" t="str">
            <v>15463053</v>
          </cell>
          <cell r="B968">
            <v>154</v>
          </cell>
          <cell r="C968">
            <v>63053</v>
          </cell>
          <cell r="D968" t="str">
            <v>CERDAS GESTANTES CG</v>
          </cell>
          <cell r="E968" t="str">
            <v>PES</v>
          </cell>
          <cell r="F968">
            <v>6028</v>
          </cell>
          <cell r="G968" t="str">
            <v>TN</v>
          </cell>
          <cell r="H968" t="str">
            <v>TONELADAS</v>
          </cell>
          <cell r="I968" t="str">
            <v>PEC</v>
          </cell>
        </row>
        <row r="969">
          <cell r="A969" t="str">
            <v>15463062</v>
          </cell>
          <cell r="B969">
            <v>154</v>
          </cell>
          <cell r="C969">
            <v>63062</v>
          </cell>
          <cell r="D969" t="str">
            <v>ALIM.ESP.CERDOS No.2 CE</v>
          </cell>
          <cell r="E969" t="str">
            <v>PES</v>
          </cell>
          <cell r="F969">
            <v>7181</v>
          </cell>
          <cell r="G969" t="str">
            <v>TN</v>
          </cell>
          <cell r="H969" t="str">
            <v>TONELADAS</v>
          </cell>
          <cell r="I969" t="str">
            <v>PEC</v>
          </cell>
        </row>
        <row r="970">
          <cell r="A970" t="str">
            <v>15463063</v>
          </cell>
          <cell r="B970">
            <v>154</v>
          </cell>
          <cell r="C970">
            <v>63063</v>
          </cell>
          <cell r="D970" t="str">
            <v>ALIM.ESP.CERDOS No.2 CG</v>
          </cell>
          <cell r="E970" t="str">
            <v>PES</v>
          </cell>
          <cell r="F970">
            <v>7041</v>
          </cell>
          <cell r="G970" t="str">
            <v>TN</v>
          </cell>
          <cell r="H970" t="str">
            <v>TONELADAS</v>
          </cell>
          <cell r="I970" t="str">
            <v>PEC</v>
          </cell>
        </row>
        <row r="971">
          <cell r="A971" t="str">
            <v>15463166</v>
          </cell>
          <cell r="B971">
            <v>154</v>
          </cell>
          <cell r="C971">
            <v>63166</v>
          </cell>
          <cell r="D971" t="str">
            <v>INICIAPORK MEJORADO 5KG</v>
          </cell>
          <cell r="E971" t="str">
            <v>PES</v>
          </cell>
          <cell r="F971">
            <v>5540</v>
          </cell>
          <cell r="G971" t="str">
            <v>TN</v>
          </cell>
          <cell r="H971" t="str">
            <v>TONELADAS</v>
          </cell>
          <cell r="I971" t="str">
            <v>PEC</v>
          </cell>
        </row>
        <row r="972">
          <cell r="A972" t="str">
            <v>15463170</v>
          </cell>
          <cell r="B972">
            <v>154</v>
          </cell>
          <cell r="C972">
            <v>63170</v>
          </cell>
          <cell r="D972" t="str">
            <v>CRECIPORK MEJORADO HE</v>
          </cell>
          <cell r="E972" t="str">
            <v>PES</v>
          </cell>
          <cell r="F972">
            <v>6104</v>
          </cell>
          <cell r="G972" t="str">
            <v>TN</v>
          </cell>
          <cell r="H972" t="str">
            <v>TONELADAS</v>
          </cell>
          <cell r="I972" t="str">
            <v>PEC</v>
          </cell>
        </row>
        <row r="973">
          <cell r="A973" t="str">
            <v>15463172</v>
          </cell>
          <cell r="B973">
            <v>154</v>
          </cell>
          <cell r="C973">
            <v>63172</v>
          </cell>
          <cell r="D973" t="str">
            <v>CRECIPORK MEJORADO MT CE</v>
          </cell>
          <cell r="E973" t="str">
            <v>PES</v>
          </cell>
          <cell r="F973">
            <v>4516</v>
          </cell>
          <cell r="G973" t="str">
            <v>TN</v>
          </cell>
          <cell r="H973" t="str">
            <v>TONELADAS</v>
          </cell>
          <cell r="I973" t="str">
            <v>PEC</v>
          </cell>
        </row>
        <row r="974">
          <cell r="A974" t="str">
            <v>15463180</v>
          </cell>
          <cell r="B974">
            <v>154</v>
          </cell>
          <cell r="C974">
            <v>63180</v>
          </cell>
          <cell r="D974" t="str">
            <v>ENGORDAPORK MEJORADO HE</v>
          </cell>
          <cell r="E974" t="str">
            <v>PES</v>
          </cell>
          <cell r="F974">
            <v>5989</v>
          </cell>
          <cell r="G974" t="str">
            <v>TN</v>
          </cell>
          <cell r="H974" t="str">
            <v>TONELADAS</v>
          </cell>
          <cell r="I974" t="str">
            <v>PEC</v>
          </cell>
        </row>
        <row r="975">
          <cell r="A975" t="str">
            <v>15463182</v>
          </cell>
          <cell r="B975">
            <v>154</v>
          </cell>
          <cell r="C975">
            <v>63182</v>
          </cell>
          <cell r="D975" t="str">
            <v>ENGORDAPORK MEJORADO MT CE</v>
          </cell>
          <cell r="E975" t="str">
            <v>PES</v>
          </cell>
          <cell r="F975">
            <v>4347</v>
          </cell>
          <cell r="G975" t="str">
            <v>TN</v>
          </cell>
          <cell r="H975" t="str">
            <v>TONELADAS</v>
          </cell>
          <cell r="I975" t="str">
            <v>PEC</v>
          </cell>
        </row>
        <row r="976">
          <cell r="A976" t="str">
            <v>15463186</v>
          </cell>
          <cell r="B976">
            <v>154</v>
          </cell>
          <cell r="C976">
            <v>63186</v>
          </cell>
          <cell r="D976" t="str">
            <v>ENGORDAPORK MEJORADO 5KG</v>
          </cell>
          <cell r="E976" t="str">
            <v>PES</v>
          </cell>
          <cell r="F976">
            <v>5147</v>
          </cell>
          <cell r="G976" t="str">
            <v>TN</v>
          </cell>
          <cell r="H976" t="str">
            <v>TONELADAS</v>
          </cell>
          <cell r="I976" t="str">
            <v>PEC</v>
          </cell>
        </row>
        <row r="977">
          <cell r="A977" t="str">
            <v>15463190</v>
          </cell>
          <cell r="B977">
            <v>154</v>
          </cell>
          <cell r="C977">
            <v>63190</v>
          </cell>
          <cell r="D977" t="str">
            <v>REPRODUPORK MEJORADO HE</v>
          </cell>
          <cell r="E977" t="str">
            <v>PES</v>
          </cell>
          <cell r="F977">
            <v>5872</v>
          </cell>
          <cell r="G977" t="str">
            <v>TN</v>
          </cell>
          <cell r="H977" t="str">
            <v>TONELADAS</v>
          </cell>
          <cell r="I977" t="str">
            <v>PEC</v>
          </cell>
        </row>
        <row r="978">
          <cell r="A978" t="str">
            <v>15463192</v>
          </cell>
          <cell r="B978">
            <v>154</v>
          </cell>
          <cell r="C978">
            <v>63192</v>
          </cell>
          <cell r="D978" t="str">
            <v>REPRODUPORK MEJORADO MT CE</v>
          </cell>
          <cell r="E978" t="str">
            <v>PES</v>
          </cell>
          <cell r="F978">
            <v>5084</v>
          </cell>
          <cell r="G978" t="str">
            <v>TN</v>
          </cell>
          <cell r="H978" t="str">
            <v>TONELADAS</v>
          </cell>
          <cell r="I978" t="str">
            <v>PEC</v>
          </cell>
        </row>
        <row r="979">
          <cell r="A979" t="str">
            <v>15463207</v>
          </cell>
          <cell r="B979">
            <v>154</v>
          </cell>
          <cell r="C979">
            <v>63207</v>
          </cell>
          <cell r="D979" t="str">
            <v>PORCEVRAGE FASE 0 25 KG CE</v>
          </cell>
          <cell r="E979" t="str">
            <v>PES</v>
          </cell>
          <cell r="F979">
            <v>14916.5</v>
          </cell>
          <cell r="G979" t="str">
            <v>TN</v>
          </cell>
          <cell r="H979" t="str">
            <v>TONELADAS</v>
          </cell>
          <cell r="I979" t="str">
            <v>MUL</v>
          </cell>
        </row>
        <row r="980">
          <cell r="A980" t="str">
            <v>15463217</v>
          </cell>
          <cell r="B980">
            <v>154</v>
          </cell>
          <cell r="C980">
            <v>63217</v>
          </cell>
          <cell r="D980" t="str">
            <v>PORCEVRAGE FASE 1 25 KG CE</v>
          </cell>
          <cell r="E980" t="str">
            <v>PES</v>
          </cell>
          <cell r="F980">
            <v>10007.5</v>
          </cell>
          <cell r="G980" t="str">
            <v>TN</v>
          </cell>
          <cell r="H980" t="str">
            <v>TONELADAS</v>
          </cell>
          <cell r="I980" t="str">
            <v>MUL</v>
          </cell>
        </row>
        <row r="981">
          <cell r="A981" t="str">
            <v>15463227</v>
          </cell>
          <cell r="B981">
            <v>154</v>
          </cell>
          <cell r="C981">
            <v>63227</v>
          </cell>
          <cell r="D981" t="str">
            <v>PORCEVRAGE FASE 2 25 KG CE</v>
          </cell>
          <cell r="E981" t="str">
            <v>PES</v>
          </cell>
          <cell r="F981">
            <v>9468.5</v>
          </cell>
          <cell r="G981" t="str">
            <v>TN</v>
          </cell>
          <cell r="H981" t="str">
            <v>TONELADAS</v>
          </cell>
          <cell r="I981" t="str">
            <v>MUL</v>
          </cell>
        </row>
        <row r="982">
          <cell r="A982" t="str">
            <v>15463237</v>
          </cell>
          <cell r="B982">
            <v>154</v>
          </cell>
          <cell r="C982">
            <v>63237</v>
          </cell>
          <cell r="D982" t="str">
            <v>PORCEVRAGE FASE 3 25 KG CE</v>
          </cell>
          <cell r="E982" t="str">
            <v>PES</v>
          </cell>
          <cell r="F982">
            <v>7258.5</v>
          </cell>
          <cell r="G982" t="str">
            <v>TN</v>
          </cell>
          <cell r="H982" t="str">
            <v>TONELADAS</v>
          </cell>
          <cell r="I982" t="str">
            <v>MUL</v>
          </cell>
        </row>
        <row r="983">
          <cell r="A983" t="str">
            <v>15463250</v>
          </cell>
          <cell r="B983">
            <v>154</v>
          </cell>
          <cell r="C983">
            <v>63250</v>
          </cell>
          <cell r="D983" t="str">
            <v>CONCENTRAPORK MEJORADO HE</v>
          </cell>
          <cell r="E983" t="str">
            <v>PES</v>
          </cell>
          <cell r="F983">
            <v>7284</v>
          </cell>
          <cell r="G983" t="str">
            <v>TN</v>
          </cell>
          <cell r="H983" t="str">
            <v>TONELADAS</v>
          </cell>
          <cell r="I983" t="str">
            <v>PEC</v>
          </cell>
        </row>
        <row r="984">
          <cell r="A984" t="str">
            <v>15463252</v>
          </cell>
          <cell r="B984">
            <v>154</v>
          </cell>
          <cell r="C984">
            <v>63252</v>
          </cell>
          <cell r="D984" t="str">
            <v>DISPONIBLE</v>
          </cell>
          <cell r="E984" t="str">
            <v>PES</v>
          </cell>
          <cell r="F984">
            <v>7404</v>
          </cell>
          <cell r="G984" t="str">
            <v>TN</v>
          </cell>
          <cell r="H984" t="str">
            <v>TONELADAS</v>
          </cell>
          <cell r="I984" t="str">
            <v>PEC</v>
          </cell>
        </row>
        <row r="985">
          <cell r="A985" t="str">
            <v>15463369</v>
          </cell>
          <cell r="B985">
            <v>154</v>
          </cell>
          <cell r="C985">
            <v>63369</v>
          </cell>
          <cell r="D985" t="str">
            <v>DESARROLLO CERDO 5 KG</v>
          </cell>
          <cell r="E985" t="str">
            <v>PES</v>
          </cell>
          <cell r="F985">
            <v>5201</v>
          </cell>
          <cell r="G985" t="str">
            <v>TN</v>
          </cell>
          <cell r="H985" t="str">
            <v>TONELADAS</v>
          </cell>
          <cell r="I985" t="str">
            <v>PEC</v>
          </cell>
        </row>
        <row r="986">
          <cell r="A986" t="str">
            <v>15463379</v>
          </cell>
          <cell r="B986">
            <v>154</v>
          </cell>
          <cell r="C986">
            <v>63379</v>
          </cell>
          <cell r="D986" t="str">
            <v>ENGORDA CERDO 5KG</v>
          </cell>
          <cell r="E986" t="str">
            <v>PES</v>
          </cell>
          <cell r="F986">
            <v>4972</v>
          </cell>
          <cell r="G986" t="str">
            <v>TN</v>
          </cell>
          <cell r="H986" t="str">
            <v>TONELADAS</v>
          </cell>
          <cell r="I986" t="str">
            <v>PEC</v>
          </cell>
        </row>
        <row r="987">
          <cell r="A987" t="str">
            <v>15463386</v>
          </cell>
          <cell r="B987">
            <v>154</v>
          </cell>
          <cell r="C987">
            <v>63386</v>
          </cell>
          <cell r="D987" t="str">
            <v>CERDO REPRODUCCION 5KG</v>
          </cell>
          <cell r="E987" t="str">
            <v>PES</v>
          </cell>
          <cell r="F987">
            <v>5914</v>
          </cell>
          <cell r="G987" t="str">
            <v>TN</v>
          </cell>
          <cell r="H987" t="str">
            <v>TONELADAS</v>
          </cell>
          <cell r="I987" t="str">
            <v>PEC</v>
          </cell>
        </row>
        <row r="988">
          <cell r="A988" t="str">
            <v>15463421</v>
          </cell>
          <cell r="B988">
            <v>154</v>
          </cell>
          <cell r="C988">
            <v>63421</v>
          </cell>
          <cell r="D988" t="str">
            <v>CONCENTRADO CREC-ENG HG</v>
          </cell>
          <cell r="E988" t="str">
            <v>PES</v>
          </cell>
          <cell r="F988">
            <v>7794</v>
          </cell>
          <cell r="G988" t="str">
            <v>TN</v>
          </cell>
          <cell r="H988" t="str">
            <v>TONELADAS</v>
          </cell>
          <cell r="I988" t="str">
            <v>PEC</v>
          </cell>
        </row>
        <row r="989">
          <cell r="A989" t="str">
            <v>15463502</v>
          </cell>
          <cell r="B989">
            <v>154</v>
          </cell>
          <cell r="C989">
            <v>63502</v>
          </cell>
          <cell r="D989" t="str">
            <v>FINALIZADOR ENG.CERDOS HL CE</v>
          </cell>
          <cell r="E989" t="str">
            <v>PES</v>
          </cell>
          <cell r="F989">
            <v>5455</v>
          </cell>
          <cell r="G989" t="str">
            <v>TN</v>
          </cell>
          <cell r="H989" t="str">
            <v>TONELADAS</v>
          </cell>
          <cell r="I989" t="str">
            <v>PEC</v>
          </cell>
        </row>
        <row r="990">
          <cell r="A990" t="str">
            <v>15463503</v>
          </cell>
          <cell r="B990">
            <v>154</v>
          </cell>
          <cell r="C990">
            <v>63503</v>
          </cell>
          <cell r="D990" t="str">
            <v>FINALIZADOR ENG.CERDOS HL CG</v>
          </cell>
          <cell r="E990" t="str">
            <v>PES</v>
          </cell>
          <cell r="F990">
            <v>6170</v>
          </cell>
          <cell r="G990" t="str">
            <v>TN</v>
          </cell>
          <cell r="H990" t="str">
            <v>TONELADAS</v>
          </cell>
          <cell r="I990" t="str">
            <v>PEC</v>
          </cell>
        </row>
        <row r="991">
          <cell r="A991" t="str">
            <v>15463616</v>
          </cell>
          <cell r="B991">
            <v>154</v>
          </cell>
          <cell r="C991">
            <v>63616</v>
          </cell>
          <cell r="D991" t="str">
            <v>INICIA CERDOS 5K CE</v>
          </cell>
          <cell r="E991" t="str">
            <v>PES</v>
          </cell>
          <cell r="F991">
            <v>5814</v>
          </cell>
          <cell r="G991" t="str">
            <v>TN</v>
          </cell>
          <cell r="H991" t="str">
            <v>TONELADAS</v>
          </cell>
          <cell r="I991" t="str">
            <v>PEC</v>
          </cell>
        </row>
        <row r="992">
          <cell r="A992" t="str">
            <v>15463626</v>
          </cell>
          <cell r="B992">
            <v>154</v>
          </cell>
          <cell r="C992">
            <v>63626</v>
          </cell>
          <cell r="D992" t="str">
            <v>TERMINA CERDOS 5K CE</v>
          </cell>
          <cell r="E992" t="str">
            <v>PES</v>
          </cell>
          <cell r="F992">
            <v>5609</v>
          </cell>
          <cell r="G992" t="str">
            <v>TN</v>
          </cell>
          <cell r="H992" t="str">
            <v>TONELADAS</v>
          </cell>
          <cell r="I992" t="str">
            <v>PEC</v>
          </cell>
        </row>
        <row r="993">
          <cell r="A993" t="str">
            <v>15463810</v>
          </cell>
          <cell r="B993">
            <v>154</v>
          </cell>
          <cell r="C993">
            <v>63810</v>
          </cell>
          <cell r="D993" t="str">
            <v>INICIADOR CERDOS HP HE</v>
          </cell>
          <cell r="E993" t="str">
            <v>PES</v>
          </cell>
          <cell r="F993">
            <v>6523</v>
          </cell>
          <cell r="G993" t="str">
            <v>TN</v>
          </cell>
          <cell r="H993" t="str">
            <v>TONELADAS</v>
          </cell>
          <cell r="I993" t="str">
            <v>PEC</v>
          </cell>
        </row>
        <row r="994">
          <cell r="A994" t="str">
            <v>15463811</v>
          </cell>
          <cell r="B994">
            <v>154</v>
          </cell>
          <cell r="C994">
            <v>63811</v>
          </cell>
          <cell r="D994" t="str">
            <v>INICIADOR CERDOS HP HG</v>
          </cell>
          <cell r="E994" t="str">
            <v>PES</v>
          </cell>
          <cell r="F994">
            <v>6383</v>
          </cell>
          <cell r="G994" t="str">
            <v>TN</v>
          </cell>
          <cell r="H994" t="str">
            <v>TONELADAS</v>
          </cell>
          <cell r="I994" t="str">
            <v>PEC</v>
          </cell>
        </row>
        <row r="995">
          <cell r="A995" t="str">
            <v>15463813</v>
          </cell>
          <cell r="B995">
            <v>154</v>
          </cell>
          <cell r="C995">
            <v>63813</v>
          </cell>
          <cell r="D995" t="str">
            <v>INICIADOR CERDOS HP CG</v>
          </cell>
          <cell r="E995" t="str">
            <v>PES</v>
          </cell>
          <cell r="F995">
            <v>6403</v>
          </cell>
          <cell r="G995" t="str">
            <v>TN</v>
          </cell>
          <cell r="H995" t="str">
            <v>TONELADAS</v>
          </cell>
          <cell r="I995" t="str">
            <v>PEC</v>
          </cell>
        </row>
        <row r="996">
          <cell r="A996" t="str">
            <v>15463820</v>
          </cell>
          <cell r="B996">
            <v>154</v>
          </cell>
          <cell r="C996">
            <v>63820</v>
          </cell>
          <cell r="D996" t="str">
            <v>CRECIMIENTO CERDOS HP HE</v>
          </cell>
          <cell r="E996" t="str">
            <v>PES</v>
          </cell>
          <cell r="F996">
            <v>5908</v>
          </cell>
          <cell r="G996" t="str">
            <v>TN</v>
          </cell>
          <cell r="H996" t="str">
            <v>TONELADAS</v>
          </cell>
          <cell r="I996" t="str">
            <v>PEC</v>
          </cell>
        </row>
        <row r="997">
          <cell r="A997" t="str">
            <v>15463821</v>
          </cell>
          <cell r="B997">
            <v>154</v>
          </cell>
          <cell r="C997">
            <v>63821</v>
          </cell>
          <cell r="D997" t="str">
            <v>CRECIMIENTO CERDOS HP HG</v>
          </cell>
          <cell r="E997" t="str">
            <v>PES</v>
          </cell>
          <cell r="F997">
            <v>5768</v>
          </cell>
          <cell r="G997" t="str">
            <v>TN</v>
          </cell>
          <cell r="H997" t="str">
            <v>TONELADAS</v>
          </cell>
          <cell r="I997" t="str">
            <v>PEC</v>
          </cell>
        </row>
        <row r="998">
          <cell r="A998" t="str">
            <v>15463823</v>
          </cell>
          <cell r="B998">
            <v>154</v>
          </cell>
          <cell r="C998">
            <v>63823</v>
          </cell>
          <cell r="D998" t="str">
            <v>CRECIMIENTO CERDOS HP CG</v>
          </cell>
          <cell r="E998" t="str">
            <v>PES</v>
          </cell>
          <cell r="F998">
            <v>5788</v>
          </cell>
          <cell r="G998" t="str">
            <v>TN</v>
          </cell>
          <cell r="H998" t="str">
            <v>TONELADAS</v>
          </cell>
          <cell r="I998" t="str">
            <v>PEC</v>
          </cell>
        </row>
        <row r="999">
          <cell r="A999" t="str">
            <v>15463830</v>
          </cell>
          <cell r="B999">
            <v>154</v>
          </cell>
          <cell r="C999">
            <v>63830</v>
          </cell>
          <cell r="D999" t="str">
            <v>FINALIZADOR CERDOS HL HE</v>
          </cell>
          <cell r="E999" t="str">
            <v>PES</v>
          </cell>
          <cell r="F999">
            <v>5818</v>
          </cell>
          <cell r="G999" t="str">
            <v>TN</v>
          </cell>
          <cell r="H999" t="str">
            <v>TONELADAS</v>
          </cell>
          <cell r="I999" t="str">
            <v>PEC</v>
          </cell>
        </row>
        <row r="1000">
          <cell r="A1000" t="str">
            <v>15463831</v>
          </cell>
          <cell r="B1000">
            <v>154</v>
          </cell>
          <cell r="C1000">
            <v>63831</v>
          </cell>
          <cell r="D1000" t="str">
            <v>FINALIZADOR CERDOS HL HG</v>
          </cell>
          <cell r="E1000" t="str">
            <v>PES</v>
          </cell>
          <cell r="F1000">
            <v>5678</v>
          </cell>
          <cell r="G1000" t="str">
            <v>TN</v>
          </cell>
          <cell r="H1000" t="str">
            <v>TONELADAS</v>
          </cell>
          <cell r="I1000" t="str">
            <v>PEC</v>
          </cell>
        </row>
        <row r="1001">
          <cell r="A1001" t="str">
            <v>15463833</v>
          </cell>
          <cell r="B1001">
            <v>154</v>
          </cell>
          <cell r="C1001">
            <v>63833</v>
          </cell>
          <cell r="D1001" t="str">
            <v>FINALIZADOR CERDOS H.L.CG</v>
          </cell>
          <cell r="E1001" t="str">
            <v>PES</v>
          </cell>
          <cell r="F1001">
            <v>5698</v>
          </cell>
          <cell r="G1001" t="str">
            <v>TN</v>
          </cell>
          <cell r="H1001" t="str">
            <v>TONELADAS</v>
          </cell>
          <cell r="I1001" t="str">
            <v>PEC</v>
          </cell>
        </row>
        <row r="1002">
          <cell r="A1002" t="str">
            <v>15463840</v>
          </cell>
          <cell r="B1002">
            <v>154</v>
          </cell>
          <cell r="C1002">
            <v>63840</v>
          </cell>
          <cell r="D1002" t="str">
            <v>REPRO.GESTACION HP HE</v>
          </cell>
          <cell r="E1002" t="str">
            <v>PES</v>
          </cell>
          <cell r="F1002">
            <v>5839</v>
          </cell>
          <cell r="G1002" t="str">
            <v>TN</v>
          </cell>
          <cell r="H1002" t="str">
            <v>TONELADAS</v>
          </cell>
          <cell r="I1002" t="str">
            <v>PEC</v>
          </cell>
        </row>
        <row r="1003">
          <cell r="A1003" t="str">
            <v>15463841</v>
          </cell>
          <cell r="B1003">
            <v>154</v>
          </cell>
          <cell r="C1003">
            <v>63841</v>
          </cell>
          <cell r="D1003" t="str">
            <v>REPRO.GESTACION HP HG</v>
          </cell>
          <cell r="E1003" t="str">
            <v>PES</v>
          </cell>
          <cell r="F1003">
            <v>5699</v>
          </cell>
          <cell r="G1003" t="str">
            <v>TN</v>
          </cell>
          <cell r="H1003" t="str">
            <v>TONELADAS</v>
          </cell>
          <cell r="I1003" t="str">
            <v>PEC</v>
          </cell>
        </row>
        <row r="1004">
          <cell r="A1004" t="str">
            <v>15463843</v>
          </cell>
          <cell r="B1004">
            <v>154</v>
          </cell>
          <cell r="C1004">
            <v>63843</v>
          </cell>
          <cell r="D1004" t="str">
            <v>REPRO.GESTACION HP CG</v>
          </cell>
          <cell r="E1004" t="str">
            <v>PES</v>
          </cell>
          <cell r="F1004">
            <v>5719</v>
          </cell>
          <cell r="G1004" t="str">
            <v>TN</v>
          </cell>
          <cell r="H1004" t="str">
            <v>TONELADAS</v>
          </cell>
          <cell r="I1004" t="str">
            <v>PEC</v>
          </cell>
        </row>
        <row r="1005">
          <cell r="A1005" t="str">
            <v>15463850</v>
          </cell>
          <cell r="B1005">
            <v>154</v>
          </cell>
          <cell r="C1005">
            <v>63850</v>
          </cell>
          <cell r="D1005" t="str">
            <v>REPRO.LACTANCIA HP HE</v>
          </cell>
          <cell r="E1005" t="str">
            <v>PES</v>
          </cell>
          <cell r="F1005">
            <v>5948</v>
          </cell>
          <cell r="G1005" t="str">
            <v>TN</v>
          </cell>
          <cell r="H1005" t="str">
            <v>TONELADAS</v>
          </cell>
          <cell r="I1005" t="str">
            <v>PEC</v>
          </cell>
        </row>
        <row r="1006">
          <cell r="A1006" t="str">
            <v>15463851</v>
          </cell>
          <cell r="B1006">
            <v>154</v>
          </cell>
          <cell r="C1006">
            <v>63851</v>
          </cell>
          <cell r="D1006" t="str">
            <v>REPRO.LACTANCIA HP HG</v>
          </cell>
          <cell r="E1006" t="str">
            <v>PES</v>
          </cell>
          <cell r="F1006">
            <v>5808</v>
          </cell>
          <cell r="G1006" t="str">
            <v>TN</v>
          </cell>
          <cell r="H1006" t="str">
            <v>TONELADAS</v>
          </cell>
          <cell r="I1006" t="str">
            <v>PEC</v>
          </cell>
        </row>
        <row r="1007">
          <cell r="A1007" t="str">
            <v>15463853</v>
          </cell>
          <cell r="B1007">
            <v>154</v>
          </cell>
          <cell r="C1007">
            <v>63853</v>
          </cell>
          <cell r="D1007" t="str">
            <v>REPRO.LACTANCIA HP CG</v>
          </cell>
          <cell r="E1007" t="str">
            <v>PES</v>
          </cell>
          <cell r="F1007">
            <v>5828</v>
          </cell>
          <cell r="G1007" t="str">
            <v>TN</v>
          </cell>
          <cell r="H1007" t="str">
            <v>TONELADAS</v>
          </cell>
          <cell r="I1007" t="str">
            <v>PEC</v>
          </cell>
        </row>
        <row r="1008">
          <cell r="A1008" t="str">
            <v>15463860</v>
          </cell>
          <cell r="B1008">
            <v>154</v>
          </cell>
          <cell r="C1008">
            <v>63860</v>
          </cell>
          <cell r="D1008" t="str">
            <v>CRECIPORK V HE</v>
          </cell>
          <cell r="E1008" t="str">
            <v>PES</v>
          </cell>
          <cell r="F1008">
            <v>5808</v>
          </cell>
          <cell r="G1008" t="str">
            <v>TN</v>
          </cell>
          <cell r="H1008" t="str">
            <v>TONELADAS</v>
          </cell>
          <cell r="I1008" t="str">
            <v>PEC</v>
          </cell>
        </row>
        <row r="1009">
          <cell r="A1009" t="str">
            <v>15463861</v>
          </cell>
          <cell r="B1009">
            <v>154</v>
          </cell>
          <cell r="C1009">
            <v>63861</v>
          </cell>
          <cell r="D1009" t="str">
            <v>CRECIPORK V. HG</v>
          </cell>
          <cell r="E1009" t="str">
            <v>PES</v>
          </cell>
          <cell r="F1009">
            <v>5668</v>
          </cell>
          <cell r="G1009" t="str">
            <v>TN</v>
          </cell>
          <cell r="H1009" t="str">
            <v>TONELADAS</v>
          </cell>
          <cell r="I1009" t="str">
            <v>PEC</v>
          </cell>
        </row>
        <row r="1010">
          <cell r="A1010" t="str">
            <v>15463862</v>
          </cell>
          <cell r="B1010">
            <v>154</v>
          </cell>
          <cell r="C1010">
            <v>63862</v>
          </cell>
          <cell r="D1010" t="str">
            <v>CRECIPORK MT CE</v>
          </cell>
          <cell r="E1010" t="str">
            <v>PES</v>
          </cell>
          <cell r="F1010">
            <v>5828</v>
          </cell>
          <cell r="G1010" t="str">
            <v>TN</v>
          </cell>
          <cell r="H1010" t="str">
            <v>TONELADAS</v>
          </cell>
          <cell r="I1010" t="str">
            <v>PEC</v>
          </cell>
        </row>
        <row r="1011">
          <cell r="A1011" t="str">
            <v>15463863</v>
          </cell>
          <cell r="B1011">
            <v>154</v>
          </cell>
          <cell r="C1011">
            <v>63863</v>
          </cell>
          <cell r="D1011" t="str">
            <v>CRECIPORK V. CG</v>
          </cell>
          <cell r="E1011" t="str">
            <v>PES</v>
          </cell>
          <cell r="F1011">
            <v>5688</v>
          </cell>
          <cell r="G1011" t="str">
            <v>TN</v>
          </cell>
          <cell r="H1011" t="str">
            <v>TONELADAS</v>
          </cell>
          <cell r="I1011" t="str">
            <v>PEC</v>
          </cell>
        </row>
        <row r="1012">
          <cell r="A1012" t="str">
            <v>15463870</v>
          </cell>
          <cell r="B1012">
            <v>154</v>
          </cell>
          <cell r="C1012">
            <v>63870</v>
          </cell>
          <cell r="D1012" t="str">
            <v>ENGORDAPORK V. HE</v>
          </cell>
          <cell r="E1012" t="str">
            <v>PES</v>
          </cell>
          <cell r="F1012">
            <v>5712</v>
          </cell>
          <cell r="G1012" t="str">
            <v>TN</v>
          </cell>
          <cell r="H1012" t="str">
            <v>TONELADAS</v>
          </cell>
          <cell r="I1012" t="str">
            <v>PEC</v>
          </cell>
        </row>
        <row r="1013">
          <cell r="A1013" t="str">
            <v>15463871</v>
          </cell>
          <cell r="B1013">
            <v>154</v>
          </cell>
          <cell r="C1013">
            <v>63871</v>
          </cell>
          <cell r="D1013" t="str">
            <v>ENGORDAPORK V. HG</v>
          </cell>
          <cell r="E1013" t="str">
            <v>PES</v>
          </cell>
          <cell r="F1013">
            <v>5572</v>
          </cell>
          <cell r="G1013" t="str">
            <v>TN</v>
          </cell>
          <cell r="H1013" t="str">
            <v>TONELADAS</v>
          </cell>
          <cell r="I1013" t="str">
            <v>PEC</v>
          </cell>
        </row>
        <row r="1014">
          <cell r="A1014" t="str">
            <v>15463872</v>
          </cell>
          <cell r="B1014">
            <v>154</v>
          </cell>
          <cell r="C1014">
            <v>63872</v>
          </cell>
          <cell r="D1014" t="str">
            <v>ENGORDAPORK MT CE</v>
          </cell>
          <cell r="E1014" t="str">
            <v>PES</v>
          </cell>
          <cell r="F1014">
            <v>5732</v>
          </cell>
          <cell r="G1014" t="str">
            <v>TN</v>
          </cell>
          <cell r="H1014" t="str">
            <v>TONELADAS</v>
          </cell>
          <cell r="I1014" t="str">
            <v>PEC</v>
          </cell>
        </row>
        <row r="1015">
          <cell r="A1015" t="str">
            <v>15463873</v>
          </cell>
          <cell r="B1015">
            <v>154</v>
          </cell>
          <cell r="C1015">
            <v>63873</v>
          </cell>
          <cell r="D1015" t="str">
            <v>ENGORDAPORK V. CG</v>
          </cell>
          <cell r="E1015" t="str">
            <v>PES</v>
          </cell>
          <cell r="F1015">
            <v>5592</v>
          </cell>
          <cell r="G1015" t="str">
            <v>TN</v>
          </cell>
          <cell r="H1015" t="str">
            <v>TONELADAS</v>
          </cell>
          <cell r="I1015" t="str">
            <v>PEC</v>
          </cell>
        </row>
        <row r="1016">
          <cell r="A1016" t="str">
            <v>15463880</v>
          </cell>
          <cell r="B1016">
            <v>154</v>
          </cell>
          <cell r="C1016">
            <v>63880</v>
          </cell>
          <cell r="D1016" t="str">
            <v>REPRODUPORK V. HE</v>
          </cell>
          <cell r="E1016" t="str">
            <v>PES</v>
          </cell>
          <cell r="F1016">
            <v>5838</v>
          </cell>
          <cell r="G1016" t="str">
            <v>TN</v>
          </cell>
          <cell r="H1016" t="str">
            <v>TONELADAS</v>
          </cell>
          <cell r="I1016" t="str">
            <v>PEC</v>
          </cell>
        </row>
        <row r="1017">
          <cell r="A1017" t="str">
            <v>15463881</v>
          </cell>
          <cell r="B1017">
            <v>154</v>
          </cell>
          <cell r="C1017">
            <v>63881</v>
          </cell>
          <cell r="D1017" t="str">
            <v>REPRODUPORK V. HG</v>
          </cell>
          <cell r="E1017" t="str">
            <v>PES</v>
          </cell>
          <cell r="F1017">
            <v>5698</v>
          </cell>
          <cell r="G1017" t="str">
            <v>TN</v>
          </cell>
          <cell r="H1017" t="str">
            <v>TONELADAS</v>
          </cell>
          <cell r="I1017" t="str">
            <v>PEC</v>
          </cell>
        </row>
        <row r="1018">
          <cell r="A1018" t="str">
            <v>15463882</v>
          </cell>
          <cell r="B1018">
            <v>154</v>
          </cell>
          <cell r="C1018">
            <v>63882</v>
          </cell>
          <cell r="D1018" t="str">
            <v>REPRODUPORK MT CE</v>
          </cell>
          <cell r="E1018" t="str">
            <v>PES</v>
          </cell>
          <cell r="F1018">
            <v>5858</v>
          </cell>
          <cell r="G1018" t="str">
            <v>TN</v>
          </cell>
          <cell r="H1018" t="str">
            <v>TONELADAS</v>
          </cell>
          <cell r="I1018" t="str">
            <v>PEC</v>
          </cell>
        </row>
        <row r="1019">
          <cell r="A1019" t="str">
            <v>15463883</v>
          </cell>
          <cell r="B1019">
            <v>154</v>
          </cell>
          <cell r="C1019">
            <v>63883</v>
          </cell>
          <cell r="D1019" t="str">
            <v>REPORDUPORK V. CG</v>
          </cell>
          <cell r="E1019" t="str">
            <v>PES</v>
          </cell>
          <cell r="F1019">
            <v>5718</v>
          </cell>
          <cell r="G1019" t="str">
            <v>TN</v>
          </cell>
          <cell r="H1019" t="str">
            <v>TONELADAS</v>
          </cell>
          <cell r="I1019" t="str">
            <v>PEC</v>
          </cell>
        </row>
        <row r="1020">
          <cell r="A1020" t="str">
            <v>15464002</v>
          </cell>
          <cell r="B1020">
            <v>154</v>
          </cell>
          <cell r="C1020">
            <v>64002</v>
          </cell>
          <cell r="D1020" t="str">
            <v>ALIM.VACAS LECH.18% CE</v>
          </cell>
          <cell r="E1020" t="str">
            <v>PES</v>
          </cell>
          <cell r="F1020">
            <v>4446</v>
          </cell>
          <cell r="G1020" t="str">
            <v>TN</v>
          </cell>
          <cell r="H1020" t="str">
            <v>TONELADAS</v>
          </cell>
          <cell r="I1020" t="str">
            <v>PEC</v>
          </cell>
        </row>
        <row r="1021">
          <cell r="A1021" t="str">
            <v>15464004</v>
          </cell>
          <cell r="B1021">
            <v>154</v>
          </cell>
          <cell r="C1021">
            <v>64004</v>
          </cell>
          <cell r="D1021" t="str">
            <v>ALIM.VACAS LECH.18% RE</v>
          </cell>
          <cell r="E1021" t="str">
            <v>PES</v>
          </cell>
          <cell r="F1021">
            <v>4735</v>
          </cell>
          <cell r="G1021" t="str">
            <v>TN</v>
          </cell>
          <cell r="H1021" t="str">
            <v>TONELADAS</v>
          </cell>
          <cell r="I1021" t="str">
            <v>PEC</v>
          </cell>
        </row>
        <row r="1022">
          <cell r="A1022" t="str">
            <v>15464040</v>
          </cell>
          <cell r="B1022">
            <v>154</v>
          </cell>
          <cell r="C1022">
            <v>64040</v>
          </cell>
          <cell r="D1022" t="str">
            <v>VACAS SECAS HE</v>
          </cell>
          <cell r="E1022" t="str">
            <v>PES</v>
          </cell>
          <cell r="F1022">
            <v>4891</v>
          </cell>
          <cell r="G1022" t="str">
            <v>TN</v>
          </cell>
          <cell r="H1022" t="str">
            <v>TONELADAS</v>
          </cell>
          <cell r="I1022" t="str">
            <v>PEC</v>
          </cell>
        </row>
        <row r="1023">
          <cell r="A1023" t="str">
            <v>15464041</v>
          </cell>
          <cell r="B1023">
            <v>154</v>
          </cell>
          <cell r="C1023">
            <v>64041</v>
          </cell>
          <cell r="D1023" t="str">
            <v>VACAS SECAS HG</v>
          </cell>
          <cell r="E1023" t="str">
            <v>PES</v>
          </cell>
          <cell r="F1023">
            <v>4751</v>
          </cell>
          <cell r="G1023" t="str">
            <v>TN</v>
          </cell>
          <cell r="H1023" t="str">
            <v>TONELADAS</v>
          </cell>
          <cell r="I1023" t="str">
            <v>PEC</v>
          </cell>
        </row>
        <row r="1024">
          <cell r="A1024" t="str">
            <v>15464042</v>
          </cell>
          <cell r="B1024">
            <v>154</v>
          </cell>
          <cell r="C1024">
            <v>64042</v>
          </cell>
          <cell r="D1024" t="str">
            <v>VACAS SECAS CE</v>
          </cell>
          <cell r="E1024" t="str">
            <v>PES</v>
          </cell>
          <cell r="F1024">
            <v>4911</v>
          </cell>
          <cell r="G1024" t="str">
            <v>TN</v>
          </cell>
          <cell r="H1024" t="str">
            <v>TONELADAS</v>
          </cell>
          <cell r="I1024" t="str">
            <v>PEC</v>
          </cell>
        </row>
        <row r="1025">
          <cell r="A1025" t="str">
            <v>15464043</v>
          </cell>
          <cell r="B1025">
            <v>154</v>
          </cell>
          <cell r="C1025">
            <v>64043</v>
          </cell>
          <cell r="D1025" t="str">
            <v>VACAS SECAS CG</v>
          </cell>
          <cell r="E1025" t="str">
            <v>PES</v>
          </cell>
          <cell r="F1025">
            <v>4771</v>
          </cell>
          <cell r="G1025" t="str">
            <v>TN</v>
          </cell>
          <cell r="H1025" t="str">
            <v>TONELADAS</v>
          </cell>
          <cell r="I1025" t="str">
            <v>PEC</v>
          </cell>
        </row>
        <row r="1026">
          <cell r="A1026" t="str">
            <v>15464045</v>
          </cell>
          <cell r="B1026">
            <v>154</v>
          </cell>
          <cell r="C1026">
            <v>64045</v>
          </cell>
          <cell r="D1026" t="str">
            <v>VACAS SECAS RG</v>
          </cell>
          <cell r="E1026" t="str">
            <v>PES</v>
          </cell>
          <cell r="F1026">
            <v>4761</v>
          </cell>
          <cell r="G1026" t="str">
            <v>TN</v>
          </cell>
          <cell r="H1026" t="str">
            <v>TONELADAS</v>
          </cell>
          <cell r="I1026" t="str">
            <v>PEC</v>
          </cell>
        </row>
        <row r="1027">
          <cell r="A1027" t="str">
            <v>15464072</v>
          </cell>
          <cell r="B1027">
            <v>154</v>
          </cell>
          <cell r="C1027">
            <v>64072</v>
          </cell>
          <cell r="D1027" t="str">
            <v>ABABE PLUS MT CE</v>
          </cell>
          <cell r="E1027" t="str">
            <v>PES</v>
          </cell>
          <cell r="F1027">
            <v>5310</v>
          </cell>
          <cell r="G1027" t="str">
            <v>TN</v>
          </cell>
          <cell r="H1027" t="str">
            <v>TONELADAS</v>
          </cell>
          <cell r="I1027" t="str">
            <v>PEC</v>
          </cell>
        </row>
        <row r="1028">
          <cell r="A1028" t="str">
            <v>15464073</v>
          </cell>
          <cell r="B1028">
            <v>154</v>
          </cell>
          <cell r="C1028">
            <v>64073</v>
          </cell>
          <cell r="D1028" t="str">
            <v>CRIA BECERROS No.3 CG</v>
          </cell>
          <cell r="E1028" t="str">
            <v>PES</v>
          </cell>
          <cell r="F1028">
            <v>5696</v>
          </cell>
          <cell r="G1028" t="str">
            <v>TN</v>
          </cell>
          <cell r="H1028" t="str">
            <v>TONELADAS</v>
          </cell>
          <cell r="I1028" t="str">
            <v>PEC</v>
          </cell>
        </row>
        <row r="1029">
          <cell r="A1029" t="str">
            <v>15464169</v>
          </cell>
          <cell r="B1029">
            <v>154</v>
          </cell>
          <cell r="C1029">
            <v>64169</v>
          </cell>
          <cell r="D1029" t="str">
            <v>SUST.LECHE 24-10 10K  HE</v>
          </cell>
          <cell r="E1029" t="str">
            <v>PES</v>
          </cell>
          <cell r="F1029">
            <v>19868</v>
          </cell>
          <cell r="G1029" t="str">
            <v>TN</v>
          </cell>
          <cell r="H1029" t="str">
            <v>TONELADAS</v>
          </cell>
          <cell r="I1029" t="str">
            <v>PEC</v>
          </cell>
        </row>
        <row r="1030">
          <cell r="A1030" t="str">
            <v>15464194</v>
          </cell>
          <cell r="B1030">
            <v>154</v>
          </cell>
          <cell r="C1030">
            <v>64194</v>
          </cell>
          <cell r="D1030" t="str">
            <v>ALIMENTO VACAS LECHERAS 20% RE</v>
          </cell>
          <cell r="E1030" t="str">
            <v>PES</v>
          </cell>
          <cell r="F1030">
            <v>5210</v>
          </cell>
          <cell r="G1030" t="str">
            <v>TN</v>
          </cell>
          <cell r="H1030" t="str">
            <v>TONELADAS</v>
          </cell>
          <cell r="I1030" t="str">
            <v>PEC</v>
          </cell>
        </row>
        <row r="1031">
          <cell r="A1031" t="str">
            <v>15464230</v>
          </cell>
          <cell r="B1031">
            <v>154</v>
          </cell>
          <cell r="C1031">
            <v>64230</v>
          </cell>
          <cell r="D1031" t="str">
            <v>LECHERO 16% V. HE</v>
          </cell>
          <cell r="E1031" t="str">
            <v>PES</v>
          </cell>
          <cell r="F1031">
            <v>4656</v>
          </cell>
          <cell r="G1031" t="str">
            <v>TN</v>
          </cell>
          <cell r="H1031" t="str">
            <v>TONELADAS</v>
          </cell>
          <cell r="I1031" t="str">
            <v>PEC</v>
          </cell>
        </row>
        <row r="1032">
          <cell r="A1032" t="str">
            <v>15464231</v>
          </cell>
          <cell r="B1032">
            <v>154</v>
          </cell>
          <cell r="C1032">
            <v>64231</v>
          </cell>
          <cell r="D1032" t="str">
            <v>LECHERO 16% V.  HG</v>
          </cell>
          <cell r="E1032" t="str">
            <v>PES</v>
          </cell>
          <cell r="F1032">
            <v>4516</v>
          </cell>
          <cell r="G1032" t="str">
            <v>TN</v>
          </cell>
          <cell r="H1032" t="str">
            <v>TONELADAS</v>
          </cell>
          <cell r="I1032" t="str">
            <v>PEC</v>
          </cell>
        </row>
        <row r="1033">
          <cell r="A1033" t="str">
            <v>15464232</v>
          </cell>
          <cell r="B1033">
            <v>154</v>
          </cell>
          <cell r="C1033">
            <v>64232</v>
          </cell>
          <cell r="D1033" t="str">
            <v>LECHERO 16% MT  CE</v>
          </cell>
          <cell r="E1033" t="str">
            <v>PES</v>
          </cell>
          <cell r="F1033">
            <v>4676</v>
          </cell>
          <cell r="G1033" t="str">
            <v>TN</v>
          </cell>
          <cell r="H1033" t="str">
            <v>TONELADAS</v>
          </cell>
          <cell r="I1033" t="str">
            <v>PEC</v>
          </cell>
        </row>
        <row r="1034">
          <cell r="A1034" t="str">
            <v>15464233</v>
          </cell>
          <cell r="B1034">
            <v>154</v>
          </cell>
          <cell r="C1034">
            <v>64233</v>
          </cell>
          <cell r="D1034" t="str">
            <v>LECHERO 16% CG</v>
          </cell>
          <cell r="E1034" t="str">
            <v>PES</v>
          </cell>
          <cell r="F1034">
            <v>4536</v>
          </cell>
          <cell r="G1034" t="str">
            <v>TN</v>
          </cell>
          <cell r="H1034" t="str">
            <v>TONELADAS</v>
          </cell>
          <cell r="I1034" t="str">
            <v>PEC</v>
          </cell>
        </row>
        <row r="1035">
          <cell r="A1035" t="str">
            <v>15464234</v>
          </cell>
          <cell r="B1035">
            <v>154</v>
          </cell>
          <cell r="C1035">
            <v>64234</v>
          </cell>
          <cell r="D1035" t="str">
            <v>LECHERO 16% V.  RE</v>
          </cell>
          <cell r="E1035" t="str">
            <v>PES</v>
          </cell>
          <cell r="F1035">
            <v>4666</v>
          </cell>
          <cell r="G1035" t="str">
            <v>TN</v>
          </cell>
          <cell r="H1035" t="str">
            <v>TONELADAS</v>
          </cell>
          <cell r="I1035" t="str">
            <v>PEC</v>
          </cell>
        </row>
        <row r="1036">
          <cell r="A1036" t="str">
            <v>15464235</v>
          </cell>
          <cell r="B1036">
            <v>154</v>
          </cell>
          <cell r="C1036">
            <v>64235</v>
          </cell>
          <cell r="D1036" t="str">
            <v>LECHERO 16% V.  RG</v>
          </cell>
          <cell r="E1036" t="str">
            <v>PES</v>
          </cell>
          <cell r="F1036">
            <v>4526</v>
          </cell>
          <cell r="G1036" t="str">
            <v>TN</v>
          </cell>
          <cell r="H1036" t="str">
            <v>TONELADAS</v>
          </cell>
          <cell r="I1036" t="str">
            <v>PEC</v>
          </cell>
        </row>
        <row r="1037">
          <cell r="A1037" t="str">
            <v>15464270</v>
          </cell>
          <cell r="B1037">
            <v>154</v>
          </cell>
          <cell r="C1037">
            <v>64270</v>
          </cell>
          <cell r="D1037" t="str">
            <v>LECHERO 20 CSA MT HE</v>
          </cell>
          <cell r="E1037" t="str">
            <v>PES</v>
          </cell>
          <cell r="F1037">
            <v>17947</v>
          </cell>
          <cell r="G1037" t="str">
            <v>TN</v>
          </cell>
          <cell r="H1037" t="str">
            <v>TONELADAS</v>
          </cell>
          <cell r="I1037" t="str">
            <v>PEC</v>
          </cell>
        </row>
        <row r="1038">
          <cell r="A1038" t="str">
            <v>15464322</v>
          </cell>
          <cell r="B1038">
            <v>154</v>
          </cell>
          <cell r="C1038">
            <v>64322</v>
          </cell>
          <cell r="D1038" t="str">
            <v>ESTABLERO 18% CE</v>
          </cell>
          <cell r="E1038" t="str">
            <v>PES</v>
          </cell>
          <cell r="F1038">
            <v>4920</v>
          </cell>
          <cell r="G1038" t="str">
            <v>TN</v>
          </cell>
          <cell r="H1038" t="str">
            <v>TONELADAS</v>
          </cell>
          <cell r="I1038" t="str">
            <v>PEC</v>
          </cell>
        </row>
        <row r="1039">
          <cell r="A1039" t="str">
            <v>15464324</v>
          </cell>
          <cell r="B1039">
            <v>154</v>
          </cell>
          <cell r="C1039">
            <v>64324</v>
          </cell>
          <cell r="D1039" t="str">
            <v>ESTABLERO 18% RE</v>
          </cell>
          <cell r="E1039" t="str">
            <v>PES</v>
          </cell>
          <cell r="F1039">
            <v>4550</v>
          </cell>
          <cell r="G1039" t="str">
            <v>TN</v>
          </cell>
          <cell r="H1039" t="str">
            <v>TONELADAS</v>
          </cell>
          <cell r="I1039" t="str">
            <v>PEC</v>
          </cell>
        </row>
        <row r="1040">
          <cell r="A1040" t="str">
            <v>15464352</v>
          </cell>
          <cell r="B1040">
            <v>154</v>
          </cell>
          <cell r="C1040">
            <v>64352</v>
          </cell>
          <cell r="D1040" t="str">
            <v>GANADO LECHERO 18% CE</v>
          </cell>
          <cell r="E1040" t="str">
            <v>PES</v>
          </cell>
          <cell r="F1040">
            <v>4841</v>
          </cell>
          <cell r="G1040" t="str">
            <v>TN</v>
          </cell>
          <cell r="H1040" t="str">
            <v>TONELADAS</v>
          </cell>
          <cell r="I1040" t="str">
            <v>PEC</v>
          </cell>
        </row>
        <row r="1041">
          <cell r="A1041" t="str">
            <v>15464362</v>
          </cell>
          <cell r="B1041">
            <v>154</v>
          </cell>
          <cell r="C1041">
            <v>64362</v>
          </cell>
          <cell r="D1041" t="str">
            <v>MEZCLA GANADERA LECHERO CE 40K</v>
          </cell>
          <cell r="E1041" t="str">
            <v>PES</v>
          </cell>
          <cell r="F1041">
            <v>3961</v>
          </cell>
          <cell r="G1041" t="str">
            <v>TN</v>
          </cell>
          <cell r="H1041" t="str">
            <v>TONELADAS</v>
          </cell>
          <cell r="I1041" t="str">
            <v>PEC</v>
          </cell>
        </row>
        <row r="1042">
          <cell r="A1042" t="str">
            <v>15464384</v>
          </cell>
          <cell r="B1042">
            <v>154</v>
          </cell>
          <cell r="C1042">
            <v>64384</v>
          </cell>
          <cell r="D1042" t="str">
            <v>LECHERO 21% RE</v>
          </cell>
          <cell r="E1042" t="str">
            <v>PES</v>
          </cell>
          <cell r="F1042">
            <v>4741</v>
          </cell>
          <cell r="G1042" t="str">
            <v>TN</v>
          </cell>
          <cell r="H1042" t="str">
            <v>TONELADAS</v>
          </cell>
          <cell r="I1042" t="str">
            <v>PEC</v>
          </cell>
        </row>
        <row r="1043">
          <cell r="A1043" t="str">
            <v>15464394</v>
          </cell>
          <cell r="B1043">
            <v>154</v>
          </cell>
          <cell r="C1043">
            <v>64394</v>
          </cell>
          <cell r="D1043" t="str">
            <v>LECHERO CAMPERO 16% RE MT</v>
          </cell>
          <cell r="E1043" t="str">
            <v>PES</v>
          </cell>
          <cell r="F1043">
            <v>4015</v>
          </cell>
          <cell r="G1043" t="str">
            <v>TN</v>
          </cell>
          <cell r="H1043" t="str">
            <v>TONELADAS</v>
          </cell>
          <cell r="I1043" t="str">
            <v>PEC</v>
          </cell>
        </row>
        <row r="1044">
          <cell r="A1044" t="str">
            <v>15464422</v>
          </cell>
          <cell r="B1044">
            <v>154</v>
          </cell>
          <cell r="C1044">
            <v>64422</v>
          </cell>
          <cell r="D1044" t="str">
            <v>ESTABLERO 18% MT CE</v>
          </cell>
          <cell r="E1044" t="str">
            <v>PES</v>
          </cell>
          <cell r="F1044">
            <v>4285</v>
          </cell>
          <cell r="G1044" t="str">
            <v>TN</v>
          </cell>
          <cell r="H1044" t="str">
            <v>TONELADAS</v>
          </cell>
          <cell r="I1044" t="str">
            <v>PEC</v>
          </cell>
        </row>
        <row r="1045">
          <cell r="A1045" t="str">
            <v>15464560</v>
          </cell>
          <cell r="B1045">
            <v>154</v>
          </cell>
          <cell r="C1045">
            <v>64560</v>
          </cell>
          <cell r="D1045" t="str">
            <v>MEZCLA GANADERA LECHERO HE M</v>
          </cell>
          <cell r="E1045" t="str">
            <v>PES</v>
          </cell>
          <cell r="F1045">
            <v>3921</v>
          </cell>
          <cell r="G1045" t="str">
            <v>TN</v>
          </cell>
          <cell r="H1045" t="str">
            <v>TONELADAS</v>
          </cell>
          <cell r="I1045" t="str">
            <v>PEC</v>
          </cell>
        </row>
        <row r="1046">
          <cell r="A1046" t="str">
            <v>15464590</v>
          </cell>
          <cell r="B1046">
            <v>154</v>
          </cell>
          <cell r="C1046">
            <v>64590</v>
          </cell>
          <cell r="D1046" t="str">
            <v>MEZCLA ENERGETICA HE</v>
          </cell>
          <cell r="E1046" t="str">
            <v>PES</v>
          </cell>
          <cell r="F1046">
            <v>5111</v>
          </cell>
          <cell r="G1046" t="str">
            <v>TN</v>
          </cell>
          <cell r="H1046" t="str">
            <v>TONELADAS</v>
          </cell>
          <cell r="I1046" t="str">
            <v>PEC</v>
          </cell>
        </row>
        <row r="1047">
          <cell r="A1047" t="str">
            <v>15464632</v>
          </cell>
          <cell r="B1047">
            <v>154</v>
          </cell>
          <cell r="C1047">
            <v>64632</v>
          </cell>
          <cell r="D1047" t="str">
            <v>VACAS LECHERAS 18% PLUS CE</v>
          </cell>
          <cell r="E1047" t="str">
            <v>PES</v>
          </cell>
          <cell r="F1047">
            <v>5260</v>
          </cell>
          <cell r="G1047" t="str">
            <v>TN</v>
          </cell>
          <cell r="H1047" t="str">
            <v>TONELADAS</v>
          </cell>
          <cell r="I1047" t="str">
            <v>PEC</v>
          </cell>
        </row>
        <row r="1048">
          <cell r="A1048" t="str">
            <v>15464680</v>
          </cell>
          <cell r="B1048">
            <v>154</v>
          </cell>
          <cell r="C1048">
            <v>64680</v>
          </cell>
          <cell r="D1048" t="str">
            <v>LECHERO TOTAL 16% HE</v>
          </cell>
          <cell r="E1048" t="str">
            <v>PES</v>
          </cell>
          <cell r="F1048">
            <v>4141</v>
          </cell>
          <cell r="G1048" t="str">
            <v>TN</v>
          </cell>
          <cell r="H1048" t="str">
            <v>TONELADAS</v>
          </cell>
          <cell r="I1048" t="str">
            <v>PEC</v>
          </cell>
        </row>
        <row r="1049">
          <cell r="A1049" t="str">
            <v>15464692</v>
          </cell>
          <cell r="B1049">
            <v>154</v>
          </cell>
          <cell r="C1049">
            <v>64692</v>
          </cell>
          <cell r="D1049" t="str">
            <v>ALIMENTO VACAS LECHERAS 20% CE</v>
          </cell>
          <cell r="E1049" t="str">
            <v>PES</v>
          </cell>
          <cell r="F1049">
            <v>4685</v>
          </cell>
          <cell r="G1049" t="str">
            <v>TN</v>
          </cell>
          <cell r="H1049" t="str">
            <v>TONELADAS</v>
          </cell>
          <cell r="I1049" t="str">
            <v>PEC</v>
          </cell>
        </row>
        <row r="1050">
          <cell r="A1050" t="str">
            <v>15464750</v>
          </cell>
          <cell r="B1050">
            <v>154</v>
          </cell>
          <cell r="C1050">
            <v>64750</v>
          </cell>
          <cell r="D1050" t="str">
            <v>VACAS ALTAS PROD.16%  HE</v>
          </cell>
          <cell r="E1050" t="str">
            <v>PES</v>
          </cell>
          <cell r="F1050">
            <v>5282</v>
          </cell>
          <cell r="G1050" t="str">
            <v>TN</v>
          </cell>
          <cell r="H1050" t="str">
            <v>TONELADAS</v>
          </cell>
          <cell r="I1050" t="str">
            <v>PEC</v>
          </cell>
        </row>
        <row r="1051">
          <cell r="A1051" t="str">
            <v>15464751</v>
          </cell>
          <cell r="B1051">
            <v>154</v>
          </cell>
          <cell r="C1051">
            <v>64751</v>
          </cell>
          <cell r="D1051" t="str">
            <v>VACAS ALTAS PROD.16%  HG</v>
          </cell>
          <cell r="E1051" t="str">
            <v>PES</v>
          </cell>
          <cell r="F1051">
            <v>5142</v>
          </cell>
          <cell r="G1051" t="str">
            <v>TN</v>
          </cell>
          <cell r="H1051" t="str">
            <v>TONELADAS</v>
          </cell>
          <cell r="I1051" t="str">
            <v>PEC</v>
          </cell>
        </row>
        <row r="1052">
          <cell r="A1052" t="str">
            <v>15464752</v>
          </cell>
          <cell r="B1052">
            <v>154</v>
          </cell>
          <cell r="C1052">
            <v>64752</v>
          </cell>
          <cell r="D1052" t="str">
            <v>VACAS ALTAS PROD.16%  CE</v>
          </cell>
          <cell r="E1052" t="str">
            <v>PES</v>
          </cell>
          <cell r="F1052">
            <v>4835</v>
          </cell>
          <cell r="G1052" t="str">
            <v>TN</v>
          </cell>
          <cell r="H1052" t="str">
            <v>TONELADAS</v>
          </cell>
          <cell r="I1052" t="str">
            <v>PEC</v>
          </cell>
        </row>
        <row r="1053">
          <cell r="A1053" t="str">
            <v>15464753</v>
          </cell>
          <cell r="B1053">
            <v>154</v>
          </cell>
          <cell r="C1053">
            <v>64753</v>
          </cell>
          <cell r="D1053" t="str">
            <v>VACAS ALTAS PROD.16%  CG</v>
          </cell>
          <cell r="E1053" t="str">
            <v>PES</v>
          </cell>
          <cell r="F1053">
            <v>5162</v>
          </cell>
          <cell r="G1053" t="str">
            <v>TN</v>
          </cell>
          <cell r="H1053" t="str">
            <v>TONELADAS</v>
          </cell>
          <cell r="I1053" t="str">
            <v>PEC</v>
          </cell>
        </row>
        <row r="1054">
          <cell r="A1054" t="str">
            <v>15464754</v>
          </cell>
          <cell r="B1054">
            <v>154</v>
          </cell>
          <cell r="C1054">
            <v>64754</v>
          </cell>
          <cell r="D1054" t="str">
            <v>LECHERO PLUS 17%</v>
          </cell>
          <cell r="E1054" t="str">
            <v>PES</v>
          </cell>
          <cell r="F1054">
            <v>5292</v>
          </cell>
          <cell r="G1054" t="str">
            <v>TN</v>
          </cell>
          <cell r="H1054" t="str">
            <v>TONELADAS</v>
          </cell>
          <cell r="I1054" t="str">
            <v>PEC</v>
          </cell>
        </row>
        <row r="1055">
          <cell r="A1055" t="str">
            <v>15464755</v>
          </cell>
          <cell r="B1055">
            <v>154</v>
          </cell>
          <cell r="C1055">
            <v>64755</v>
          </cell>
          <cell r="D1055" t="str">
            <v>VACAS ALTAS PROD.16%  RG</v>
          </cell>
          <cell r="E1055" t="str">
            <v>PES</v>
          </cell>
          <cell r="F1055">
            <v>5152</v>
          </cell>
          <cell r="G1055" t="str">
            <v>TN</v>
          </cell>
          <cell r="H1055" t="str">
            <v>TONELADAS</v>
          </cell>
          <cell r="I1055" t="str">
            <v>PEC</v>
          </cell>
        </row>
        <row r="1056">
          <cell r="A1056" t="str">
            <v>15464782</v>
          </cell>
          <cell r="B1056">
            <v>154</v>
          </cell>
          <cell r="C1056">
            <v>64782</v>
          </cell>
          <cell r="D1056" t="str">
            <v>LECHERO CAMPERO 16% CE MALTA</v>
          </cell>
          <cell r="E1056" t="str">
            <v>PES</v>
          </cell>
          <cell r="F1056">
            <v>4025</v>
          </cell>
          <cell r="G1056" t="str">
            <v>TN</v>
          </cell>
          <cell r="H1056" t="str">
            <v>TONELADAS</v>
          </cell>
          <cell r="I1056" t="str">
            <v>PEC</v>
          </cell>
        </row>
        <row r="1057">
          <cell r="A1057" t="str">
            <v>15464794</v>
          </cell>
          <cell r="B1057">
            <v>154</v>
          </cell>
          <cell r="C1057">
            <v>64794</v>
          </cell>
          <cell r="D1057" t="str">
            <v>DAIRY ROL  RE</v>
          </cell>
          <cell r="E1057" t="str">
            <v>PES</v>
          </cell>
          <cell r="F1057">
            <v>5485</v>
          </cell>
          <cell r="G1057" t="str">
            <v>TN</v>
          </cell>
          <cell r="H1057" t="str">
            <v>TONELADAS</v>
          </cell>
          <cell r="I1057" t="str">
            <v>PEC</v>
          </cell>
        </row>
        <row r="1058">
          <cell r="A1058" t="str">
            <v>15464795</v>
          </cell>
          <cell r="B1058">
            <v>154</v>
          </cell>
          <cell r="C1058">
            <v>64795</v>
          </cell>
          <cell r="D1058" t="str">
            <v>DAIRY ROL  RG</v>
          </cell>
          <cell r="E1058" t="str">
            <v>PES</v>
          </cell>
          <cell r="F1058">
            <v>5370</v>
          </cell>
          <cell r="G1058" t="str">
            <v>TN</v>
          </cell>
          <cell r="H1058" t="str">
            <v>TONELADAS</v>
          </cell>
          <cell r="I1058" t="str">
            <v>PEC</v>
          </cell>
        </row>
        <row r="1059">
          <cell r="A1059" t="str">
            <v>15464844</v>
          </cell>
          <cell r="B1059">
            <v>154</v>
          </cell>
          <cell r="C1059">
            <v>64844</v>
          </cell>
          <cell r="D1059" t="str">
            <v>LECHERO LAVAZZI 16% RE</v>
          </cell>
          <cell r="E1059" t="str">
            <v>PES</v>
          </cell>
          <cell r="F1059">
            <v>4392</v>
          </cell>
          <cell r="G1059" t="str">
            <v>TN</v>
          </cell>
          <cell r="H1059" t="str">
            <v>TONELADAS</v>
          </cell>
          <cell r="I1059" t="str">
            <v>PEC</v>
          </cell>
        </row>
        <row r="1060">
          <cell r="A1060" t="str">
            <v>15464852</v>
          </cell>
          <cell r="B1060">
            <v>154</v>
          </cell>
          <cell r="C1060">
            <v>64852</v>
          </cell>
          <cell r="D1060" t="str">
            <v>LECHERO LAVAZZI 16% CE</v>
          </cell>
          <cell r="E1060" t="str">
            <v>PES</v>
          </cell>
          <cell r="F1060">
            <v>4351</v>
          </cell>
          <cell r="G1060" t="str">
            <v>TN</v>
          </cell>
          <cell r="H1060" t="str">
            <v>TONELADAS</v>
          </cell>
          <cell r="I1060" t="str">
            <v>PEC</v>
          </cell>
        </row>
        <row r="1061">
          <cell r="A1061" t="str">
            <v>15464864</v>
          </cell>
          <cell r="B1061">
            <v>154</v>
          </cell>
          <cell r="C1061">
            <v>64864</v>
          </cell>
          <cell r="D1061" t="str">
            <v>LECHERO LAVAZZI 18% RE</v>
          </cell>
          <cell r="E1061" t="str">
            <v>PES</v>
          </cell>
          <cell r="F1061">
            <v>4421</v>
          </cell>
          <cell r="G1061" t="str">
            <v>TN</v>
          </cell>
          <cell r="H1061" t="str">
            <v>TONELADAS</v>
          </cell>
          <cell r="I1061" t="str">
            <v>PEC</v>
          </cell>
        </row>
        <row r="1062">
          <cell r="A1062" t="str">
            <v>15464872</v>
          </cell>
          <cell r="B1062">
            <v>154</v>
          </cell>
          <cell r="C1062">
            <v>64872</v>
          </cell>
          <cell r="D1062" t="str">
            <v>LECHERO LAVAZZI 18% CE</v>
          </cell>
          <cell r="E1062" t="str">
            <v>PES</v>
          </cell>
          <cell r="F1062">
            <v>4449</v>
          </cell>
          <cell r="G1062" t="str">
            <v>TN</v>
          </cell>
          <cell r="H1062" t="str">
            <v>TONELADAS</v>
          </cell>
          <cell r="I1062" t="str">
            <v>PEC</v>
          </cell>
        </row>
        <row r="1063">
          <cell r="A1063" t="str">
            <v>15464992</v>
          </cell>
          <cell r="B1063">
            <v>154</v>
          </cell>
          <cell r="C1063">
            <v>64992</v>
          </cell>
          <cell r="D1063" t="str">
            <v>SOSTEN MULTIUSOS CE</v>
          </cell>
          <cell r="E1063" t="str">
            <v>PES</v>
          </cell>
          <cell r="F1063">
            <v>3441</v>
          </cell>
          <cell r="G1063" t="str">
            <v>TN</v>
          </cell>
          <cell r="H1063" t="str">
            <v>TONELADAS</v>
          </cell>
          <cell r="I1063" t="str">
            <v>PEC</v>
          </cell>
        </row>
        <row r="1064">
          <cell r="A1064" t="str">
            <v>15465410</v>
          </cell>
          <cell r="B1064">
            <v>154</v>
          </cell>
          <cell r="C1064">
            <v>65410</v>
          </cell>
          <cell r="D1064" t="str">
            <v>ENGORDA GANADO  HE</v>
          </cell>
          <cell r="E1064" t="str">
            <v>PES</v>
          </cell>
          <cell r="F1064">
            <v>4870</v>
          </cell>
          <cell r="G1064" t="str">
            <v>TN</v>
          </cell>
          <cell r="H1064" t="str">
            <v>TONELADAS</v>
          </cell>
          <cell r="I1064" t="str">
            <v>PEC</v>
          </cell>
        </row>
        <row r="1065">
          <cell r="A1065" t="str">
            <v>15465411</v>
          </cell>
          <cell r="B1065">
            <v>154</v>
          </cell>
          <cell r="C1065">
            <v>65411</v>
          </cell>
          <cell r="D1065" t="str">
            <v>ENGORDA GANADO  HG</v>
          </cell>
          <cell r="E1065" t="str">
            <v>PES</v>
          </cell>
          <cell r="F1065">
            <v>4730</v>
          </cell>
          <cell r="G1065" t="str">
            <v>TN</v>
          </cell>
          <cell r="H1065" t="str">
            <v>TONELADAS</v>
          </cell>
          <cell r="I1065" t="str">
            <v>PEC</v>
          </cell>
        </row>
        <row r="1066">
          <cell r="A1066" t="str">
            <v>15465412</v>
          </cell>
          <cell r="B1066">
            <v>154</v>
          </cell>
          <cell r="C1066">
            <v>65412</v>
          </cell>
          <cell r="D1066" t="str">
            <v>ENGORDA GANADO  CE</v>
          </cell>
          <cell r="E1066" t="str">
            <v>PES</v>
          </cell>
          <cell r="F1066">
            <v>4545</v>
          </cell>
          <cell r="G1066" t="str">
            <v>TN</v>
          </cell>
          <cell r="H1066" t="str">
            <v>TONELADAS</v>
          </cell>
          <cell r="I1066" t="str">
            <v>PEC</v>
          </cell>
        </row>
        <row r="1067">
          <cell r="A1067" t="str">
            <v>15465413</v>
          </cell>
          <cell r="B1067">
            <v>154</v>
          </cell>
          <cell r="C1067">
            <v>65413</v>
          </cell>
          <cell r="D1067" t="str">
            <v>ENGORDA GANADO  CG</v>
          </cell>
          <cell r="E1067" t="str">
            <v>PES</v>
          </cell>
          <cell r="F1067">
            <v>4750</v>
          </cell>
          <cell r="G1067" t="str">
            <v>TN</v>
          </cell>
          <cell r="H1067" t="str">
            <v>TONELADAS</v>
          </cell>
          <cell r="I1067" t="str">
            <v>PEC</v>
          </cell>
        </row>
        <row r="1068">
          <cell r="A1068" t="str">
            <v>15465414</v>
          </cell>
          <cell r="B1068">
            <v>154</v>
          </cell>
          <cell r="C1068">
            <v>65414</v>
          </cell>
          <cell r="D1068" t="str">
            <v>MALTACARNE  RE</v>
          </cell>
          <cell r="E1068" t="str">
            <v>PES</v>
          </cell>
          <cell r="F1068">
            <v>4395</v>
          </cell>
          <cell r="G1068" t="str">
            <v>TN</v>
          </cell>
          <cell r="H1068" t="str">
            <v>TONELADAS</v>
          </cell>
          <cell r="I1068" t="str">
            <v>PEC</v>
          </cell>
        </row>
        <row r="1069">
          <cell r="A1069" t="str">
            <v>15465415</v>
          </cell>
          <cell r="B1069">
            <v>154</v>
          </cell>
          <cell r="C1069">
            <v>65415</v>
          </cell>
          <cell r="D1069" t="str">
            <v>ENGORDA GANADO  RG</v>
          </cell>
          <cell r="E1069" t="str">
            <v>PES</v>
          </cell>
          <cell r="F1069">
            <v>4740</v>
          </cell>
          <cell r="G1069" t="str">
            <v>TN</v>
          </cell>
          <cell r="H1069" t="str">
            <v>TONELADAS</v>
          </cell>
          <cell r="I1069" t="str">
            <v>PEC</v>
          </cell>
        </row>
        <row r="1070">
          <cell r="A1070" t="str">
            <v>15465460</v>
          </cell>
          <cell r="B1070">
            <v>154</v>
          </cell>
          <cell r="C1070">
            <v>65460</v>
          </cell>
          <cell r="D1070" t="str">
            <v>CONC.ENGORDA 40%  HE</v>
          </cell>
          <cell r="E1070" t="str">
            <v>PES</v>
          </cell>
          <cell r="F1070">
            <v>5795</v>
          </cell>
          <cell r="G1070" t="str">
            <v>TN</v>
          </cell>
          <cell r="H1070" t="str">
            <v>TONELADAS</v>
          </cell>
          <cell r="I1070" t="str">
            <v>PEC</v>
          </cell>
        </row>
        <row r="1071">
          <cell r="A1071" t="str">
            <v>15465474</v>
          </cell>
          <cell r="B1071">
            <v>154</v>
          </cell>
          <cell r="C1071">
            <v>65474</v>
          </cell>
          <cell r="D1071" t="str">
            <v>BECERRO ENGORDA 16% MT RE</v>
          </cell>
          <cell r="E1071" t="str">
            <v>PES</v>
          </cell>
          <cell r="F1071">
            <v>3775</v>
          </cell>
          <cell r="G1071" t="str">
            <v>TN</v>
          </cell>
          <cell r="H1071" t="str">
            <v>TONELADAS</v>
          </cell>
          <cell r="I1071" t="str">
            <v>PEC</v>
          </cell>
        </row>
        <row r="1072">
          <cell r="A1072" t="str">
            <v>15465630</v>
          </cell>
          <cell r="B1072">
            <v>154</v>
          </cell>
          <cell r="C1072">
            <v>65630</v>
          </cell>
          <cell r="D1072" t="str">
            <v>ENGORDA GANADO V. HE</v>
          </cell>
          <cell r="E1072" t="str">
            <v>PES</v>
          </cell>
          <cell r="F1072">
            <v>4660</v>
          </cell>
          <cell r="G1072" t="str">
            <v>TN</v>
          </cell>
          <cell r="H1072" t="str">
            <v>TONELADAS</v>
          </cell>
          <cell r="I1072" t="str">
            <v>PEC</v>
          </cell>
        </row>
        <row r="1073">
          <cell r="A1073" t="str">
            <v>15465631</v>
          </cell>
          <cell r="B1073">
            <v>154</v>
          </cell>
          <cell r="C1073">
            <v>65631</v>
          </cell>
          <cell r="D1073" t="str">
            <v>ENGORDA GANADO V. HG</v>
          </cell>
          <cell r="E1073" t="str">
            <v>PES</v>
          </cell>
          <cell r="F1073">
            <v>4520</v>
          </cell>
          <cell r="G1073" t="str">
            <v>TN</v>
          </cell>
          <cell r="H1073" t="str">
            <v>TONELADAS</v>
          </cell>
          <cell r="I1073" t="str">
            <v>PEC</v>
          </cell>
        </row>
        <row r="1074">
          <cell r="A1074" t="str">
            <v>15465632</v>
          </cell>
          <cell r="B1074">
            <v>154</v>
          </cell>
          <cell r="C1074">
            <v>65632</v>
          </cell>
          <cell r="D1074" t="str">
            <v>ENGORDA GANADO MT CE</v>
          </cell>
          <cell r="E1074" t="str">
            <v>PES</v>
          </cell>
          <cell r="F1074">
            <v>4420</v>
          </cell>
          <cell r="G1074" t="str">
            <v>TN</v>
          </cell>
          <cell r="H1074" t="str">
            <v>TONELADAS</v>
          </cell>
          <cell r="I1074" t="str">
            <v>PEC</v>
          </cell>
        </row>
        <row r="1075">
          <cell r="A1075" t="str">
            <v>15465633</v>
          </cell>
          <cell r="B1075">
            <v>154</v>
          </cell>
          <cell r="C1075">
            <v>65633</v>
          </cell>
          <cell r="D1075" t="str">
            <v>ENGORDA GANADO V. CG</v>
          </cell>
          <cell r="E1075" t="str">
            <v>PES</v>
          </cell>
          <cell r="F1075">
            <v>4540</v>
          </cell>
          <cell r="G1075" t="str">
            <v>TN</v>
          </cell>
          <cell r="H1075" t="str">
            <v>TONELADAS</v>
          </cell>
          <cell r="I1075" t="str">
            <v>PEC</v>
          </cell>
        </row>
        <row r="1076">
          <cell r="A1076" t="str">
            <v>15465634</v>
          </cell>
          <cell r="B1076">
            <v>154</v>
          </cell>
          <cell r="C1076">
            <v>65634</v>
          </cell>
          <cell r="D1076" t="str">
            <v>ENGORDA GANADO RE</v>
          </cell>
          <cell r="E1076" t="str">
            <v>PES</v>
          </cell>
          <cell r="F1076">
            <v>4670</v>
          </cell>
          <cell r="G1076" t="str">
            <v>TN</v>
          </cell>
          <cell r="H1076" t="str">
            <v>TONELADAS</v>
          </cell>
          <cell r="I1076" t="str">
            <v>PEC</v>
          </cell>
        </row>
        <row r="1077">
          <cell r="A1077" t="str">
            <v>15465635</v>
          </cell>
          <cell r="B1077">
            <v>154</v>
          </cell>
          <cell r="C1077">
            <v>65635</v>
          </cell>
          <cell r="D1077" t="str">
            <v>ENGORDA GANADO V. RG</v>
          </cell>
          <cell r="E1077" t="str">
            <v>PES</v>
          </cell>
          <cell r="F1077">
            <v>4530</v>
          </cell>
          <cell r="G1077" t="str">
            <v>TN</v>
          </cell>
          <cell r="H1077" t="str">
            <v>TONELADAS</v>
          </cell>
          <cell r="I1077" t="str">
            <v>PEC</v>
          </cell>
        </row>
        <row r="1078">
          <cell r="A1078" t="str">
            <v>15465882</v>
          </cell>
          <cell r="B1078">
            <v>154</v>
          </cell>
          <cell r="C1078">
            <v>65882</v>
          </cell>
          <cell r="D1078" t="str">
            <v>MEZCLA GANADERA CE 40 KG</v>
          </cell>
          <cell r="E1078" t="str">
            <v>PES</v>
          </cell>
          <cell r="F1078">
            <v>3949</v>
          </cell>
          <cell r="G1078" t="str">
            <v>TN</v>
          </cell>
          <cell r="H1078" t="str">
            <v>TONELADAS</v>
          </cell>
          <cell r="I1078" t="str">
            <v>PEC</v>
          </cell>
        </row>
        <row r="1079">
          <cell r="A1079" t="str">
            <v>15465890</v>
          </cell>
          <cell r="B1079">
            <v>154</v>
          </cell>
          <cell r="C1079">
            <v>65890</v>
          </cell>
          <cell r="D1079" t="str">
            <v>MEZCLA GANADERA MT HE 40 KGS</v>
          </cell>
          <cell r="E1079" t="str">
            <v>PES</v>
          </cell>
          <cell r="F1079">
            <v>4225</v>
          </cell>
          <cell r="G1079" t="str">
            <v>TN</v>
          </cell>
          <cell r="H1079" t="str">
            <v>TONELADAS</v>
          </cell>
          <cell r="I1079" t="str">
            <v>PEC</v>
          </cell>
        </row>
        <row r="1080">
          <cell r="A1080" t="str">
            <v>15465894</v>
          </cell>
          <cell r="B1080">
            <v>154</v>
          </cell>
          <cell r="C1080">
            <v>65894</v>
          </cell>
          <cell r="D1080" t="str">
            <v>MEZCLA GANADERA MT RE 40 KGS</v>
          </cell>
          <cell r="E1080" t="str">
            <v>PES</v>
          </cell>
          <cell r="F1080">
            <v>3585</v>
          </cell>
          <cell r="G1080" t="str">
            <v>TN</v>
          </cell>
          <cell r="H1080" t="str">
            <v>TONELADAS</v>
          </cell>
          <cell r="I1080" t="str">
            <v>PEC</v>
          </cell>
        </row>
        <row r="1081">
          <cell r="A1081" t="str">
            <v>15466026</v>
          </cell>
          <cell r="B1081">
            <v>154</v>
          </cell>
          <cell r="C1081">
            <v>66026</v>
          </cell>
          <cell r="D1081" t="str">
            <v>VENCEDOR 5K  CE</v>
          </cell>
          <cell r="E1081" t="str">
            <v>PES</v>
          </cell>
          <cell r="F1081">
            <v>6644</v>
          </cell>
          <cell r="G1081" t="str">
            <v>TN</v>
          </cell>
          <cell r="H1081" t="str">
            <v>TONELADAS</v>
          </cell>
          <cell r="I1081" t="str">
            <v>PEC</v>
          </cell>
        </row>
        <row r="1082">
          <cell r="A1082" t="str">
            <v>15466032</v>
          </cell>
          <cell r="B1082">
            <v>154</v>
          </cell>
          <cell r="C1082">
            <v>66032</v>
          </cell>
          <cell r="D1082" t="str">
            <v>PAVO PREMIUM 1</v>
          </cell>
          <cell r="E1082" t="str">
            <v>PES</v>
          </cell>
          <cell r="F1082">
            <v>7820</v>
          </cell>
          <cell r="G1082" t="str">
            <v>TN</v>
          </cell>
          <cell r="H1082" t="str">
            <v>TONELADAS</v>
          </cell>
          <cell r="I1082" t="str">
            <v>PEC</v>
          </cell>
        </row>
        <row r="1083">
          <cell r="A1083" t="str">
            <v>15466042</v>
          </cell>
          <cell r="B1083">
            <v>154</v>
          </cell>
          <cell r="C1083">
            <v>66042</v>
          </cell>
          <cell r="D1083" t="str">
            <v>ENGORDA BORREGOS CE</v>
          </cell>
          <cell r="E1083" t="str">
            <v>PES</v>
          </cell>
          <cell r="F1083">
            <v>4685</v>
          </cell>
          <cell r="G1083" t="str">
            <v>TN</v>
          </cell>
          <cell r="H1083" t="str">
            <v>TONELADAS</v>
          </cell>
          <cell r="I1083" t="str">
            <v>PEC</v>
          </cell>
        </row>
        <row r="1084">
          <cell r="A1084" t="str">
            <v>15466052</v>
          </cell>
          <cell r="B1084">
            <v>154</v>
          </cell>
          <cell r="C1084">
            <v>66052</v>
          </cell>
          <cell r="D1084" t="str">
            <v>ALIMENTO PARA CONEJOS  CE</v>
          </cell>
          <cell r="E1084" t="str">
            <v>PES</v>
          </cell>
          <cell r="F1084">
            <v>5710</v>
          </cell>
          <cell r="G1084" t="str">
            <v>TN</v>
          </cell>
          <cell r="H1084" t="str">
            <v>TONELADAS</v>
          </cell>
          <cell r="I1084" t="str">
            <v>PEC</v>
          </cell>
        </row>
        <row r="1085">
          <cell r="A1085" t="str">
            <v>15466062</v>
          </cell>
          <cell r="B1085">
            <v>154</v>
          </cell>
          <cell r="C1085">
            <v>66062</v>
          </cell>
          <cell r="D1085" t="str">
            <v>ALIM.CONEJOS REPROD. CE</v>
          </cell>
          <cell r="E1085" t="str">
            <v>PES</v>
          </cell>
          <cell r="F1085">
            <v>5840</v>
          </cell>
          <cell r="G1085" t="str">
            <v>TN</v>
          </cell>
          <cell r="H1085" t="str">
            <v>TONELADAS</v>
          </cell>
          <cell r="I1085" t="str">
            <v>PEC</v>
          </cell>
        </row>
        <row r="1086">
          <cell r="A1086" t="str">
            <v>15466114</v>
          </cell>
          <cell r="B1086">
            <v>154</v>
          </cell>
          <cell r="C1086">
            <v>66114</v>
          </cell>
          <cell r="D1086" t="str">
            <v>OVINOS GANADOR RE</v>
          </cell>
          <cell r="E1086" t="str">
            <v>PES</v>
          </cell>
          <cell r="F1086">
            <v>4125</v>
          </cell>
          <cell r="G1086" t="str">
            <v>TN</v>
          </cell>
          <cell r="H1086" t="str">
            <v>TONELADAS</v>
          </cell>
          <cell r="I1086" t="str">
            <v>PEC</v>
          </cell>
        </row>
        <row r="1087">
          <cell r="A1087" t="str">
            <v>15466170</v>
          </cell>
          <cell r="B1087">
            <v>154</v>
          </cell>
          <cell r="C1087">
            <v>66170</v>
          </cell>
          <cell r="D1087" t="str">
            <v>INICIA CORDEROS HE</v>
          </cell>
          <cell r="E1087" t="str">
            <v>PES</v>
          </cell>
          <cell r="F1087">
            <v>5425</v>
          </cell>
          <cell r="G1087" t="str">
            <v>TN</v>
          </cell>
          <cell r="H1087" t="str">
            <v>TONELADAS</v>
          </cell>
          <cell r="I1087" t="str">
            <v>PEC</v>
          </cell>
        </row>
        <row r="1088">
          <cell r="A1088" t="str">
            <v>15466184</v>
          </cell>
          <cell r="B1088">
            <v>154</v>
          </cell>
          <cell r="C1088">
            <v>66184</v>
          </cell>
          <cell r="D1088" t="str">
            <v>BORREGAS REPRODUCTORAS RE</v>
          </cell>
          <cell r="E1088" t="str">
            <v>PES</v>
          </cell>
          <cell r="F1088">
            <v>4725</v>
          </cell>
          <cell r="G1088" t="str">
            <v>TN</v>
          </cell>
          <cell r="H1088" t="str">
            <v>TONELADAS</v>
          </cell>
          <cell r="I1088" t="str">
            <v>PEC</v>
          </cell>
        </row>
        <row r="1089">
          <cell r="A1089" t="str">
            <v>15466402</v>
          </cell>
          <cell r="B1089">
            <v>154</v>
          </cell>
          <cell r="C1089">
            <v>66402</v>
          </cell>
          <cell r="D1089" t="str">
            <v>PAVO PREMIUM 2</v>
          </cell>
          <cell r="E1089" t="str">
            <v>PES</v>
          </cell>
          <cell r="F1089">
            <v>6950</v>
          </cell>
          <cell r="G1089" t="str">
            <v>TN</v>
          </cell>
          <cell r="H1089" t="str">
            <v>TONELADAS</v>
          </cell>
          <cell r="I1089" t="str">
            <v>PEC</v>
          </cell>
        </row>
        <row r="1090">
          <cell r="A1090" t="str">
            <v>15466412</v>
          </cell>
          <cell r="B1090">
            <v>154</v>
          </cell>
          <cell r="C1090">
            <v>66412</v>
          </cell>
          <cell r="D1090" t="str">
            <v>PAVO PREMIUM 3</v>
          </cell>
          <cell r="E1090" t="str">
            <v>PES</v>
          </cell>
          <cell r="F1090">
            <v>7070</v>
          </cell>
          <cell r="G1090" t="str">
            <v>TN</v>
          </cell>
          <cell r="H1090" t="str">
            <v>TONELADAS</v>
          </cell>
          <cell r="I1090" t="str">
            <v>PEC</v>
          </cell>
        </row>
        <row r="1091">
          <cell r="A1091" t="str">
            <v>15466532</v>
          </cell>
          <cell r="B1091">
            <v>154</v>
          </cell>
          <cell r="C1091">
            <v>66532</v>
          </cell>
          <cell r="D1091" t="str">
            <v>GALLO DE ORO PREP PLUS 40KG CE</v>
          </cell>
          <cell r="E1091" t="str">
            <v>PES</v>
          </cell>
          <cell r="F1091">
            <v>6587</v>
          </cell>
          <cell r="G1091" t="str">
            <v>TN</v>
          </cell>
          <cell r="H1091" t="str">
            <v>TONELADAS</v>
          </cell>
          <cell r="I1091" t="str">
            <v>PEC</v>
          </cell>
        </row>
        <row r="1092">
          <cell r="A1092" t="str">
            <v>15466536</v>
          </cell>
          <cell r="B1092">
            <v>154</v>
          </cell>
          <cell r="C1092">
            <v>66536</v>
          </cell>
          <cell r="D1092" t="str">
            <v>GALLO DE ORO PREP PLUS 5KG CE</v>
          </cell>
          <cell r="E1092" t="str">
            <v>PES</v>
          </cell>
          <cell r="F1092">
            <v>6760</v>
          </cell>
          <cell r="G1092" t="str">
            <v>TN</v>
          </cell>
          <cell r="H1092" t="str">
            <v>TONELADAS</v>
          </cell>
          <cell r="I1092" t="str">
            <v>PEC</v>
          </cell>
        </row>
        <row r="1093">
          <cell r="A1093" t="str">
            <v>15466542</v>
          </cell>
          <cell r="B1093">
            <v>154</v>
          </cell>
          <cell r="C1093">
            <v>66542</v>
          </cell>
          <cell r="D1093" t="str">
            <v>ENG.BORREGOS GRANOS PREMIUM CE</v>
          </cell>
          <cell r="E1093" t="str">
            <v>PES</v>
          </cell>
          <cell r="F1093">
            <v>5620</v>
          </cell>
          <cell r="G1093" t="str">
            <v>TN</v>
          </cell>
          <cell r="H1093" t="str">
            <v>TONELADAS</v>
          </cell>
          <cell r="I1093" t="str">
            <v>PEC</v>
          </cell>
        </row>
        <row r="1094">
          <cell r="A1094" t="str">
            <v>15466576</v>
          </cell>
          <cell r="B1094">
            <v>154</v>
          </cell>
          <cell r="C1094">
            <v>66576</v>
          </cell>
          <cell r="D1094" t="str">
            <v>PAVO INICIACION 5 KG</v>
          </cell>
          <cell r="E1094" t="str">
            <v>PES</v>
          </cell>
          <cell r="F1094">
            <v>7020</v>
          </cell>
          <cell r="G1094" t="str">
            <v>TN</v>
          </cell>
          <cell r="H1094" t="str">
            <v>TONELADAS</v>
          </cell>
          <cell r="I1094" t="str">
            <v>PEC</v>
          </cell>
        </row>
        <row r="1095">
          <cell r="A1095" t="str">
            <v>15466586</v>
          </cell>
          <cell r="B1095">
            <v>154</v>
          </cell>
          <cell r="C1095">
            <v>66586</v>
          </cell>
          <cell r="D1095" t="str">
            <v>PAVO CRECIMIENTO 5 KG</v>
          </cell>
          <cell r="E1095" t="str">
            <v>PES</v>
          </cell>
          <cell r="F1095">
            <v>6570</v>
          </cell>
          <cell r="G1095" t="str">
            <v>TN</v>
          </cell>
          <cell r="H1095" t="str">
            <v>TONELADAS</v>
          </cell>
          <cell r="I1095" t="str">
            <v>PEC</v>
          </cell>
        </row>
        <row r="1096">
          <cell r="A1096" t="str">
            <v>15466596</v>
          </cell>
          <cell r="B1096">
            <v>154</v>
          </cell>
          <cell r="C1096">
            <v>66596</v>
          </cell>
          <cell r="D1096" t="str">
            <v>PAVO ENGORDA 5KG</v>
          </cell>
          <cell r="E1096" t="str">
            <v>PES</v>
          </cell>
          <cell r="F1096">
            <v>6445</v>
          </cell>
          <cell r="G1096" t="str">
            <v>TN</v>
          </cell>
          <cell r="H1096" t="str">
            <v>TONELADAS</v>
          </cell>
          <cell r="I1096" t="str">
            <v>PEC</v>
          </cell>
        </row>
        <row r="1097">
          <cell r="A1097" t="str">
            <v>15466622</v>
          </cell>
          <cell r="B1097">
            <v>154</v>
          </cell>
          <cell r="C1097">
            <v>66622</v>
          </cell>
          <cell r="D1097" t="str">
            <v>PELL ROL POTRO CE 40 KGS</v>
          </cell>
          <cell r="E1097" t="str">
            <v>PES</v>
          </cell>
          <cell r="F1097">
            <v>4660</v>
          </cell>
          <cell r="G1097" t="str">
            <v>TN</v>
          </cell>
          <cell r="H1097" t="str">
            <v>TONELADAS</v>
          </cell>
          <cell r="I1097" t="str">
            <v>PEC</v>
          </cell>
        </row>
        <row r="1098">
          <cell r="A1098" t="str">
            <v>15466704</v>
          </cell>
          <cell r="B1098">
            <v>154</v>
          </cell>
          <cell r="C1098">
            <v>66704</v>
          </cell>
          <cell r="D1098" t="str">
            <v>PELL ROL TURBO RE</v>
          </cell>
          <cell r="E1098" t="str">
            <v>PES</v>
          </cell>
          <cell r="F1098">
            <v>7560</v>
          </cell>
          <cell r="G1098" t="str">
            <v>TN</v>
          </cell>
          <cell r="H1098" t="str">
            <v>TONELADAS</v>
          </cell>
          <cell r="I1098" t="str">
            <v>PEC</v>
          </cell>
        </row>
        <row r="1099">
          <cell r="A1099" t="str">
            <v>15466752</v>
          </cell>
          <cell r="B1099">
            <v>154</v>
          </cell>
          <cell r="C1099">
            <v>66752</v>
          </cell>
          <cell r="D1099" t="str">
            <v>CAPRI LECHE 18% RE 40KG</v>
          </cell>
          <cell r="E1099" t="str">
            <v>PES</v>
          </cell>
          <cell r="F1099">
            <v>5488</v>
          </cell>
          <cell r="G1099" t="str">
            <v>TN</v>
          </cell>
          <cell r="H1099" t="str">
            <v>TONELADAS</v>
          </cell>
          <cell r="I1099" t="str">
            <v>PEC</v>
          </cell>
        </row>
        <row r="1100">
          <cell r="A1100" t="str">
            <v>15466820</v>
          </cell>
          <cell r="B1100">
            <v>154</v>
          </cell>
          <cell r="C1100">
            <v>66820</v>
          </cell>
          <cell r="D1100" t="str">
            <v>CONCENTRA OVINOS HE</v>
          </cell>
          <cell r="E1100" t="str">
            <v>PES</v>
          </cell>
          <cell r="F1100">
            <v>5974</v>
          </cell>
          <cell r="G1100" t="str">
            <v>TN</v>
          </cell>
          <cell r="H1100" t="str">
            <v>TONELADAS</v>
          </cell>
          <cell r="I1100" t="str">
            <v>PEC</v>
          </cell>
        </row>
        <row r="1101">
          <cell r="A1101" t="str">
            <v>15466836</v>
          </cell>
          <cell r="B1101">
            <v>154</v>
          </cell>
          <cell r="C1101">
            <v>66836</v>
          </cell>
          <cell r="D1101" t="str">
            <v>GALLO DE ORO CORTADOR 5KG</v>
          </cell>
          <cell r="E1101" t="str">
            <v>PES</v>
          </cell>
          <cell r="F1101">
            <v>10210</v>
          </cell>
          <cell r="G1101" t="str">
            <v>TN</v>
          </cell>
          <cell r="H1101" t="str">
            <v>TONELADAS</v>
          </cell>
          <cell r="I1101" t="str">
            <v>PEC</v>
          </cell>
        </row>
        <row r="1102">
          <cell r="A1102" t="str">
            <v>15466837</v>
          </cell>
          <cell r="B1102">
            <v>154</v>
          </cell>
          <cell r="C1102">
            <v>66837</v>
          </cell>
          <cell r="D1102" t="str">
            <v>GALLO DE ORO CORTADOR CE</v>
          </cell>
          <cell r="E1102" t="str">
            <v>PES</v>
          </cell>
          <cell r="F1102">
            <v>9080</v>
          </cell>
          <cell r="G1102" t="str">
            <v>TN</v>
          </cell>
          <cell r="H1102" t="str">
            <v>TONELADAS</v>
          </cell>
          <cell r="I1102" t="str">
            <v>PEC</v>
          </cell>
        </row>
        <row r="1103">
          <cell r="A1103" t="str">
            <v>15466936</v>
          </cell>
          <cell r="B1103">
            <v>154</v>
          </cell>
          <cell r="C1103">
            <v>66936</v>
          </cell>
          <cell r="D1103" t="str">
            <v>CONEJO ENGORDA 5KG</v>
          </cell>
          <cell r="E1103" t="str">
            <v>PES</v>
          </cell>
          <cell r="F1103">
            <v>6080</v>
          </cell>
          <cell r="G1103" t="str">
            <v>TN</v>
          </cell>
          <cell r="H1103" t="str">
            <v>TONELADAS</v>
          </cell>
          <cell r="I1103" t="str">
            <v>PEC</v>
          </cell>
        </row>
        <row r="1104">
          <cell r="A1104" t="str">
            <v>15466962</v>
          </cell>
          <cell r="B1104">
            <v>154</v>
          </cell>
          <cell r="C1104">
            <v>66962</v>
          </cell>
          <cell r="D1104" t="str">
            <v>GALLO DE ORO ATHLETIC 40KG</v>
          </cell>
          <cell r="E1104" t="str">
            <v>PES</v>
          </cell>
          <cell r="F1104">
            <v>8790</v>
          </cell>
          <cell r="G1104" t="str">
            <v>TN</v>
          </cell>
          <cell r="H1104" t="str">
            <v>TONELADAS</v>
          </cell>
          <cell r="I1104" t="str">
            <v>PEC</v>
          </cell>
        </row>
        <row r="1105">
          <cell r="A1105" t="str">
            <v>15466966</v>
          </cell>
          <cell r="B1105">
            <v>154</v>
          </cell>
          <cell r="C1105">
            <v>66966</v>
          </cell>
          <cell r="D1105" t="str">
            <v>GALLO DE ORO ATHLETIC 5KG</v>
          </cell>
          <cell r="E1105" t="str">
            <v>PES</v>
          </cell>
          <cell r="F1105">
            <v>9582</v>
          </cell>
          <cell r="G1105" t="str">
            <v>TN</v>
          </cell>
          <cell r="H1105" t="str">
            <v>TONELADAS</v>
          </cell>
          <cell r="I1105" t="str">
            <v>PEC</v>
          </cell>
        </row>
        <row r="1106">
          <cell r="A1106" t="str">
            <v>15467064</v>
          </cell>
          <cell r="B1106">
            <v>154</v>
          </cell>
          <cell r="C1106">
            <v>67064</v>
          </cell>
          <cell r="D1106" t="str">
            <v>LECH.ROL.17%ALTA ENE.S/UREA RE</v>
          </cell>
          <cell r="E1106" t="str">
            <v>PES</v>
          </cell>
          <cell r="F1106">
            <v>5346</v>
          </cell>
          <cell r="G1106" t="str">
            <v>TN</v>
          </cell>
          <cell r="H1106" t="str">
            <v>TONELADAS</v>
          </cell>
          <cell r="I1106" t="str">
            <v>PEC</v>
          </cell>
        </row>
        <row r="1107">
          <cell r="A1107" t="str">
            <v>15467065</v>
          </cell>
          <cell r="B1107">
            <v>154</v>
          </cell>
          <cell r="C1107">
            <v>67065</v>
          </cell>
          <cell r="D1107" t="str">
            <v>LECH.ROL.17%ALTA ENE.S/UREA RG</v>
          </cell>
          <cell r="E1107" t="str">
            <v>PES</v>
          </cell>
          <cell r="F1107">
            <v>5376</v>
          </cell>
          <cell r="G1107" t="str">
            <v>TN</v>
          </cell>
          <cell r="H1107" t="str">
            <v>TONELADAS</v>
          </cell>
          <cell r="I1107" t="str">
            <v>PEC</v>
          </cell>
        </row>
        <row r="1108">
          <cell r="A1108" t="str">
            <v>15467092</v>
          </cell>
          <cell r="B1108">
            <v>154</v>
          </cell>
          <cell r="C1108">
            <v>67092</v>
          </cell>
          <cell r="D1108" t="str">
            <v>LECH.PEL.16%ALTA ENE.S/UREA CE</v>
          </cell>
          <cell r="E1108" t="str">
            <v>PES</v>
          </cell>
          <cell r="F1108">
            <v>4663</v>
          </cell>
          <cell r="G1108" t="str">
            <v>TN</v>
          </cell>
          <cell r="H1108" t="str">
            <v>TONELADAS</v>
          </cell>
          <cell r="I1108" t="str">
            <v>PEC</v>
          </cell>
        </row>
        <row r="1109">
          <cell r="A1109" t="str">
            <v>15467093</v>
          </cell>
          <cell r="B1109">
            <v>154</v>
          </cell>
          <cell r="C1109">
            <v>67093</v>
          </cell>
          <cell r="D1109" t="str">
            <v>LECH.PEL.16%ALTA ENE.S/UREA CG</v>
          </cell>
          <cell r="E1109" t="str">
            <v>PES</v>
          </cell>
          <cell r="F1109">
            <v>5416</v>
          </cell>
          <cell r="G1109" t="str">
            <v>TN</v>
          </cell>
          <cell r="H1109" t="str">
            <v>TONELADAS</v>
          </cell>
          <cell r="I1109" t="str">
            <v>PEC</v>
          </cell>
        </row>
        <row r="1110">
          <cell r="A1110" t="str">
            <v>15467144</v>
          </cell>
          <cell r="B1110">
            <v>154</v>
          </cell>
          <cell r="C1110">
            <v>67144</v>
          </cell>
          <cell r="D1110" t="str">
            <v>LECHE ROLADO 18%ALTA EN S/UREA</v>
          </cell>
          <cell r="E1110" t="str">
            <v>PES</v>
          </cell>
          <cell r="F1110">
            <v>5110</v>
          </cell>
          <cell r="G1110" t="str">
            <v>TN</v>
          </cell>
          <cell r="H1110" t="str">
            <v>TONELADAS</v>
          </cell>
          <cell r="I1110" t="str">
            <v>PEC</v>
          </cell>
        </row>
        <row r="1111">
          <cell r="A1111" t="str">
            <v>15467145</v>
          </cell>
          <cell r="B1111">
            <v>154</v>
          </cell>
          <cell r="C1111">
            <v>67145</v>
          </cell>
          <cell r="D1111" t="str">
            <v>LECHERO ROLADO 18%AE S/UREA RG</v>
          </cell>
          <cell r="E1111" t="str">
            <v>PES</v>
          </cell>
          <cell r="F1111">
            <v>4960</v>
          </cell>
          <cell r="G1111" t="str">
            <v>TN</v>
          </cell>
          <cell r="H1111" t="str">
            <v>TONELADAS</v>
          </cell>
          <cell r="I1111" t="str">
            <v>PEC</v>
          </cell>
        </row>
        <row r="1112">
          <cell r="A1112" t="str">
            <v>15467152</v>
          </cell>
          <cell r="B1112">
            <v>154</v>
          </cell>
          <cell r="C1112">
            <v>67152</v>
          </cell>
          <cell r="D1112" t="str">
            <v>LECHE PELLET 18%ALTA EN S/UREA</v>
          </cell>
          <cell r="E1112" t="str">
            <v>PES</v>
          </cell>
          <cell r="F1112">
            <v>4895</v>
          </cell>
          <cell r="G1112" t="str">
            <v>TN</v>
          </cell>
          <cell r="H1112" t="str">
            <v>TONELADAS</v>
          </cell>
          <cell r="I1112" t="str">
            <v>PEC</v>
          </cell>
        </row>
        <row r="1113">
          <cell r="A1113" t="str">
            <v>15467174</v>
          </cell>
          <cell r="B1113">
            <v>154</v>
          </cell>
          <cell r="C1113">
            <v>67174</v>
          </cell>
          <cell r="D1113" t="str">
            <v>LECH.LAVAZZI 17%A.ENE.S/URE RE</v>
          </cell>
          <cell r="E1113" t="str">
            <v>PES</v>
          </cell>
          <cell r="F1113">
            <v>5084</v>
          </cell>
          <cell r="G1113" t="str">
            <v>TN</v>
          </cell>
          <cell r="H1113" t="str">
            <v>TONELADAS</v>
          </cell>
          <cell r="I1113" t="str">
            <v>PEC</v>
          </cell>
        </row>
        <row r="1114">
          <cell r="A1114" t="str">
            <v>15467244</v>
          </cell>
          <cell r="B1114">
            <v>154</v>
          </cell>
          <cell r="C1114">
            <v>67244</v>
          </cell>
          <cell r="D1114" t="str">
            <v>APILECHE 18% V.REYES RE</v>
          </cell>
          <cell r="E1114" t="str">
            <v>PES</v>
          </cell>
          <cell r="F1114">
            <v>5015</v>
          </cell>
          <cell r="G1114" t="str">
            <v>TN</v>
          </cell>
          <cell r="H1114" t="str">
            <v>TONELADAS</v>
          </cell>
          <cell r="I1114" t="str">
            <v>PEC</v>
          </cell>
        </row>
        <row r="1115">
          <cell r="A1115" t="str">
            <v>15467245</v>
          </cell>
          <cell r="B1115">
            <v>154</v>
          </cell>
          <cell r="C1115">
            <v>67245</v>
          </cell>
          <cell r="D1115" t="str">
            <v>APILECHE 18% V.REYES RG</v>
          </cell>
          <cell r="E1115" t="str">
            <v>PES</v>
          </cell>
          <cell r="F1115">
            <v>4875</v>
          </cell>
          <cell r="G1115" t="str">
            <v>TN</v>
          </cell>
          <cell r="H1115" t="str">
            <v>TONELADAS</v>
          </cell>
          <cell r="I1115" t="str">
            <v>PEC</v>
          </cell>
        </row>
        <row r="1116">
          <cell r="A1116" t="str">
            <v>15467350</v>
          </cell>
          <cell r="B1116">
            <v>154</v>
          </cell>
          <cell r="C1116">
            <v>67350</v>
          </cell>
          <cell r="D1116" t="str">
            <v>DAIRY POWER HE</v>
          </cell>
          <cell r="E1116" t="str">
            <v>PES</v>
          </cell>
          <cell r="F1116">
            <v>5460</v>
          </cell>
          <cell r="G1116" t="str">
            <v>TN</v>
          </cell>
          <cell r="H1116" t="str">
            <v>TONELADAS</v>
          </cell>
          <cell r="I1116" t="str">
            <v>MUL</v>
          </cell>
        </row>
        <row r="1117">
          <cell r="A1117" t="str">
            <v>15467400</v>
          </cell>
          <cell r="B1117">
            <v>154</v>
          </cell>
          <cell r="C1117">
            <v>67400</v>
          </cell>
          <cell r="D1117" t="str">
            <v>LECHERO MAURER HE</v>
          </cell>
          <cell r="E1117" t="str">
            <v>PES</v>
          </cell>
          <cell r="F1117">
            <v>4641</v>
          </cell>
          <cell r="G1117" t="str">
            <v>TN</v>
          </cell>
          <cell r="H1117" t="str">
            <v>TONELADAS</v>
          </cell>
          <cell r="I1117" t="str">
            <v>PEC</v>
          </cell>
        </row>
        <row r="1118">
          <cell r="A1118" t="str">
            <v>15467960</v>
          </cell>
          <cell r="B1118">
            <v>154</v>
          </cell>
          <cell r="C1118">
            <v>67960</v>
          </cell>
          <cell r="D1118" t="str">
            <v>LECHERO ESP.CHIPILO 18% HE</v>
          </cell>
          <cell r="E1118" t="str">
            <v>PES</v>
          </cell>
          <cell r="F1118">
            <v>5276</v>
          </cell>
          <cell r="G1118" t="str">
            <v>TN</v>
          </cell>
          <cell r="H1118" t="str">
            <v>TONELADAS</v>
          </cell>
          <cell r="I1118" t="str">
            <v>PEC</v>
          </cell>
        </row>
        <row r="1119">
          <cell r="A1119" t="str">
            <v>15467961</v>
          </cell>
          <cell r="B1119">
            <v>154</v>
          </cell>
          <cell r="C1119">
            <v>67961</v>
          </cell>
          <cell r="D1119" t="str">
            <v>LECHERO ESP.CHIPILO 18% HG</v>
          </cell>
          <cell r="E1119" t="str">
            <v>PES</v>
          </cell>
          <cell r="F1119">
            <v>5136</v>
          </cell>
          <cell r="G1119" t="str">
            <v>TN</v>
          </cell>
          <cell r="H1119" t="str">
            <v>TONELADAS</v>
          </cell>
          <cell r="I1119" t="str">
            <v>PEC</v>
          </cell>
        </row>
        <row r="1120">
          <cell r="A1120" t="str">
            <v>15467964</v>
          </cell>
          <cell r="B1120">
            <v>154</v>
          </cell>
          <cell r="C1120">
            <v>67964</v>
          </cell>
          <cell r="D1120" t="str">
            <v>LECHERO ESP.CHIPILO 18% RE</v>
          </cell>
          <cell r="E1120" t="str">
            <v>PES</v>
          </cell>
          <cell r="F1120">
            <v>4920</v>
          </cell>
          <cell r="G1120" t="str">
            <v>TN</v>
          </cell>
          <cell r="H1120" t="str">
            <v>TONELADAS</v>
          </cell>
          <cell r="I1120" t="str">
            <v>PEC</v>
          </cell>
        </row>
        <row r="1121">
          <cell r="A1121" t="str">
            <v>15467965</v>
          </cell>
          <cell r="B1121">
            <v>154</v>
          </cell>
          <cell r="C1121">
            <v>67965</v>
          </cell>
          <cell r="D1121" t="str">
            <v>LECHERO ESP.CHIPILO 18% RG</v>
          </cell>
          <cell r="E1121" t="str">
            <v>PES</v>
          </cell>
          <cell r="F1121">
            <v>5046</v>
          </cell>
          <cell r="G1121" t="str">
            <v>TN</v>
          </cell>
          <cell r="H1121" t="str">
            <v>TONELADAS</v>
          </cell>
          <cell r="I1121" t="str">
            <v>PEC</v>
          </cell>
        </row>
        <row r="1122">
          <cell r="A1122" t="str">
            <v>15469362</v>
          </cell>
          <cell r="B1122">
            <v>154</v>
          </cell>
          <cell r="C1122">
            <v>69362</v>
          </cell>
          <cell r="D1122" t="str">
            <v>MEZCLA GANADERA LECH.11MM CE</v>
          </cell>
          <cell r="E1122" t="str">
            <v>PES</v>
          </cell>
          <cell r="F1122">
            <v>4236</v>
          </cell>
          <cell r="G1122" t="str">
            <v>TN</v>
          </cell>
          <cell r="H1122" t="str">
            <v>TONELADAS</v>
          </cell>
          <cell r="I1122" t="str">
            <v>PEC</v>
          </cell>
        </row>
        <row r="1123">
          <cell r="A1123" t="str">
            <v>15469820</v>
          </cell>
          <cell r="B1123">
            <v>154</v>
          </cell>
          <cell r="C1123">
            <v>69820</v>
          </cell>
          <cell r="D1123" t="str">
            <v>PURLITE 25 KG</v>
          </cell>
          <cell r="E1123" t="str">
            <v>PES</v>
          </cell>
          <cell r="F1123">
            <v>14040</v>
          </cell>
          <cell r="G1123" t="str">
            <v>TN</v>
          </cell>
          <cell r="H1123" t="str">
            <v>TONELADAS</v>
          </cell>
          <cell r="I1123" t="str">
            <v>COM</v>
          </cell>
        </row>
        <row r="1124">
          <cell r="A1124" t="str">
            <v>15469821</v>
          </cell>
          <cell r="B1124">
            <v>154</v>
          </cell>
          <cell r="C1124">
            <v>69821</v>
          </cell>
          <cell r="D1124" t="str">
            <v>PURLITE 5 KG</v>
          </cell>
          <cell r="E1124" t="str">
            <v>PES</v>
          </cell>
          <cell r="F1124">
            <v>14040</v>
          </cell>
          <cell r="G1124" t="str">
            <v>TN</v>
          </cell>
          <cell r="H1124" t="str">
            <v>TONELADAS</v>
          </cell>
          <cell r="I1124" t="str">
            <v>COM</v>
          </cell>
        </row>
        <row r="1125">
          <cell r="A1125" t="str">
            <v>15470532</v>
          </cell>
          <cell r="B1125">
            <v>154</v>
          </cell>
          <cell r="C1125">
            <v>70532</v>
          </cell>
          <cell r="D1125" t="str">
            <v>MULTIAVES  ME</v>
          </cell>
          <cell r="E1125" t="str">
            <v>PES</v>
          </cell>
          <cell r="F1125">
            <v>4960</v>
          </cell>
          <cell r="G1125" t="str">
            <v>TN</v>
          </cell>
          <cell r="H1125" t="str">
            <v>TONELADAS</v>
          </cell>
          <cell r="I1125" t="str">
            <v>PEC</v>
          </cell>
        </row>
        <row r="1126">
          <cell r="A1126" t="str">
            <v>15473242</v>
          </cell>
          <cell r="B1126">
            <v>154</v>
          </cell>
          <cell r="C1126">
            <v>73242</v>
          </cell>
          <cell r="D1126" t="str">
            <v>INICIAPORK MT CE</v>
          </cell>
          <cell r="E1126" t="str">
            <v>PES</v>
          </cell>
          <cell r="F1126">
            <v>6036</v>
          </cell>
          <cell r="G1126" t="str">
            <v>TN</v>
          </cell>
          <cell r="H1126" t="str">
            <v>TONELADAS</v>
          </cell>
          <cell r="I1126" t="str">
            <v>PEC</v>
          </cell>
        </row>
        <row r="1127">
          <cell r="A1127" t="str">
            <v>15473243</v>
          </cell>
          <cell r="B1127">
            <v>154</v>
          </cell>
          <cell r="C1127">
            <v>73243</v>
          </cell>
          <cell r="D1127" t="str">
            <v>INICIAPORK CE</v>
          </cell>
          <cell r="E1127" t="str">
            <v>PES</v>
          </cell>
          <cell r="F1127">
            <v>5896</v>
          </cell>
          <cell r="G1127" t="str">
            <v>TN</v>
          </cell>
          <cell r="H1127" t="str">
            <v>TONELADAS</v>
          </cell>
          <cell r="I1127" t="str">
            <v>PEC</v>
          </cell>
        </row>
        <row r="1128">
          <cell r="A1128" t="str">
            <v>15473250</v>
          </cell>
          <cell r="B1128">
            <v>154</v>
          </cell>
          <cell r="C1128">
            <v>73250</v>
          </cell>
          <cell r="D1128" t="str">
            <v>CONCENTRAPORK MT HE</v>
          </cell>
          <cell r="E1128" t="str">
            <v>PES</v>
          </cell>
          <cell r="F1128">
            <v>7284</v>
          </cell>
          <cell r="G1128" t="str">
            <v>TN</v>
          </cell>
          <cell r="H1128" t="str">
            <v>TONELADAS</v>
          </cell>
          <cell r="I1128" t="str">
            <v>PEC</v>
          </cell>
        </row>
        <row r="1129">
          <cell r="A1129" t="str">
            <v>15473252</v>
          </cell>
          <cell r="B1129">
            <v>154</v>
          </cell>
          <cell r="C1129">
            <v>73252</v>
          </cell>
          <cell r="D1129" t="str">
            <v>CONCENTRADOPORK CE</v>
          </cell>
          <cell r="E1129" t="str">
            <v>PES</v>
          </cell>
          <cell r="F1129">
            <v>7404</v>
          </cell>
          <cell r="G1129" t="str">
            <v>TN</v>
          </cell>
          <cell r="H1129" t="str">
            <v>TONELADAS</v>
          </cell>
          <cell r="I1129" t="str">
            <v>PEC</v>
          </cell>
        </row>
        <row r="1130">
          <cell r="A1130" t="str">
            <v>15473253</v>
          </cell>
          <cell r="B1130">
            <v>154</v>
          </cell>
          <cell r="C1130">
            <v>73253</v>
          </cell>
          <cell r="D1130" t="str">
            <v>CONCENTRAPORK CG</v>
          </cell>
          <cell r="E1130" t="str">
            <v>PES</v>
          </cell>
          <cell r="F1130">
            <v>7264</v>
          </cell>
          <cell r="G1130" t="str">
            <v>TN</v>
          </cell>
          <cell r="H1130" t="str">
            <v>TONELADAS</v>
          </cell>
          <cell r="I1130" t="str">
            <v>PEC</v>
          </cell>
        </row>
        <row r="1131">
          <cell r="A1131" t="str">
            <v>15473510</v>
          </cell>
          <cell r="B1131">
            <v>154</v>
          </cell>
          <cell r="C1131">
            <v>73510</v>
          </cell>
          <cell r="D1131" t="str">
            <v>CERDITEXO INICIADOR  HE</v>
          </cell>
          <cell r="E1131" t="str">
            <v>PES</v>
          </cell>
          <cell r="F1131">
            <v>6117</v>
          </cell>
          <cell r="G1131" t="str">
            <v>TN</v>
          </cell>
          <cell r="H1131" t="str">
            <v>TONELADAS</v>
          </cell>
          <cell r="I1131" t="str">
            <v>PEC</v>
          </cell>
        </row>
        <row r="1132">
          <cell r="A1132" t="str">
            <v>15473511</v>
          </cell>
          <cell r="B1132">
            <v>154</v>
          </cell>
          <cell r="C1132">
            <v>73511</v>
          </cell>
          <cell r="D1132" t="str">
            <v>CERDITEXO INICIADOR  HG</v>
          </cell>
          <cell r="E1132" t="str">
            <v>PES</v>
          </cell>
          <cell r="F1132">
            <v>5977</v>
          </cell>
          <cell r="G1132" t="str">
            <v>TN</v>
          </cell>
          <cell r="H1132" t="str">
            <v>TONELADAS</v>
          </cell>
          <cell r="I1132" t="str">
            <v>PEC</v>
          </cell>
        </row>
        <row r="1133">
          <cell r="A1133" t="str">
            <v>15473512</v>
          </cell>
          <cell r="B1133">
            <v>154</v>
          </cell>
          <cell r="C1133">
            <v>73512</v>
          </cell>
          <cell r="D1133" t="str">
            <v>CERDITEXO INICIADOR  CE</v>
          </cell>
          <cell r="E1133" t="str">
            <v>PES</v>
          </cell>
          <cell r="F1133">
            <v>6137</v>
          </cell>
          <cell r="G1133" t="str">
            <v>TN</v>
          </cell>
          <cell r="H1133" t="str">
            <v>TONELADAS</v>
          </cell>
          <cell r="I1133" t="str">
            <v>PEC</v>
          </cell>
        </row>
        <row r="1134">
          <cell r="A1134" t="str">
            <v>15473513</v>
          </cell>
          <cell r="B1134">
            <v>154</v>
          </cell>
          <cell r="C1134">
            <v>73513</v>
          </cell>
          <cell r="D1134" t="str">
            <v>CERDITEXO INICIADOR  CG</v>
          </cell>
          <cell r="E1134" t="str">
            <v>PES</v>
          </cell>
          <cell r="F1134">
            <v>5997</v>
          </cell>
          <cell r="G1134" t="str">
            <v>TN</v>
          </cell>
          <cell r="H1134" t="str">
            <v>TONELADAS</v>
          </cell>
          <cell r="I1134" t="str">
            <v>PEC</v>
          </cell>
        </row>
        <row r="1135">
          <cell r="A1135" t="str">
            <v>15473520</v>
          </cell>
          <cell r="B1135">
            <v>154</v>
          </cell>
          <cell r="C1135">
            <v>73520</v>
          </cell>
          <cell r="D1135" t="str">
            <v>CERDI-TEXO CRECIMIENTO  HE</v>
          </cell>
          <cell r="E1135" t="str">
            <v>PES</v>
          </cell>
          <cell r="F1135">
            <v>5953</v>
          </cell>
          <cell r="G1135" t="str">
            <v>TN</v>
          </cell>
          <cell r="H1135" t="str">
            <v>TONELADAS</v>
          </cell>
          <cell r="I1135" t="str">
            <v>PEC</v>
          </cell>
        </row>
        <row r="1136">
          <cell r="A1136" t="str">
            <v>15473521</v>
          </cell>
          <cell r="B1136">
            <v>154</v>
          </cell>
          <cell r="C1136">
            <v>73521</v>
          </cell>
          <cell r="D1136" t="str">
            <v>CERDI-TEXO CRECIMIENTO  HG</v>
          </cell>
          <cell r="E1136" t="str">
            <v>PES</v>
          </cell>
          <cell r="F1136">
            <v>5813</v>
          </cell>
          <cell r="G1136" t="str">
            <v>TN</v>
          </cell>
          <cell r="H1136" t="str">
            <v>TONELADAS</v>
          </cell>
          <cell r="I1136" t="str">
            <v>PEC</v>
          </cell>
        </row>
        <row r="1137">
          <cell r="A1137" t="str">
            <v>15473522</v>
          </cell>
          <cell r="B1137">
            <v>154</v>
          </cell>
          <cell r="C1137">
            <v>73522</v>
          </cell>
          <cell r="D1137" t="str">
            <v>CERDI-TEXO CRECIMIENTO  CE</v>
          </cell>
          <cell r="E1137" t="str">
            <v>PES</v>
          </cell>
          <cell r="F1137">
            <v>5973</v>
          </cell>
          <cell r="G1137" t="str">
            <v>TN</v>
          </cell>
          <cell r="H1137" t="str">
            <v>TONELADAS</v>
          </cell>
          <cell r="I1137" t="str">
            <v>PEC</v>
          </cell>
        </row>
        <row r="1138">
          <cell r="A1138" t="str">
            <v>15473523</v>
          </cell>
          <cell r="B1138">
            <v>154</v>
          </cell>
          <cell r="C1138">
            <v>73523</v>
          </cell>
          <cell r="D1138" t="str">
            <v>CERDI-TEXO CRECIMIENTO  CG</v>
          </cell>
          <cell r="E1138" t="str">
            <v>PES</v>
          </cell>
          <cell r="F1138">
            <v>5833</v>
          </cell>
          <cell r="G1138" t="str">
            <v>TN</v>
          </cell>
          <cell r="H1138" t="str">
            <v>TONELADAS</v>
          </cell>
          <cell r="I1138" t="str">
            <v>PEC</v>
          </cell>
        </row>
        <row r="1139">
          <cell r="A1139" t="str">
            <v>15473530</v>
          </cell>
          <cell r="B1139">
            <v>154</v>
          </cell>
          <cell r="C1139">
            <v>73530</v>
          </cell>
          <cell r="D1139" t="str">
            <v>CERDITEXO FINALIZADOR HE</v>
          </cell>
          <cell r="E1139" t="str">
            <v>PES</v>
          </cell>
          <cell r="F1139">
            <v>5757</v>
          </cell>
          <cell r="G1139" t="str">
            <v>TN</v>
          </cell>
          <cell r="H1139" t="str">
            <v>TONELADAS</v>
          </cell>
          <cell r="I1139" t="str">
            <v>PEC</v>
          </cell>
        </row>
        <row r="1140">
          <cell r="A1140" t="str">
            <v>15473531</v>
          </cell>
          <cell r="B1140">
            <v>154</v>
          </cell>
          <cell r="C1140">
            <v>73531</v>
          </cell>
          <cell r="D1140" t="str">
            <v>CERDITEXO FINALIZADOR HG</v>
          </cell>
          <cell r="E1140" t="str">
            <v>PES</v>
          </cell>
          <cell r="F1140">
            <v>5617</v>
          </cell>
          <cell r="G1140" t="str">
            <v>TN</v>
          </cell>
          <cell r="H1140" t="str">
            <v>TONELADAS</v>
          </cell>
          <cell r="I1140" t="str">
            <v>PEC</v>
          </cell>
        </row>
        <row r="1141">
          <cell r="A1141" t="str">
            <v>15473532</v>
          </cell>
          <cell r="B1141">
            <v>154</v>
          </cell>
          <cell r="C1141">
            <v>73532</v>
          </cell>
          <cell r="D1141" t="str">
            <v>CERDITEXO FINALIZADOR CE</v>
          </cell>
          <cell r="E1141" t="str">
            <v>PES</v>
          </cell>
          <cell r="F1141">
            <v>5777</v>
          </cell>
          <cell r="G1141" t="str">
            <v>TN</v>
          </cell>
          <cell r="H1141" t="str">
            <v>TONELADAS</v>
          </cell>
          <cell r="I1141" t="str">
            <v>PEC</v>
          </cell>
        </row>
        <row r="1142">
          <cell r="A1142" t="str">
            <v>15473533</v>
          </cell>
          <cell r="B1142">
            <v>154</v>
          </cell>
          <cell r="C1142">
            <v>73533</v>
          </cell>
          <cell r="D1142" t="str">
            <v>CERDITEXO FINALIZADOR CG</v>
          </cell>
          <cell r="E1142" t="str">
            <v>PES</v>
          </cell>
          <cell r="F1142">
            <v>5637</v>
          </cell>
          <cell r="G1142" t="str">
            <v>TN</v>
          </cell>
          <cell r="H1142" t="str">
            <v>TONELADAS</v>
          </cell>
          <cell r="I1142" t="str">
            <v>PEC</v>
          </cell>
        </row>
        <row r="1143">
          <cell r="A1143" t="str">
            <v>15473630</v>
          </cell>
          <cell r="B1143">
            <v>154</v>
          </cell>
          <cell r="C1143">
            <v>73630</v>
          </cell>
          <cell r="D1143" t="str">
            <v>CERDI-TEXO MULTIUSOS HE</v>
          </cell>
          <cell r="E1143" t="str">
            <v>PES</v>
          </cell>
          <cell r="F1143">
            <v>5280</v>
          </cell>
          <cell r="G1143" t="str">
            <v>TN</v>
          </cell>
          <cell r="H1143" t="str">
            <v>TONELADAS</v>
          </cell>
          <cell r="I1143" t="str">
            <v>PEC</v>
          </cell>
        </row>
        <row r="1144">
          <cell r="A1144" t="str">
            <v>15473631</v>
          </cell>
          <cell r="B1144">
            <v>154</v>
          </cell>
          <cell r="C1144">
            <v>73631</v>
          </cell>
          <cell r="D1144" t="str">
            <v>CERDI-TEXO MULTIUSOS HG</v>
          </cell>
          <cell r="E1144" t="str">
            <v>PES</v>
          </cell>
          <cell r="F1144">
            <v>5140</v>
          </cell>
          <cell r="G1144" t="str">
            <v>TN</v>
          </cell>
          <cell r="H1144" t="str">
            <v>TONELADAS</v>
          </cell>
          <cell r="I1144" t="str">
            <v>PEC</v>
          </cell>
        </row>
        <row r="1145">
          <cell r="A1145" t="str">
            <v>15473632</v>
          </cell>
          <cell r="B1145">
            <v>154</v>
          </cell>
          <cell r="C1145">
            <v>73632</v>
          </cell>
          <cell r="D1145" t="str">
            <v>CERDI-TEXO MULTIUSOS CE</v>
          </cell>
          <cell r="E1145" t="str">
            <v>PES</v>
          </cell>
          <cell r="F1145">
            <v>4652</v>
          </cell>
          <cell r="G1145" t="str">
            <v>TN</v>
          </cell>
          <cell r="H1145" t="str">
            <v>TONELADAS</v>
          </cell>
          <cell r="I1145" t="str">
            <v>PEC</v>
          </cell>
        </row>
        <row r="1146">
          <cell r="A1146" t="str">
            <v>15473633</v>
          </cell>
          <cell r="B1146">
            <v>154</v>
          </cell>
          <cell r="C1146">
            <v>73633</v>
          </cell>
          <cell r="D1146" t="str">
            <v>CERDI-TEXO MULTIUSOS CG</v>
          </cell>
          <cell r="E1146" t="str">
            <v>PES</v>
          </cell>
          <cell r="F1146">
            <v>5160</v>
          </cell>
          <cell r="G1146" t="str">
            <v>TN</v>
          </cell>
          <cell r="H1146" t="str">
            <v>TONELADAS</v>
          </cell>
          <cell r="I1146" t="str">
            <v>PEC</v>
          </cell>
        </row>
        <row r="1147">
          <cell r="A1147" t="str">
            <v>15474300</v>
          </cell>
          <cell r="B1147">
            <v>154</v>
          </cell>
          <cell r="C1147">
            <v>74300</v>
          </cell>
          <cell r="D1147" t="str">
            <v>BOVITEXO LECHERO 16%  HE</v>
          </cell>
          <cell r="E1147" t="str">
            <v>PES</v>
          </cell>
          <cell r="F1147">
            <v>4790</v>
          </cell>
          <cell r="G1147" t="str">
            <v>TN</v>
          </cell>
          <cell r="H1147" t="str">
            <v>TONELADAS</v>
          </cell>
          <cell r="I1147" t="str">
            <v>PEC</v>
          </cell>
        </row>
        <row r="1148">
          <cell r="A1148" t="str">
            <v>15474301</v>
          </cell>
          <cell r="B1148">
            <v>154</v>
          </cell>
          <cell r="C1148">
            <v>74301</v>
          </cell>
          <cell r="D1148" t="str">
            <v>BOVITEXO LECHERO 16%  HG</v>
          </cell>
          <cell r="E1148" t="str">
            <v>PES</v>
          </cell>
          <cell r="F1148">
            <v>4650</v>
          </cell>
          <cell r="G1148" t="str">
            <v>TN</v>
          </cell>
          <cell r="H1148" t="str">
            <v>TONELADAS</v>
          </cell>
          <cell r="I1148" t="str">
            <v>PEC</v>
          </cell>
        </row>
        <row r="1149">
          <cell r="A1149" t="str">
            <v>15474302</v>
          </cell>
          <cell r="B1149">
            <v>154</v>
          </cell>
          <cell r="C1149">
            <v>74302</v>
          </cell>
          <cell r="D1149" t="str">
            <v>BOVITEXO LECHERO 16%  CE</v>
          </cell>
          <cell r="E1149" t="str">
            <v>PES</v>
          </cell>
          <cell r="F1149">
            <v>4635</v>
          </cell>
          <cell r="G1149" t="str">
            <v>TN</v>
          </cell>
          <cell r="H1149" t="str">
            <v>TONELADAS</v>
          </cell>
          <cell r="I1149" t="str">
            <v>PEC</v>
          </cell>
        </row>
        <row r="1150">
          <cell r="A1150" t="str">
            <v>15474303</v>
          </cell>
          <cell r="B1150">
            <v>154</v>
          </cell>
          <cell r="C1150">
            <v>74303</v>
          </cell>
          <cell r="D1150" t="str">
            <v>BOVITEXO LECHERO 16%  CG</v>
          </cell>
          <cell r="E1150" t="str">
            <v>PES</v>
          </cell>
          <cell r="F1150">
            <v>4670</v>
          </cell>
          <cell r="G1150" t="str">
            <v>TN</v>
          </cell>
          <cell r="H1150" t="str">
            <v>TONELADAS</v>
          </cell>
          <cell r="I1150" t="str">
            <v>PEC</v>
          </cell>
        </row>
        <row r="1151">
          <cell r="A1151" t="str">
            <v>15474304</v>
          </cell>
          <cell r="B1151">
            <v>154</v>
          </cell>
          <cell r="C1151">
            <v>74304</v>
          </cell>
          <cell r="D1151" t="str">
            <v>BOVITEXO LECHERO 16%  RE</v>
          </cell>
          <cell r="E1151" t="str">
            <v>PES</v>
          </cell>
          <cell r="F1151">
            <v>4671</v>
          </cell>
          <cell r="G1151" t="str">
            <v>TN</v>
          </cell>
          <cell r="H1151" t="str">
            <v>TONELADAS</v>
          </cell>
          <cell r="I1151" t="str">
            <v>PEC</v>
          </cell>
        </row>
        <row r="1152">
          <cell r="A1152" t="str">
            <v>15474305</v>
          </cell>
          <cell r="B1152">
            <v>154</v>
          </cell>
          <cell r="C1152">
            <v>74305</v>
          </cell>
          <cell r="D1152" t="str">
            <v>BOVITEXO LECHERO 16%  RG</v>
          </cell>
          <cell r="E1152" t="str">
            <v>PES</v>
          </cell>
          <cell r="F1152">
            <v>4581</v>
          </cell>
          <cell r="G1152" t="str">
            <v>TN</v>
          </cell>
          <cell r="H1152" t="str">
            <v>TONELADAS</v>
          </cell>
          <cell r="I1152" t="str">
            <v>PEC</v>
          </cell>
        </row>
        <row r="1153">
          <cell r="A1153" t="str">
            <v>15474320</v>
          </cell>
          <cell r="B1153">
            <v>154</v>
          </cell>
          <cell r="C1153">
            <v>74320</v>
          </cell>
          <cell r="D1153" t="str">
            <v>ESTABLERO 18% HE</v>
          </cell>
          <cell r="E1153" t="str">
            <v>PES</v>
          </cell>
          <cell r="F1153">
            <v>4290</v>
          </cell>
          <cell r="G1153" t="str">
            <v>TN</v>
          </cell>
          <cell r="H1153" t="str">
            <v>TONELADAS</v>
          </cell>
          <cell r="I1153" t="str">
            <v>PEC</v>
          </cell>
        </row>
        <row r="1154">
          <cell r="A1154" t="str">
            <v>15474321</v>
          </cell>
          <cell r="B1154">
            <v>154</v>
          </cell>
          <cell r="C1154">
            <v>74321</v>
          </cell>
          <cell r="D1154" t="str">
            <v>ESTABLERO 18% HG</v>
          </cell>
          <cell r="E1154" t="str">
            <v>PES</v>
          </cell>
          <cell r="F1154">
            <v>4760</v>
          </cell>
          <cell r="G1154" t="str">
            <v>TN</v>
          </cell>
          <cell r="H1154" t="str">
            <v>TONELADAS</v>
          </cell>
          <cell r="I1154" t="str">
            <v>PEC</v>
          </cell>
        </row>
        <row r="1155">
          <cell r="A1155" t="str">
            <v>15474322</v>
          </cell>
          <cell r="B1155">
            <v>154</v>
          </cell>
          <cell r="C1155">
            <v>74322</v>
          </cell>
          <cell r="D1155" t="str">
            <v>ESTABLERO 18% CE</v>
          </cell>
          <cell r="E1155" t="str">
            <v>PES</v>
          </cell>
          <cell r="F1155">
            <v>4920</v>
          </cell>
          <cell r="G1155" t="str">
            <v>TN</v>
          </cell>
          <cell r="H1155" t="str">
            <v>TONELADAS</v>
          </cell>
          <cell r="I1155" t="str">
            <v>PEC</v>
          </cell>
        </row>
        <row r="1156">
          <cell r="A1156" t="str">
            <v>15474323</v>
          </cell>
          <cell r="B1156">
            <v>154</v>
          </cell>
          <cell r="C1156">
            <v>74323</v>
          </cell>
          <cell r="D1156" t="str">
            <v>ESTABLERO 18% CG</v>
          </cell>
          <cell r="E1156" t="str">
            <v>PES</v>
          </cell>
          <cell r="F1156">
            <v>4780</v>
          </cell>
          <cell r="G1156" t="str">
            <v>TN</v>
          </cell>
          <cell r="H1156" t="str">
            <v>TONELADAS</v>
          </cell>
          <cell r="I1156" t="str">
            <v>PEC</v>
          </cell>
        </row>
        <row r="1157">
          <cell r="A1157" t="str">
            <v>15474324</v>
          </cell>
          <cell r="B1157">
            <v>154</v>
          </cell>
          <cell r="C1157">
            <v>74324</v>
          </cell>
          <cell r="D1157" t="str">
            <v>ESTABLERO 18% RE</v>
          </cell>
          <cell r="E1157" t="str">
            <v>PES</v>
          </cell>
          <cell r="F1157">
            <v>4910</v>
          </cell>
          <cell r="G1157" t="str">
            <v>TN</v>
          </cell>
          <cell r="H1157" t="str">
            <v>TONELADAS</v>
          </cell>
          <cell r="I1157" t="str">
            <v>PEC</v>
          </cell>
        </row>
        <row r="1158">
          <cell r="A1158" t="str">
            <v>15474325</v>
          </cell>
          <cell r="B1158">
            <v>154</v>
          </cell>
          <cell r="C1158">
            <v>74325</v>
          </cell>
          <cell r="D1158" t="str">
            <v>ESTABLERO 18% RG</v>
          </cell>
          <cell r="E1158" t="str">
            <v>PES</v>
          </cell>
          <cell r="F1158">
            <v>4770</v>
          </cell>
          <cell r="G1158" t="str">
            <v>TN</v>
          </cell>
          <cell r="H1158" t="str">
            <v>TONELADAS</v>
          </cell>
          <cell r="I1158" t="str">
            <v>PEC</v>
          </cell>
        </row>
        <row r="1159">
          <cell r="A1159" t="str">
            <v>15474342</v>
          </cell>
          <cell r="B1159">
            <v>154</v>
          </cell>
          <cell r="C1159">
            <v>74342</v>
          </cell>
          <cell r="D1159" t="str">
            <v>ESTABLERO 20% CE</v>
          </cell>
          <cell r="E1159" t="str">
            <v>PES</v>
          </cell>
          <cell r="F1159">
            <v>4001</v>
          </cell>
          <cell r="G1159" t="str">
            <v>TN</v>
          </cell>
          <cell r="H1159" t="str">
            <v>TONELADAS</v>
          </cell>
          <cell r="I1159" t="str">
            <v>PEC</v>
          </cell>
        </row>
        <row r="1160">
          <cell r="A1160" t="str">
            <v>15474344</v>
          </cell>
          <cell r="B1160">
            <v>154</v>
          </cell>
          <cell r="C1160">
            <v>74344</v>
          </cell>
          <cell r="D1160" t="str">
            <v>ESTABLERO 20% RE</v>
          </cell>
          <cell r="E1160" t="str">
            <v>PES</v>
          </cell>
          <cell r="F1160">
            <v>4001</v>
          </cell>
          <cell r="G1160" t="str">
            <v>TN</v>
          </cell>
          <cell r="H1160" t="str">
            <v>TONELADAS</v>
          </cell>
          <cell r="I1160" t="str">
            <v>PEC</v>
          </cell>
        </row>
        <row r="1161">
          <cell r="A1161" t="str">
            <v>15474590</v>
          </cell>
          <cell r="B1161">
            <v>154</v>
          </cell>
          <cell r="C1161">
            <v>74590</v>
          </cell>
          <cell r="D1161" t="str">
            <v>MEZCLA ENERGETICA HE</v>
          </cell>
          <cell r="E1161" t="str">
            <v>PES</v>
          </cell>
          <cell r="F1161">
            <v>5111</v>
          </cell>
          <cell r="G1161" t="str">
            <v>TN</v>
          </cell>
          <cell r="H1161" t="str">
            <v>TONELADAS</v>
          </cell>
          <cell r="I1161" t="str">
            <v>PEC</v>
          </cell>
        </row>
        <row r="1162">
          <cell r="A1162" t="str">
            <v>15474594</v>
          </cell>
          <cell r="B1162">
            <v>154</v>
          </cell>
          <cell r="C1162">
            <v>74594</v>
          </cell>
          <cell r="D1162" t="str">
            <v>MEZCLA ENERGETICA RE</v>
          </cell>
          <cell r="E1162" t="str">
            <v>PES</v>
          </cell>
          <cell r="F1162">
            <v>5170</v>
          </cell>
          <cell r="G1162" t="str">
            <v>TN</v>
          </cell>
          <cell r="H1162" t="str">
            <v>TONELADAS</v>
          </cell>
          <cell r="I1162" t="str">
            <v>PEC</v>
          </cell>
        </row>
        <row r="1163">
          <cell r="A1163" t="str">
            <v>15474760</v>
          </cell>
          <cell r="B1163">
            <v>154</v>
          </cell>
          <cell r="C1163">
            <v>74760</v>
          </cell>
          <cell r="D1163" t="str">
            <v>TEXOMEL HE</v>
          </cell>
          <cell r="E1163" t="str">
            <v>PES</v>
          </cell>
          <cell r="F1163">
            <v>4460</v>
          </cell>
          <cell r="G1163" t="str">
            <v>TN</v>
          </cell>
          <cell r="H1163" t="str">
            <v>TONELADAS</v>
          </cell>
          <cell r="I1163" t="str">
            <v>PEC</v>
          </cell>
        </row>
        <row r="1164">
          <cell r="A1164" t="str">
            <v>15474761</v>
          </cell>
          <cell r="B1164">
            <v>154</v>
          </cell>
          <cell r="C1164">
            <v>74761</v>
          </cell>
          <cell r="D1164" t="str">
            <v>TEXOMEL HG</v>
          </cell>
          <cell r="E1164" t="str">
            <v>PES</v>
          </cell>
          <cell r="F1164">
            <v>4285</v>
          </cell>
          <cell r="G1164" t="str">
            <v>TN</v>
          </cell>
          <cell r="H1164" t="str">
            <v>TONELADAS</v>
          </cell>
          <cell r="I1164" t="str">
            <v>PEC</v>
          </cell>
        </row>
        <row r="1165">
          <cell r="A1165" t="str">
            <v>15474764</v>
          </cell>
          <cell r="B1165">
            <v>154</v>
          </cell>
          <cell r="C1165">
            <v>74764</v>
          </cell>
          <cell r="D1165" t="str">
            <v>TEXOMEL 30 KG RE</v>
          </cell>
          <cell r="E1165" t="str">
            <v>PES</v>
          </cell>
          <cell r="F1165">
            <v>4367</v>
          </cell>
          <cell r="G1165" t="str">
            <v>TN</v>
          </cell>
          <cell r="H1165" t="str">
            <v>TONELADAS</v>
          </cell>
          <cell r="I1165" t="str">
            <v>PEC</v>
          </cell>
        </row>
        <row r="1166">
          <cell r="A1166" t="str">
            <v>15475430</v>
          </cell>
          <cell r="B1166">
            <v>154</v>
          </cell>
          <cell r="C1166">
            <v>75430</v>
          </cell>
          <cell r="D1166" t="str">
            <v>TEXI-ENGORDA  HE</v>
          </cell>
          <cell r="E1166" t="str">
            <v>PES</v>
          </cell>
          <cell r="F1166">
            <v>4525</v>
          </cell>
          <cell r="G1166" t="str">
            <v>TN</v>
          </cell>
          <cell r="H1166" t="str">
            <v>TONELADAS</v>
          </cell>
          <cell r="I1166" t="str">
            <v>PEC</v>
          </cell>
        </row>
        <row r="1167">
          <cell r="A1167" t="str">
            <v>15475431</v>
          </cell>
          <cell r="B1167">
            <v>154</v>
          </cell>
          <cell r="C1167">
            <v>75431</v>
          </cell>
          <cell r="D1167" t="str">
            <v>TEXI-ENGORDA  HG</v>
          </cell>
          <cell r="E1167" t="str">
            <v>PES</v>
          </cell>
          <cell r="F1167">
            <v>4385</v>
          </cell>
          <cell r="G1167" t="str">
            <v>TN</v>
          </cell>
          <cell r="H1167" t="str">
            <v>TONELADAS</v>
          </cell>
          <cell r="I1167" t="str">
            <v>PEC</v>
          </cell>
        </row>
        <row r="1168">
          <cell r="A1168" t="str">
            <v>15475432</v>
          </cell>
          <cell r="B1168">
            <v>154</v>
          </cell>
          <cell r="C1168">
            <v>75432</v>
          </cell>
          <cell r="D1168" t="str">
            <v>TEXI-ENGORDA  CE</v>
          </cell>
          <cell r="E1168" t="str">
            <v>PES</v>
          </cell>
          <cell r="F1168">
            <v>4545</v>
          </cell>
          <cell r="G1168" t="str">
            <v>TN</v>
          </cell>
          <cell r="H1168" t="str">
            <v>TONELADAS</v>
          </cell>
          <cell r="I1168" t="str">
            <v>PEC</v>
          </cell>
        </row>
        <row r="1169">
          <cell r="A1169" t="str">
            <v>15475433</v>
          </cell>
          <cell r="B1169">
            <v>154</v>
          </cell>
          <cell r="C1169">
            <v>75433</v>
          </cell>
          <cell r="D1169" t="str">
            <v>TEXI-ENGORDA  CG</v>
          </cell>
          <cell r="E1169" t="str">
            <v>PES</v>
          </cell>
          <cell r="F1169">
            <v>4505</v>
          </cell>
          <cell r="G1169" t="str">
            <v>TN</v>
          </cell>
          <cell r="H1169" t="str">
            <v>TONELADAS</v>
          </cell>
          <cell r="I1169" t="str">
            <v>PEC</v>
          </cell>
        </row>
        <row r="1170">
          <cell r="A1170" t="str">
            <v>15475435</v>
          </cell>
          <cell r="B1170">
            <v>154</v>
          </cell>
          <cell r="C1170">
            <v>75435</v>
          </cell>
          <cell r="D1170" t="str">
            <v>TEXI-ENGORDA  RG</v>
          </cell>
          <cell r="E1170" t="str">
            <v>PES</v>
          </cell>
          <cell r="F1170">
            <v>4395</v>
          </cell>
          <cell r="G1170" t="str">
            <v>TN</v>
          </cell>
          <cell r="H1170" t="str">
            <v>TONELADAS</v>
          </cell>
          <cell r="I1170" t="str">
            <v>PEC</v>
          </cell>
        </row>
        <row r="1171">
          <cell r="A1171" t="str">
            <v>15477972</v>
          </cell>
          <cell r="B1171">
            <v>154</v>
          </cell>
          <cell r="C1171">
            <v>77972</v>
          </cell>
          <cell r="D1171" t="str">
            <v>LECHERO ESP.CHIPILO 12% CE</v>
          </cell>
          <cell r="E1171" t="str">
            <v>PES</v>
          </cell>
          <cell r="F1171">
            <v>4260</v>
          </cell>
          <cell r="G1171" t="str">
            <v>TN</v>
          </cell>
          <cell r="H1171" t="str">
            <v>TONELADAS</v>
          </cell>
          <cell r="I1171" t="str">
            <v>PEC</v>
          </cell>
        </row>
        <row r="1172">
          <cell r="A1172" t="str">
            <v>15479110</v>
          </cell>
          <cell r="B1172">
            <v>154</v>
          </cell>
          <cell r="C1172">
            <v>79110</v>
          </cell>
          <cell r="D1172" t="str">
            <v>GANADO MANTTO.QUEBRADO PEC.E.</v>
          </cell>
          <cell r="E1172" t="str">
            <v>PES</v>
          </cell>
          <cell r="F1172">
            <v>3438</v>
          </cell>
          <cell r="G1172" t="str">
            <v>TN</v>
          </cell>
          <cell r="H1172" t="str">
            <v>TONELADAS</v>
          </cell>
          <cell r="I1172" t="str">
            <v>PEC</v>
          </cell>
        </row>
        <row r="1173">
          <cell r="A1173" t="str">
            <v>15479131</v>
          </cell>
          <cell r="B1173">
            <v>154</v>
          </cell>
          <cell r="C1173">
            <v>79131</v>
          </cell>
          <cell r="D1173" t="str">
            <v>SORGO MOLIDO PEC.GRANEL</v>
          </cell>
          <cell r="E1173" t="str">
            <v>PES</v>
          </cell>
          <cell r="F1173">
            <v>3295</v>
          </cell>
          <cell r="G1173" t="str">
            <v>TN</v>
          </cell>
          <cell r="H1173" t="str">
            <v>TONELADAS</v>
          </cell>
          <cell r="I1173" t="str">
            <v>PEC</v>
          </cell>
        </row>
        <row r="1174">
          <cell r="A1174" t="str">
            <v>15479141</v>
          </cell>
          <cell r="B1174">
            <v>154</v>
          </cell>
          <cell r="C1174">
            <v>79141</v>
          </cell>
          <cell r="D1174" t="str">
            <v>SORGO ROLADO PECUARIOS GRANEL</v>
          </cell>
          <cell r="E1174" t="str">
            <v>PES</v>
          </cell>
          <cell r="F1174">
            <v>3295</v>
          </cell>
          <cell r="G1174" t="str">
            <v>TN</v>
          </cell>
          <cell r="H1174" t="str">
            <v>TONELADAS</v>
          </cell>
          <cell r="I1174" t="str">
            <v>PEC</v>
          </cell>
        </row>
        <row r="1175">
          <cell r="A1175" t="str">
            <v>15479478</v>
          </cell>
          <cell r="B1175">
            <v>154</v>
          </cell>
          <cell r="C1175">
            <v>79478</v>
          </cell>
          <cell r="D1175" t="str">
            <v>CALF-MANNA 10 L CE</v>
          </cell>
          <cell r="E1175" t="str">
            <v>PES</v>
          </cell>
          <cell r="F1175">
            <v>22571</v>
          </cell>
          <cell r="G1175" t="str">
            <v>TN</v>
          </cell>
          <cell r="H1175" t="str">
            <v>TONELADAS</v>
          </cell>
          <cell r="I1175" t="str">
            <v>PEC</v>
          </cell>
        </row>
        <row r="1176">
          <cell r="A1176" t="str">
            <v>15479479</v>
          </cell>
          <cell r="B1176">
            <v>154</v>
          </cell>
          <cell r="C1176">
            <v>79479</v>
          </cell>
          <cell r="D1176" t="str">
            <v>CALF-MANNA 50 L CE</v>
          </cell>
          <cell r="E1176" t="str">
            <v>PES</v>
          </cell>
          <cell r="F1176">
            <v>17366</v>
          </cell>
          <cell r="G1176" t="str">
            <v>TN</v>
          </cell>
          <cell r="H1176" t="str">
            <v>TONELADAS</v>
          </cell>
          <cell r="I1176" t="str">
            <v>PEC</v>
          </cell>
        </row>
        <row r="1177">
          <cell r="A1177" t="str">
            <v>15479489</v>
          </cell>
          <cell r="B1177">
            <v>154</v>
          </cell>
          <cell r="C1177">
            <v>79489</v>
          </cell>
          <cell r="D1177" t="str">
            <v>CALF-MANNA 25 L CE</v>
          </cell>
          <cell r="E1177" t="str">
            <v>PES</v>
          </cell>
          <cell r="F1177">
            <v>18179</v>
          </cell>
          <cell r="G1177" t="str">
            <v>TN</v>
          </cell>
          <cell r="H1177" t="str">
            <v>TONELADAS</v>
          </cell>
          <cell r="I1177" t="str">
            <v>PEC</v>
          </cell>
        </row>
        <row r="1178">
          <cell r="A1178" t="str">
            <v>15479809</v>
          </cell>
          <cell r="B1178">
            <v>154</v>
          </cell>
          <cell r="C1178">
            <v>79809</v>
          </cell>
          <cell r="D1178" t="str">
            <v>PREMIOS TRIPLE CORONA CE 2 KG</v>
          </cell>
          <cell r="E1178" t="str">
            <v>PES</v>
          </cell>
          <cell r="F1178">
            <v>55060</v>
          </cell>
          <cell r="G1178" t="str">
            <v>TN</v>
          </cell>
          <cell r="H1178" t="str">
            <v>TONELADAS</v>
          </cell>
          <cell r="I1178" t="str">
            <v>PEC</v>
          </cell>
        </row>
        <row r="1179">
          <cell r="A1179" t="str">
            <v>15479809A</v>
          </cell>
          <cell r="B1179">
            <v>154</v>
          </cell>
          <cell r="C1179" t="str">
            <v>79809A</v>
          </cell>
          <cell r="D1179" t="str">
            <v>PREMIOS TRIPLE CORONA CE 2x5KG</v>
          </cell>
          <cell r="E1179" t="str">
            <v>PES</v>
          </cell>
          <cell r="F1179">
            <v>550.6</v>
          </cell>
          <cell r="G1179" t="str">
            <v>CL</v>
          </cell>
          <cell r="H1179" t="str">
            <v>CAJA 10 KGS</v>
          </cell>
          <cell r="I1179" t="str">
            <v>PEC</v>
          </cell>
        </row>
        <row r="1180">
          <cell r="A1180" t="str">
            <v>15479819</v>
          </cell>
          <cell r="B1180">
            <v>154</v>
          </cell>
          <cell r="C1180">
            <v>79819</v>
          </cell>
          <cell r="D1180" t="str">
            <v>B-SAFE</v>
          </cell>
          <cell r="E1180" t="str">
            <v>PES</v>
          </cell>
          <cell r="F1180">
            <v>27880</v>
          </cell>
          <cell r="G1180" t="str">
            <v>TN</v>
          </cell>
          <cell r="H1180" t="str">
            <v>TONELADAS</v>
          </cell>
          <cell r="I1180" t="str">
            <v>MUL</v>
          </cell>
        </row>
        <row r="1181">
          <cell r="A1181" t="str">
            <v>15479829</v>
          </cell>
          <cell r="B1181">
            <v>154</v>
          </cell>
          <cell r="C1181">
            <v>79829</v>
          </cell>
          <cell r="D1181" t="str">
            <v>PRISMA JET</v>
          </cell>
          <cell r="E1181" t="str">
            <v>PES</v>
          </cell>
          <cell r="F1181">
            <v>35350</v>
          </cell>
          <cell r="G1181" t="str">
            <v>TN</v>
          </cell>
          <cell r="H1181" t="str">
            <v>TONELADAS</v>
          </cell>
          <cell r="I1181" t="str">
            <v>MUL</v>
          </cell>
        </row>
        <row r="1182">
          <cell r="A1182" t="str">
            <v>15479839</v>
          </cell>
          <cell r="B1182">
            <v>154</v>
          </cell>
          <cell r="C1182">
            <v>79839</v>
          </cell>
          <cell r="D1182" t="str">
            <v>T5X PREMIUM</v>
          </cell>
          <cell r="E1182" t="str">
            <v>PES</v>
          </cell>
          <cell r="F1182">
            <v>65187</v>
          </cell>
          <cell r="G1182" t="str">
            <v>TN</v>
          </cell>
          <cell r="H1182" t="str">
            <v>TONELADAS</v>
          </cell>
          <cell r="I1182" t="str">
            <v>MUL</v>
          </cell>
        </row>
        <row r="1183">
          <cell r="A1183" t="str">
            <v>1548299</v>
          </cell>
          <cell r="B1183">
            <v>154</v>
          </cell>
          <cell r="C1183">
            <v>8299</v>
          </cell>
          <cell r="D1183" t="str">
            <v>CAJA DE DESCANSO GALLO DE ORO</v>
          </cell>
          <cell r="E1183" t="str">
            <v>PES</v>
          </cell>
          <cell r="F1183">
            <v>31.03</v>
          </cell>
          <cell r="G1183" t="str">
            <v>PZ</v>
          </cell>
          <cell r="H1183" t="str">
            <v>PIEZAS</v>
          </cell>
          <cell r="I1183" t="str">
            <v>PEC</v>
          </cell>
        </row>
        <row r="1184">
          <cell r="A1184" t="str">
            <v>15483409</v>
          </cell>
          <cell r="B1184">
            <v>154</v>
          </cell>
          <cell r="C1184">
            <v>83409</v>
          </cell>
          <cell r="D1184" t="str">
            <v>SUPER APILAC ULTRA 0 MED-0</v>
          </cell>
          <cell r="E1184" t="str">
            <v>PES</v>
          </cell>
          <cell r="F1184">
            <v>17500</v>
          </cell>
          <cell r="G1184" t="str">
            <v>TN</v>
          </cell>
          <cell r="H1184" t="str">
            <v>TONELADAS</v>
          </cell>
          <cell r="I1184" t="str">
            <v>PEC</v>
          </cell>
        </row>
        <row r="1185">
          <cell r="A1185" t="str">
            <v>15483419</v>
          </cell>
          <cell r="B1185">
            <v>154</v>
          </cell>
          <cell r="C1185">
            <v>83419</v>
          </cell>
          <cell r="D1185" t="str">
            <v>SUPER APILAC ULTRA 1 MED-2</v>
          </cell>
          <cell r="E1185" t="str">
            <v>PES</v>
          </cell>
          <cell r="F1185">
            <v>12930</v>
          </cell>
          <cell r="G1185" t="str">
            <v>TN</v>
          </cell>
          <cell r="H1185" t="str">
            <v>TONELADAS</v>
          </cell>
          <cell r="I1185" t="str">
            <v>PEC</v>
          </cell>
        </row>
        <row r="1186">
          <cell r="A1186" t="str">
            <v>15483429</v>
          </cell>
          <cell r="B1186">
            <v>154</v>
          </cell>
          <cell r="C1186">
            <v>83429</v>
          </cell>
          <cell r="D1186" t="str">
            <v>SUPER APILAC ULTRA 1 MED-3</v>
          </cell>
          <cell r="E1186" t="str">
            <v>PES</v>
          </cell>
          <cell r="F1186">
            <v>13250</v>
          </cell>
          <cell r="G1186" t="str">
            <v>TN</v>
          </cell>
          <cell r="H1186" t="str">
            <v>TONELADAS</v>
          </cell>
          <cell r="I1186" t="str">
            <v>PEC</v>
          </cell>
        </row>
        <row r="1187">
          <cell r="A1187" t="str">
            <v>15483439</v>
          </cell>
          <cell r="B1187">
            <v>154</v>
          </cell>
          <cell r="C1187">
            <v>83439</v>
          </cell>
          <cell r="D1187" t="str">
            <v>SUPER APILAC ULTRA 2 MED-1</v>
          </cell>
          <cell r="E1187" t="str">
            <v>PES</v>
          </cell>
          <cell r="F1187">
            <v>11650</v>
          </cell>
          <cell r="G1187" t="str">
            <v>TN</v>
          </cell>
          <cell r="H1187" t="str">
            <v>TONELADAS</v>
          </cell>
          <cell r="I1187" t="str">
            <v>PEC</v>
          </cell>
        </row>
        <row r="1188">
          <cell r="A1188" t="str">
            <v>15483449</v>
          </cell>
          <cell r="B1188">
            <v>154</v>
          </cell>
          <cell r="C1188">
            <v>83449</v>
          </cell>
          <cell r="D1188" t="str">
            <v>SUPER APILAC ULTRA 2 MED-2</v>
          </cell>
          <cell r="E1188" t="str">
            <v>PES</v>
          </cell>
          <cell r="F1188">
            <v>10830</v>
          </cell>
          <cell r="G1188" t="str">
            <v>TN</v>
          </cell>
          <cell r="H1188" t="str">
            <v>TONELADAS</v>
          </cell>
          <cell r="I1188" t="str">
            <v>PEC</v>
          </cell>
        </row>
        <row r="1189">
          <cell r="A1189" t="str">
            <v>15483459</v>
          </cell>
          <cell r="B1189">
            <v>154</v>
          </cell>
          <cell r="C1189">
            <v>83459</v>
          </cell>
          <cell r="D1189" t="str">
            <v>SUPER APILAC ULTRA 2 MED-3</v>
          </cell>
          <cell r="E1189" t="str">
            <v>PES</v>
          </cell>
          <cell r="F1189">
            <v>11000</v>
          </cell>
          <cell r="G1189" t="str">
            <v>TN</v>
          </cell>
          <cell r="H1189" t="str">
            <v>TONELADAS</v>
          </cell>
          <cell r="I1189" t="str">
            <v>PEC</v>
          </cell>
        </row>
        <row r="1190">
          <cell r="A1190" t="str">
            <v>15483469</v>
          </cell>
          <cell r="B1190">
            <v>154</v>
          </cell>
          <cell r="C1190">
            <v>83469</v>
          </cell>
          <cell r="D1190" t="str">
            <v>SUPER APILAC ULTRA 3 MED-1</v>
          </cell>
          <cell r="E1190" t="str">
            <v>PES</v>
          </cell>
          <cell r="F1190">
            <v>9450</v>
          </cell>
          <cell r="G1190" t="str">
            <v>TN</v>
          </cell>
          <cell r="H1190" t="str">
            <v>TONELADAS</v>
          </cell>
          <cell r="I1190" t="str">
            <v>PEC</v>
          </cell>
        </row>
        <row r="1191">
          <cell r="A1191" t="str">
            <v>15483479</v>
          </cell>
          <cell r="B1191">
            <v>154</v>
          </cell>
          <cell r="C1191">
            <v>83479</v>
          </cell>
          <cell r="D1191" t="str">
            <v>SUPER APILAC ULTRA 3 MED-2</v>
          </cell>
          <cell r="E1191" t="str">
            <v>PES</v>
          </cell>
          <cell r="F1191">
            <v>9130</v>
          </cell>
          <cell r="G1191" t="str">
            <v>TN</v>
          </cell>
          <cell r="H1191" t="str">
            <v>TONELADAS</v>
          </cell>
          <cell r="I1191" t="str">
            <v>PEC</v>
          </cell>
        </row>
        <row r="1192">
          <cell r="A1192" t="str">
            <v>15483489</v>
          </cell>
          <cell r="B1192">
            <v>154</v>
          </cell>
          <cell r="C1192">
            <v>83489</v>
          </cell>
          <cell r="D1192" t="str">
            <v>SUPER APILAC ULTRA 3 MED-3</v>
          </cell>
          <cell r="E1192" t="str">
            <v>PES</v>
          </cell>
          <cell r="F1192">
            <v>9200</v>
          </cell>
          <cell r="G1192" t="str">
            <v>TN</v>
          </cell>
          <cell r="H1192" t="str">
            <v>TONELADAS</v>
          </cell>
          <cell r="I1192" t="str">
            <v>PEC</v>
          </cell>
        </row>
        <row r="1193">
          <cell r="A1193" t="str">
            <v>15483499</v>
          </cell>
          <cell r="B1193">
            <v>154</v>
          </cell>
          <cell r="C1193">
            <v>83499</v>
          </cell>
          <cell r="D1193" t="str">
            <v>SUPER APILAC ULTRA 1 MED-1</v>
          </cell>
          <cell r="E1193" t="str">
            <v>PES</v>
          </cell>
          <cell r="F1193">
            <v>15150</v>
          </cell>
          <cell r="G1193" t="str">
            <v>TN</v>
          </cell>
          <cell r="H1193" t="str">
            <v>TONELADAS</v>
          </cell>
          <cell r="I1193" t="str">
            <v>PEC</v>
          </cell>
        </row>
        <row r="1194">
          <cell r="A1194" t="str">
            <v>15485902</v>
          </cell>
          <cell r="B1194">
            <v>154</v>
          </cell>
          <cell r="C1194">
            <v>85902</v>
          </cell>
          <cell r="D1194" t="str">
            <v>TINAS MALTA-CLEYTON 50 KG</v>
          </cell>
          <cell r="E1194" t="str">
            <v>PES</v>
          </cell>
          <cell r="F1194">
            <v>519</v>
          </cell>
          <cell r="G1194">
            <v>40</v>
          </cell>
          <cell r="H1194" t="str">
            <v>50 KGS</v>
          </cell>
          <cell r="I1194" t="str">
            <v>COM</v>
          </cell>
        </row>
        <row r="1195">
          <cell r="A1195" t="str">
            <v>15485907</v>
          </cell>
          <cell r="B1195">
            <v>154</v>
          </cell>
          <cell r="C1195">
            <v>85907</v>
          </cell>
          <cell r="D1195" t="str">
            <v>TINAS MALTA-CLEYTON 25 KG</v>
          </cell>
          <cell r="E1195" t="str">
            <v>PES</v>
          </cell>
          <cell r="F1195">
            <v>377.05</v>
          </cell>
          <cell r="G1195">
            <v>6</v>
          </cell>
          <cell r="H1195" t="str">
            <v>25 KGS</v>
          </cell>
          <cell r="I1195" t="str">
            <v>COM</v>
          </cell>
        </row>
        <row r="1196">
          <cell r="A1196" t="str">
            <v>15485909</v>
          </cell>
          <cell r="B1196">
            <v>154</v>
          </cell>
          <cell r="C1196">
            <v>85909</v>
          </cell>
          <cell r="D1196" t="str">
            <v>TINA MALTA-CLEYTON GNDO 113.4K</v>
          </cell>
          <cell r="E1196" t="str">
            <v>PES</v>
          </cell>
          <cell r="F1196">
            <v>907.26</v>
          </cell>
          <cell r="G1196">
            <v>44</v>
          </cell>
          <cell r="H1196" t="str">
            <v>113.4KGS</v>
          </cell>
          <cell r="I1196" t="str">
            <v>COM</v>
          </cell>
        </row>
        <row r="1197">
          <cell r="A1197" t="str">
            <v>15485919</v>
          </cell>
          <cell r="B1197">
            <v>154</v>
          </cell>
          <cell r="C1197">
            <v>85919</v>
          </cell>
          <cell r="D1197" t="str">
            <v>MULTI-BRICK TRIPLE</v>
          </cell>
          <cell r="E1197" t="str">
            <v>PES</v>
          </cell>
          <cell r="F1197">
            <v>32.32</v>
          </cell>
          <cell r="G1197">
            <v>12</v>
          </cell>
          <cell r="H1197" t="str">
            <v>15 KGS</v>
          </cell>
          <cell r="I1197" t="str">
            <v>MUL</v>
          </cell>
        </row>
        <row r="1198">
          <cell r="A1198" t="str">
            <v>15485929</v>
          </cell>
          <cell r="B1198">
            <v>154</v>
          </cell>
          <cell r="C1198">
            <v>85929</v>
          </cell>
          <cell r="D1198" t="str">
            <v>MULTI-BRICK DESPARASITANTE</v>
          </cell>
          <cell r="E1198" t="str">
            <v>PES</v>
          </cell>
          <cell r="F1198">
            <v>69.11</v>
          </cell>
          <cell r="G1198">
            <v>12</v>
          </cell>
          <cell r="H1198" t="str">
            <v>15 KGS</v>
          </cell>
          <cell r="I1198" t="str">
            <v>MUL</v>
          </cell>
        </row>
        <row r="1199">
          <cell r="A1199" t="str">
            <v>15485937</v>
          </cell>
          <cell r="B1199">
            <v>154</v>
          </cell>
          <cell r="C1199">
            <v>85937</v>
          </cell>
          <cell r="D1199" t="str">
            <v>TINAS MAL-CLEYT P/EQUINOS 25K</v>
          </cell>
          <cell r="E1199" t="str">
            <v>PES</v>
          </cell>
          <cell r="F1199">
            <v>385.75</v>
          </cell>
          <cell r="G1199">
            <v>6</v>
          </cell>
          <cell r="H1199" t="str">
            <v>25 KGS</v>
          </cell>
          <cell r="I1199" t="str">
            <v>COM</v>
          </cell>
        </row>
        <row r="1200">
          <cell r="A1200" t="str">
            <v>15486012</v>
          </cell>
          <cell r="B1200">
            <v>154</v>
          </cell>
          <cell r="C1200">
            <v>86012</v>
          </cell>
          <cell r="D1200" t="str">
            <v>ROYAL HORSE H-480 CE 15K</v>
          </cell>
          <cell r="E1200" t="str">
            <v>PES</v>
          </cell>
          <cell r="F1200">
            <v>10990</v>
          </cell>
          <cell r="G1200" t="str">
            <v>TN</v>
          </cell>
          <cell r="H1200" t="str">
            <v>TONELADAS</v>
          </cell>
          <cell r="I1200" t="str">
            <v>PEC</v>
          </cell>
        </row>
        <row r="1201">
          <cell r="A1201" t="str">
            <v>15486022</v>
          </cell>
          <cell r="B1201">
            <v>154</v>
          </cell>
          <cell r="C1201">
            <v>86022</v>
          </cell>
          <cell r="D1201" t="str">
            <v>ROYAL HORSE H-400 CE</v>
          </cell>
          <cell r="E1201" t="str">
            <v>PES</v>
          </cell>
          <cell r="F1201">
            <v>13033</v>
          </cell>
          <cell r="G1201" t="str">
            <v>TN</v>
          </cell>
          <cell r="H1201" t="str">
            <v>TONELADAS</v>
          </cell>
          <cell r="I1201" t="str">
            <v>PEC</v>
          </cell>
        </row>
        <row r="1202">
          <cell r="A1202" t="str">
            <v>15486032</v>
          </cell>
          <cell r="B1202">
            <v>154</v>
          </cell>
          <cell r="C1202">
            <v>86032</v>
          </cell>
          <cell r="D1202" t="str">
            <v>ROYAL HORSE H-380 CE 25K</v>
          </cell>
          <cell r="E1202" t="str">
            <v>PES</v>
          </cell>
          <cell r="F1202">
            <v>10568</v>
          </cell>
          <cell r="G1202" t="str">
            <v>TN</v>
          </cell>
          <cell r="H1202" t="str">
            <v>TONELADAS</v>
          </cell>
          <cell r="I1202" t="str">
            <v>PEC</v>
          </cell>
        </row>
        <row r="1203">
          <cell r="A1203" t="str">
            <v>15486514</v>
          </cell>
          <cell r="B1203">
            <v>154</v>
          </cell>
          <cell r="C1203">
            <v>86514</v>
          </cell>
          <cell r="D1203" t="str">
            <v>ROYAL HORSE H-250 RE 25K</v>
          </cell>
          <cell r="E1203" t="str">
            <v>PES</v>
          </cell>
          <cell r="F1203">
            <v>8833</v>
          </cell>
          <cell r="G1203" t="str">
            <v>TN</v>
          </cell>
          <cell r="H1203" t="str">
            <v>TONELADAS</v>
          </cell>
          <cell r="I1203" t="str">
            <v>PEC</v>
          </cell>
        </row>
        <row r="1204">
          <cell r="A1204" t="str">
            <v>15486522</v>
          </cell>
          <cell r="B1204">
            <v>154</v>
          </cell>
          <cell r="C1204">
            <v>86522</v>
          </cell>
          <cell r="D1204" t="str">
            <v>ROYAL HORSE B-300 CE 25K</v>
          </cell>
          <cell r="E1204" t="str">
            <v>PES</v>
          </cell>
          <cell r="F1204">
            <v>9222</v>
          </cell>
          <cell r="G1204" t="str">
            <v>TN</v>
          </cell>
          <cell r="H1204" t="str">
            <v>TONELADAS</v>
          </cell>
          <cell r="I1204" t="str">
            <v>PEC</v>
          </cell>
        </row>
        <row r="1205">
          <cell r="A1205" t="str">
            <v>15486044</v>
          </cell>
          <cell r="B1205">
            <v>154</v>
          </cell>
          <cell r="C1205">
            <v>86044</v>
          </cell>
          <cell r="D1205" t="str">
            <v>ROYAL HORSE H-350 RE 25K</v>
          </cell>
          <cell r="E1205" t="str">
            <v>PES</v>
          </cell>
          <cell r="F1205">
            <v>8855</v>
          </cell>
          <cell r="G1205" t="str">
            <v>TN</v>
          </cell>
          <cell r="H1205" t="str">
            <v>TONELADAS</v>
          </cell>
          <cell r="I1205" t="str">
            <v>PEC</v>
          </cell>
        </row>
        <row r="1206">
          <cell r="A1206" t="str">
            <v>15486624</v>
          </cell>
          <cell r="B1206">
            <v>154</v>
          </cell>
          <cell r="C1206">
            <v>86624</v>
          </cell>
          <cell r="D1206" t="str">
            <v>ROYAL HORSE B-150 RE 25K</v>
          </cell>
          <cell r="E1206" t="str">
            <v>PES</v>
          </cell>
          <cell r="F1206">
            <v>8853</v>
          </cell>
          <cell r="G1206" t="str">
            <v>TN</v>
          </cell>
          <cell r="H1206" t="str">
            <v>TONELADAS</v>
          </cell>
          <cell r="I1206" t="str">
            <v>PEC</v>
          </cell>
        </row>
        <row r="1207">
          <cell r="A1207" t="str">
            <v>15487507</v>
          </cell>
          <cell r="B1207">
            <v>154</v>
          </cell>
          <cell r="C1207">
            <v>87507</v>
          </cell>
          <cell r="D1207" t="str">
            <v>TINAS MC GANADO DE CARNE 20%</v>
          </cell>
          <cell r="E1207" t="str">
            <v>PES</v>
          </cell>
          <cell r="F1207">
            <v>289.5</v>
          </cell>
          <cell r="G1207">
            <v>6</v>
          </cell>
          <cell r="H1207" t="str">
            <v>25 KGS</v>
          </cell>
          <cell r="I1207" t="str">
            <v>COM</v>
          </cell>
        </row>
        <row r="1208">
          <cell r="A1208" t="str">
            <v>15487517</v>
          </cell>
          <cell r="B1208">
            <v>154</v>
          </cell>
          <cell r="C1208">
            <v>87517</v>
          </cell>
          <cell r="D1208" t="str">
            <v>TINAS MC REGULADOR PH 25 KG</v>
          </cell>
          <cell r="E1208" t="str">
            <v>PES</v>
          </cell>
          <cell r="F1208">
            <v>299.5</v>
          </cell>
          <cell r="G1208">
            <v>6</v>
          </cell>
          <cell r="H1208" t="str">
            <v>25 KGS</v>
          </cell>
          <cell r="I1208" t="str">
            <v>COM</v>
          </cell>
        </row>
        <row r="1209">
          <cell r="A1209" t="str">
            <v>15487527</v>
          </cell>
          <cell r="B1209">
            <v>154</v>
          </cell>
          <cell r="C1209">
            <v>87527</v>
          </cell>
          <cell r="D1209" t="str">
            <v>TINAS MC ALTA EN FOSFORO 25KG</v>
          </cell>
          <cell r="E1209" t="str">
            <v>PES</v>
          </cell>
          <cell r="F1209">
            <v>355.5</v>
          </cell>
          <cell r="G1209">
            <v>6</v>
          </cell>
          <cell r="H1209" t="str">
            <v>25 KGS</v>
          </cell>
          <cell r="I1209" t="str">
            <v>COM</v>
          </cell>
        </row>
        <row r="1210">
          <cell r="A1210" t="str">
            <v>15487537</v>
          </cell>
          <cell r="B1210">
            <v>154</v>
          </cell>
          <cell r="C1210">
            <v>87537</v>
          </cell>
          <cell r="D1210" t="str">
            <v>TINAS MC DE MINERALES 25KG</v>
          </cell>
          <cell r="E1210" t="str">
            <v>PES</v>
          </cell>
          <cell r="F1210">
            <v>303.5</v>
          </cell>
          <cell r="G1210">
            <v>6</v>
          </cell>
          <cell r="H1210" t="str">
            <v>25 KGS</v>
          </cell>
          <cell r="I1210" t="str">
            <v>COM</v>
          </cell>
        </row>
        <row r="1211">
          <cell r="A1211" t="str">
            <v>15487547</v>
          </cell>
          <cell r="B1211">
            <v>154</v>
          </cell>
          <cell r="C1211">
            <v>87547</v>
          </cell>
          <cell r="D1211" t="str">
            <v>TINAS MC BORREGOS 25KG</v>
          </cell>
          <cell r="E1211" t="str">
            <v>PES</v>
          </cell>
          <cell r="F1211">
            <v>352.98</v>
          </cell>
          <cell r="G1211">
            <v>6</v>
          </cell>
          <cell r="H1211" t="str">
            <v>25 KGS</v>
          </cell>
          <cell r="I1211" t="str">
            <v>COM</v>
          </cell>
        </row>
        <row r="1212">
          <cell r="A1212" t="str">
            <v>15487557</v>
          </cell>
          <cell r="B1212">
            <v>154</v>
          </cell>
          <cell r="C1212">
            <v>87557</v>
          </cell>
          <cell r="D1212" t="str">
            <v>TINAS MC GANADO LECHERO 25KG</v>
          </cell>
          <cell r="E1212" t="str">
            <v>PES</v>
          </cell>
          <cell r="F1212">
            <v>299.5</v>
          </cell>
          <cell r="G1212">
            <v>6</v>
          </cell>
          <cell r="H1212" t="str">
            <v>25 KGS</v>
          </cell>
          <cell r="I1212" t="str">
            <v>COM</v>
          </cell>
        </row>
        <row r="1213">
          <cell r="A1213" t="str">
            <v>15487567</v>
          </cell>
          <cell r="B1213">
            <v>154</v>
          </cell>
          <cell r="C1213">
            <v>87567</v>
          </cell>
          <cell r="D1213" t="str">
            <v>TINAS MC VACAS SECAS 25KG</v>
          </cell>
          <cell r="E1213" t="str">
            <v>PES</v>
          </cell>
          <cell r="F1213">
            <v>327.5</v>
          </cell>
          <cell r="G1213">
            <v>6</v>
          </cell>
          <cell r="H1213" t="str">
            <v>25 KGS</v>
          </cell>
          <cell r="I1213" t="str">
            <v>COM</v>
          </cell>
        </row>
        <row r="1214">
          <cell r="A1214" t="str">
            <v>15487577</v>
          </cell>
          <cell r="B1214">
            <v>154</v>
          </cell>
          <cell r="C1214">
            <v>87577</v>
          </cell>
          <cell r="D1214" t="str">
            <v>TINAS MC CONTROL DE MOSCAS 25K</v>
          </cell>
          <cell r="E1214" t="str">
            <v>PES</v>
          </cell>
          <cell r="F1214">
            <v>461.93</v>
          </cell>
          <cell r="G1214">
            <v>6</v>
          </cell>
          <cell r="H1214" t="str">
            <v>25 KGS</v>
          </cell>
          <cell r="I1214" t="str">
            <v>COM</v>
          </cell>
        </row>
        <row r="1215">
          <cell r="A1215" t="str">
            <v>15487727</v>
          </cell>
          <cell r="B1215">
            <v>154</v>
          </cell>
          <cell r="C1215">
            <v>87727</v>
          </cell>
          <cell r="D1215" t="str">
            <v>PORCEVRAGE FASE 2 MED 2</v>
          </cell>
          <cell r="E1215" t="str">
            <v>PES</v>
          </cell>
          <cell r="F1215">
            <v>10900</v>
          </cell>
          <cell r="G1215" t="str">
            <v>TN</v>
          </cell>
          <cell r="H1215" t="str">
            <v>TONELADAS</v>
          </cell>
          <cell r="I1215" t="str">
            <v>PEC</v>
          </cell>
        </row>
        <row r="1216">
          <cell r="A1216" t="str">
            <v>15487737</v>
          </cell>
          <cell r="B1216">
            <v>154</v>
          </cell>
          <cell r="C1216">
            <v>87737</v>
          </cell>
          <cell r="D1216" t="str">
            <v>PORCEVRAGE FASE 3 MED 2</v>
          </cell>
          <cell r="E1216" t="str">
            <v>PES</v>
          </cell>
          <cell r="F1216">
            <v>7768</v>
          </cell>
          <cell r="G1216" t="str">
            <v>TN</v>
          </cell>
          <cell r="H1216" t="str">
            <v>TONELADAS</v>
          </cell>
          <cell r="I1216" t="str">
            <v>PEC</v>
          </cell>
        </row>
        <row r="1217">
          <cell r="A1217" t="str">
            <v>15487747</v>
          </cell>
          <cell r="B1217">
            <v>154</v>
          </cell>
          <cell r="C1217">
            <v>87747</v>
          </cell>
          <cell r="D1217" t="str">
            <v>PORCEVRAGE FASE 0 C/MED 0</v>
          </cell>
          <cell r="E1217" t="str">
            <v>PES</v>
          </cell>
          <cell r="F1217">
            <v>16815</v>
          </cell>
          <cell r="G1217" t="str">
            <v>TN</v>
          </cell>
          <cell r="H1217" t="str">
            <v>TONELADAS</v>
          </cell>
          <cell r="I1217" t="str">
            <v>PEC</v>
          </cell>
        </row>
        <row r="1218">
          <cell r="A1218" t="str">
            <v>15487757</v>
          </cell>
          <cell r="B1218">
            <v>154</v>
          </cell>
          <cell r="C1218">
            <v>87757</v>
          </cell>
          <cell r="D1218" t="str">
            <v>PORCEVRAGE FASE 1 C/MED 1</v>
          </cell>
          <cell r="E1218" t="str">
            <v>PES</v>
          </cell>
          <cell r="F1218">
            <v>13500</v>
          </cell>
          <cell r="G1218" t="str">
            <v>TN</v>
          </cell>
          <cell r="H1218" t="str">
            <v>TONELADAS</v>
          </cell>
          <cell r="I1218" t="str">
            <v>PEC</v>
          </cell>
        </row>
        <row r="1219">
          <cell r="A1219" t="str">
            <v>15487767</v>
          </cell>
          <cell r="B1219">
            <v>154</v>
          </cell>
          <cell r="C1219">
            <v>87767</v>
          </cell>
          <cell r="D1219" t="str">
            <v>PORCEVRAGE FASE 2 C/MED 1</v>
          </cell>
          <cell r="E1219" t="str">
            <v>PES</v>
          </cell>
          <cell r="F1219">
            <v>11900</v>
          </cell>
          <cell r="G1219" t="str">
            <v>TN</v>
          </cell>
          <cell r="H1219" t="str">
            <v>TONELADAS</v>
          </cell>
          <cell r="I1219" t="str">
            <v>PEC</v>
          </cell>
        </row>
        <row r="1220">
          <cell r="A1220" t="str">
            <v>15487777</v>
          </cell>
          <cell r="B1220">
            <v>154</v>
          </cell>
          <cell r="C1220">
            <v>87777</v>
          </cell>
          <cell r="D1220" t="str">
            <v>PORCEVRAGE FASE 3 C/MED 1</v>
          </cell>
          <cell r="E1220" t="str">
            <v>PES</v>
          </cell>
          <cell r="F1220">
            <v>9350</v>
          </cell>
          <cell r="G1220" t="str">
            <v>TN</v>
          </cell>
          <cell r="H1220" t="str">
            <v>TONELADAS</v>
          </cell>
          <cell r="I1220" t="str">
            <v>PEC</v>
          </cell>
        </row>
        <row r="1221">
          <cell r="A1221" t="str">
            <v>15487992</v>
          </cell>
          <cell r="B1221">
            <v>154</v>
          </cell>
          <cell r="C1221">
            <v>87992</v>
          </cell>
          <cell r="D1221" t="str">
            <v>LECHERO GALEAZZI 18%</v>
          </cell>
          <cell r="E1221" t="str">
            <v>PES</v>
          </cell>
          <cell r="F1221">
            <v>3901</v>
          </cell>
          <cell r="G1221" t="str">
            <v>KG</v>
          </cell>
          <cell r="H1221" t="str">
            <v>KILOGRAMOS</v>
          </cell>
          <cell r="I1221" t="str">
            <v>PEC</v>
          </cell>
        </row>
        <row r="1222">
          <cell r="A1222" t="str">
            <v>1548815</v>
          </cell>
          <cell r="B1222">
            <v>154</v>
          </cell>
          <cell r="C1222">
            <v>8815</v>
          </cell>
          <cell r="D1222" t="str">
            <v>CAJA GALLO DE ORO</v>
          </cell>
          <cell r="E1222" t="str">
            <v>PES</v>
          </cell>
          <cell r="F1222">
            <v>19</v>
          </cell>
          <cell r="G1222" t="str">
            <v>PZ</v>
          </cell>
          <cell r="H1222" t="str">
            <v>PIEZAS</v>
          </cell>
        </row>
        <row r="1223">
          <cell r="A1223" t="str">
            <v>1548854</v>
          </cell>
          <cell r="B1223">
            <v>154</v>
          </cell>
          <cell r="C1223">
            <v>8854</v>
          </cell>
          <cell r="D1223" t="str">
            <v>CAJA GALLO DE ORO CORTADOR</v>
          </cell>
          <cell r="E1223" t="str">
            <v>PES</v>
          </cell>
          <cell r="F1223">
            <v>39.229999999999997</v>
          </cell>
          <cell r="G1223" t="str">
            <v>PZ</v>
          </cell>
          <cell r="H1223" t="str">
            <v>PIEZAS</v>
          </cell>
        </row>
        <row r="1224">
          <cell r="A1224" t="str">
            <v>15488698</v>
          </cell>
          <cell r="B1224">
            <v>154</v>
          </cell>
          <cell r="C1224">
            <v>88698</v>
          </cell>
          <cell r="D1224" t="str">
            <v>BIOFINGERLING 2.5MM</v>
          </cell>
          <cell r="E1224" t="str">
            <v>PES</v>
          </cell>
          <cell r="F1224">
            <v>19500</v>
          </cell>
          <cell r="G1224" t="str">
            <v>TN</v>
          </cell>
          <cell r="H1224" t="str">
            <v>TONELADAS</v>
          </cell>
          <cell r="I1224" t="str">
            <v>ACU</v>
          </cell>
        </row>
        <row r="1225">
          <cell r="A1225" t="str">
            <v>15488699</v>
          </cell>
          <cell r="B1225">
            <v>154</v>
          </cell>
          <cell r="C1225">
            <v>88699</v>
          </cell>
          <cell r="D1225" t="str">
            <v>BIOFINGERLING 1.5MM</v>
          </cell>
          <cell r="E1225" t="str">
            <v>PES</v>
          </cell>
          <cell r="F1225">
            <v>19900</v>
          </cell>
          <cell r="G1225" t="str">
            <v>TN</v>
          </cell>
          <cell r="H1225" t="str">
            <v>TONELADAS</v>
          </cell>
          <cell r="I1225" t="str">
            <v>ACU</v>
          </cell>
        </row>
        <row r="1226">
          <cell r="A1226" t="str">
            <v>1549064</v>
          </cell>
          <cell r="B1226">
            <v>154</v>
          </cell>
          <cell r="C1226">
            <v>9064</v>
          </cell>
          <cell r="D1226" t="str">
            <v>GANADO DE CARNE FINAL</v>
          </cell>
          <cell r="E1226" t="str">
            <v>PES</v>
          </cell>
          <cell r="F1226">
            <v>8730</v>
          </cell>
          <cell r="G1226" t="str">
            <v>TN</v>
          </cell>
          <cell r="H1226" t="str">
            <v>TONELADAS</v>
          </cell>
          <cell r="I1226" t="str">
            <v>MUL</v>
          </cell>
        </row>
        <row r="1227">
          <cell r="A1227" t="str">
            <v>1549065</v>
          </cell>
          <cell r="B1227">
            <v>154</v>
          </cell>
          <cell r="C1227">
            <v>9065</v>
          </cell>
          <cell r="D1227" t="str">
            <v>MULTIPHOS PREMEZCLA GAN.</v>
          </cell>
          <cell r="E1227" t="str">
            <v>PES</v>
          </cell>
          <cell r="F1227">
            <v>20120</v>
          </cell>
          <cell r="G1227" t="str">
            <v>TN</v>
          </cell>
          <cell r="H1227" t="str">
            <v>TONELADAS</v>
          </cell>
          <cell r="I1227" t="str">
            <v>MUL</v>
          </cell>
        </row>
        <row r="1228">
          <cell r="A1228" t="str">
            <v>1549066</v>
          </cell>
          <cell r="B1228">
            <v>154</v>
          </cell>
          <cell r="C1228">
            <v>9066</v>
          </cell>
          <cell r="D1228" t="str">
            <v>PREMIX 12-12 BOVINOS</v>
          </cell>
          <cell r="E1228" t="str">
            <v>PES</v>
          </cell>
          <cell r="F1228">
            <v>12160</v>
          </cell>
          <cell r="G1228" t="str">
            <v>TN</v>
          </cell>
          <cell r="H1228" t="str">
            <v>TONELADAS</v>
          </cell>
          <cell r="I1228" t="str">
            <v>MUL</v>
          </cell>
        </row>
        <row r="1229">
          <cell r="A1229" t="str">
            <v>1549253</v>
          </cell>
          <cell r="B1229">
            <v>154</v>
          </cell>
          <cell r="C1229">
            <v>9253</v>
          </cell>
          <cell r="D1229" t="str">
            <v>PREMIX PATOS INICIACION</v>
          </cell>
          <cell r="E1229" t="str">
            <v>PES</v>
          </cell>
          <cell r="F1229">
            <v>16880</v>
          </cell>
          <cell r="G1229" t="str">
            <v>TN</v>
          </cell>
          <cell r="H1229" t="str">
            <v>TONELADAS</v>
          </cell>
          <cell r="I1229" t="str">
            <v>MUL</v>
          </cell>
        </row>
        <row r="1230">
          <cell r="A1230" t="str">
            <v>1549254</v>
          </cell>
          <cell r="B1230">
            <v>154</v>
          </cell>
          <cell r="C1230">
            <v>9254</v>
          </cell>
          <cell r="D1230" t="str">
            <v>PREMIX PATOS CRECIMIENTO</v>
          </cell>
          <cell r="E1230" t="str">
            <v>PES</v>
          </cell>
          <cell r="F1230">
            <v>14200</v>
          </cell>
          <cell r="G1230" t="str">
            <v>TN</v>
          </cell>
          <cell r="H1230" t="str">
            <v>TONELADAS</v>
          </cell>
          <cell r="I1230" t="str">
            <v>MUL</v>
          </cell>
        </row>
        <row r="1231">
          <cell r="A1231" t="str">
            <v>1549302</v>
          </cell>
          <cell r="B1231">
            <v>154</v>
          </cell>
          <cell r="C1231">
            <v>9302</v>
          </cell>
          <cell r="D1231" t="str">
            <v>MC INICIADOR CERDOS (GOLD LINE</v>
          </cell>
          <cell r="E1231" t="str">
            <v>PES</v>
          </cell>
          <cell r="F1231">
            <v>19460</v>
          </cell>
          <cell r="G1231" t="str">
            <v>TN</v>
          </cell>
          <cell r="H1231" t="str">
            <v>TONELADAS</v>
          </cell>
          <cell r="I1231" t="str">
            <v>MUL</v>
          </cell>
        </row>
        <row r="1232">
          <cell r="A1232" t="str">
            <v>1549310</v>
          </cell>
          <cell r="B1232">
            <v>154</v>
          </cell>
          <cell r="C1232">
            <v>9310</v>
          </cell>
          <cell r="D1232" t="str">
            <v>INICIACION ESPECIAL</v>
          </cell>
          <cell r="E1232" t="str">
            <v>PES</v>
          </cell>
          <cell r="F1232">
            <v>17420</v>
          </cell>
          <cell r="G1232" t="str">
            <v>TN</v>
          </cell>
          <cell r="H1232" t="str">
            <v>TONELADAS</v>
          </cell>
          <cell r="I1232" t="str">
            <v>MUL</v>
          </cell>
        </row>
        <row r="1233">
          <cell r="A1233" t="str">
            <v>1549313</v>
          </cell>
          <cell r="B1233">
            <v>154</v>
          </cell>
          <cell r="C1233">
            <v>9313</v>
          </cell>
          <cell r="D1233" t="str">
            <v>MC-CERDOS PREINICIACION</v>
          </cell>
          <cell r="E1233" t="str">
            <v>PES</v>
          </cell>
          <cell r="F1233">
            <v>12340</v>
          </cell>
          <cell r="G1233" t="str">
            <v>TN</v>
          </cell>
          <cell r="H1233" t="str">
            <v>TONELADAS</v>
          </cell>
          <cell r="I1233" t="str">
            <v>MUL</v>
          </cell>
        </row>
        <row r="1234">
          <cell r="A1234" t="str">
            <v>1549318</v>
          </cell>
          <cell r="B1234">
            <v>154</v>
          </cell>
          <cell r="C1234">
            <v>9318</v>
          </cell>
          <cell r="D1234" t="str">
            <v>CERDOS INICIACION I</v>
          </cell>
          <cell r="E1234" t="str">
            <v>PES</v>
          </cell>
          <cell r="F1234">
            <v>27000</v>
          </cell>
          <cell r="G1234" t="str">
            <v>TN</v>
          </cell>
          <cell r="H1234" t="str">
            <v>TONELADAS</v>
          </cell>
          <cell r="I1234" t="str">
            <v>MUL</v>
          </cell>
        </row>
        <row r="1235">
          <cell r="A1235" t="str">
            <v>1549319</v>
          </cell>
          <cell r="B1235">
            <v>154</v>
          </cell>
          <cell r="C1235">
            <v>9319</v>
          </cell>
          <cell r="D1235" t="str">
            <v>CERDOS INICIACION II</v>
          </cell>
          <cell r="E1235" t="str">
            <v>PES</v>
          </cell>
          <cell r="F1235">
            <v>21750</v>
          </cell>
          <cell r="G1235" t="str">
            <v>TN</v>
          </cell>
          <cell r="H1235" t="str">
            <v>TONELADAS</v>
          </cell>
          <cell r="I1235" t="str">
            <v>MUL</v>
          </cell>
        </row>
        <row r="1236">
          <cell r="A1236" t="str">
            <v>1549328</v>
          </cell>
          <cell r="B1236">
            <v>154</v>
          </cell>
          <cell r="C1236">
            <v>9328</v>
          </cell>
          <cell r="D1236" t="str">
            <v>MICRO-POSTURA AVES</v>
          </cell>
          <cell r="E1236" t="str">
            <v>PES</v>
          </cell>
          <cell r="F1236">
            <v>21600</v>
          </cell>
          <cell r="G1236" t="str">
            <v>TN</v>
          </cell>
          <cell r="H1236" t="str">
            <v>TONELADAS</v>
          </cell>
          <cell r="I1236" t="str">
            <v>MUL</v>
          </cell>
        </row>
        <row r="1237">
          <cell r="A1237" t="str">
            <v>1549334</v>
          </cell>
          <cell r="B1237">
            <v>154</v>
          </cell>
          <cell r="C1237">
            <v>9334</v>
          </cell>
          <cell r="D1237" t="str">
            <v>DESARROLLO ESPECIAL</v>
          </cell>
          <cell r="E1237" t="str">
            <v>PES</v>
          </cell>
          <cell r="F1237">
            <v>13430</v>
          </cell>
          <cell r="G1237" t="str">
            <v>TN</v>
          </cell>
          <cell r="H1237" t="str">
            <v>TONELADAS</v>
          </cell>
          <cell r="I1237" t="str">
            <v>MUL</v>
          </cell>
        </row>
        <row r="1238">
          <cell r="A1238" t="str">
            <v>1549337</v>
          </cell>
          <cell r="B1238">
            <v>154</v>
          </cell>
          <cell r="C1238">
            <v>9337</v>
          </cell>
          <cell r="D1238" t="str">
            <v>DESARROLLO ENGORDA G-L HE</v>
          </cell>
          <cell r="E1238" t="str">
            <v>PES</v>
          </cell>
          <cell r="F1238">
            <v>19407</v>
          </cell>
          <cell r="G1238" t="str">
            <v>TN</v>
          </cell>
          <cell r="H1238" t="str">
            <v>TONELADAS</v>
          </cell>
          <cell r="I1238" t="str">
            <v>MUL</v>
          </cell>
        </row>
        <row r="1239">
          <cell r="A1239" t="str">
            <v>1549341</v>
          </cell>
          <cell r="B1239">
            <v>154</v>
          </cell>
          <cell r="C1239">
            <v>9341</v>
          </cell>
          <cell r="D1239" t="str">
            <v>CONC. DESARROLLO CERDOS</v>
          </cell>
          <cell r="E1239" t="str">
            <v>PES</v>
          </cell>
          <cell r="F1239">
            <v>12870</v>
          </cell>
          <cell r="G1239" t="str">
            <v>TN</v>
          </cell>
          <cell r="H1239" t="str">
            <v>TONELADAS</v>
          </cell>
          <cell r="I1239" t="str">
            <v>MUL</v>
          </cell>
        </row>
        <row r="1240">
          <cell r="A1240" t="str">
            <v>1549343</v>
          </cell>
          <cell r="B1240">
            <v>154</v>
          </cell>
          <cell r="C1240">
            <v>9343</v>
          </cell>
          <cell r="D1240" t="str">
            <v>MICRO CRECIMIENTO</v>
          </cell>
          <cell r="E1240" t="str">
            <v>PES</v>
          </cell>
          <cell r="F1240">
            <v>13620</v>
          </cell>
          <cell r="G1240" t="str">
            <v>TN</v>
          </cell>
          <cell r="H1240" t="str">
            <v>TONELADAS</v>
          </cell>
          <cell r="I1240" t="str">
            <v>MUL</v>
          </cell>
        </row>
        <row r="1241">
          <cell r="A1241" t="str">
            <v>1549344</v>
          </cell>
          <cell r="B1241">
            <v>154</v>
          </cell>
          <cell r="C1241">
            <v>9344</v>
          </cell>
          <cell r="D1241" t="str">
            <v>MC-CERDOS CRECIMIENTO I</v>
          </cell>
          <cell r="E1241" t="str">
            <v>PES</v>
          </cell>
          <cell r="F1241">
            <v>11210</v>
          </cell>
          <cell r="G1241" t="str">
            <v>TN</v>
          </cell>
          <cell r="H1241" t="str">
            <v>TONELADAS</v>
          </cell>
          <cell r="I1241" t="str">
            <v>MUL</v>
          </cell>
        </row>
        <row r="1242">
          <cell r="A1242" t="str">
            <v>1549345</v>
          </cell>
          <cell r="B1242">
            <v>154</v>
          </cell>
          <cell r="C1242">
            <v>9345</v>
          </cell>
          <cell r="D1242" t="str">
            <v>DESARROLLO ENGORDA SAP</v>
          </cell>
          <cell r="E1242" t="str">
            <v>PES</v>
          </cell>
          <cell r="F1242">
            <v>11020</v>
          </cell>
          <cell r="G1242" t="str">
            <v>TN</v>
          </cell>
          <cell r="H1242" t="str">
            <v>TONELADAS</v>
          </cell>
          <cell r="I1242" t="str">
            <v>MUL</v>
          </cell>
        </row>
        <row r="1243">
          <cell r="A1243" t="str">
            <v>1549346</v>
          </cell>
          <cell r="B1243">
            <v>154</v>
          </cell>
          <cell r="C1243">
            <v>9346</v>
          </cell>
          <cell r="D1243" t="str">
            <v>MC-CERDOS CRECIMIENTO III</v>
          </cell>
          <cell r="E1243" t="str">
            <v>PES</v>
          </cell>
          <cell r="F1243">
            <v>7260</v>
          </cell>
          <cell r="G1243" t="str">
            <v>TN</v>
          </cell>
          <cell r="H1243" t="str">
            <v>TONELADAS</v>
          </cell>
          <cell r="I1243" t="str">
            <v>MUL</v>
          </cell>
        </row>
        <row r="1244">
          <cell r="A1244" t="str">
            <v>1549349</v>
          </cell>
          <cell r="B1244">
            <v>154</v>
          </cell>
          <cell r="C1244">
            <v>9349</v>
          </cell>
          <cell r="D1244" t="str">
            <v>MICRO DESARROLLO</v>
          </cell>
          <cell r="E1244" t="str">
            <v>PES</v>
          </cell>
          <cell r="F1244">
            <v>8902</v>
          </cell>
          <cell r="G1244" t="str">
            <v>TN</v>
          </cell>
          <cell r="H1244" t="str">
            <v>TONELADAS</v>
          </cell>
          <cell r="I1244" t="str">
            <v>MUL</v>
          </cell>
        </row>
        <row r="1245">
          <cell r="A1245" t="str">
            <v>1549353</v>
          </cell>
          <cell r="B1245">
            <v>154</v>
          </cell>
          <cell r="C1245">
            <v>9353</v>
          </cell>
          <cell r="D1245" t="str">
            <v>CONC. ENGORDA CERDOS</v>
          </cell>
          <cell r="E1245" t="str">
            <v>PES</v>
          </cell>
          <cell r="F1245">
            <v>11970</v>
          </cell>
          <cell r="G1245" t="str">
            <v>TN</v>
          </cell>
          <cell r="H1245" t="str">
            <v>TONELADAS</v>
          </cell>
          <cell r="I1245" t="str">
            <v>MUL</v>
          </cell>
        </row>
        <row r="1246">
          <cell r="A1246" t="str">
            <v>1549354</v>
          </cell>
          <cell r="B1246">
            <v>154</v>
          </cell>
          <cell r="C1246">
            <v>9354</v>
          </cell>
          <cell r="D1246" t="str">
            <v>ENGORDA ESPECIAL</v>
          </cell>
          <cell r="E1246" t="str">
            <v>PES</v>
          </cell>
          <cell r="F1246">
            <v>10399</v>
          </cell>
          <cell r="G1246" t="str">
            <v>TN</v>
          </cell>
          <cell r="H1246" t="str">
            <v>TONELADAS</v>
          </cell>
          <cell r="I1246" t="str">
            <v>MUL</v>
          </cell>
        </row>
        <row r="1247">
          <cell r="A1247" t="str">
            <v>1549363</v>
          </cell>
          <cell r="B1247">
            <v>154</v>
          </cell>
          <cell r="C1247">
            <v>9363</v>
          </cell>
          <cell r="D1247" t="str">
            <v>CRECIMIENTO ENGORDA PAYLEAN 40</v>
          </cell>
          <cell r="E1247" t="str">
            <v>PES</v>
          </cell>
          <cell r="F1247">
            <v>17520</v>
          </cell>
          <cell r="G1247" t="str">
            <v>TN</v>
          </cell>
          <cell r="H1247" t="str">
            <v>TONELADAS</v>
          </cell>
          <cell r="I1247" t="str">
            <v>MUL</v>
          </cell>
        </row>
        <row r="1248">
          <cell r="A1248" t="str">
            <v>1549364</v>
          </cell>
          <cell r="B1248">
            <v>154</v>
          </cell>
          <cell r="C1248">
            <v>9364</v>
          </cell>
          <cell r="D1248" t="str">
            <v>MINERALES GANADO</v>
          </cell>
          <cell r="E1248" t="str">
            <v>PES</v>
          </cell>
          <cell r="F1248">
            <v>17070</v>
          </cell>
          <cell r="G1248" t="str">
            <v>TN</v>
          </cell>
          <cell r="H1248" t="str">
            <v>TONELADAS</v>
          </cell>
          <cell r="I1248" t="str">
            <v>MUL</v>
          </cell>
        </row>
        <row r="1249">
          <cell r="A1249" t="str">
            <v>1549365</v>
          </cell>
          <cell r="B1249">
            <v>154</v>
          </cell>
          <cell r="C1249">
            <v>9365</v>
          </cell>
          <cell r="D1249" t="str">
            <v>VITAMINAS GANADO LECHERO</v>
          </cell>
          <cell r="E1249" t="str">
            <v>PES</v>
          </cell>
          <cell r="F1249">
            <v>14160</v>
          </cell>
          <cell r="G1249" t="str">
            <v>TN</v>
          </cell>
          <cell r="H1249" t="str">
            <v>TONELADAS</v>
          </cell>
          <cell r="I1249" t="str">
            <v>MUL</v>
          </cell>
        </row>
        <row r="1250">
          <cell r="A1250" t="str">
            <v>1549367</v>
          </cell>
          <cell r="B1250">
            <v>154</v>
          </cell>
          <cell r="C1250">
            <v>9367</v>
          </cell>
          <cell r="D1250" t="str">
            <v>VITAMINAS REPRODUCTORES HE</v>
          </cell>
          <cell r="E1250" t="str">
            <v>PES</v>
          </cell>
          <cell r="F1250">
            <v>31520</v>
          </cell>
          <cell r="G1250" t="str">
            <v>TN</v>
          </cell>
          <cell r="H1250" t="str">
            <v>TONELADAS</v>
          </cell>
          <cell r="I1250" t="str">
            <v>MUL</v>
          </cell>
        </row>
        <row r="1251">
          <cell r="A1251" t="str">
            <v>1549370</v>
          </cell>
          <cell r="B1251">
            <v>154</v>
          </cell>
          <cell r="C1251">
            <v>9370</v>
          </cell>
          <cell r="D1251" t="str">
            <v>VITAMINAS CRECI-ENGORDA HE</v>
          </cell>
          <cell r="E1251" t="str">
            <v>PES</v>
          </cell>
          <cell r="F1251">
            <v>23340</v>
          </cell>
          <cell r="G1251" t="str">
            <v>TN</v>
          </cell>
          <cell r="H1251" t="str">
            <v>TONELADAS</v>
          </cell>
          <cell r="I1251" t="str">
            <v>MUL</v>
          </cell>
        </row>
        <row r="1252">
          <cell r="A1252" t="str">
            <v>1549371</v>
          </cell>
          <cell r="B1252">
            <v>154</v>
          </cell>
          <cell r="C1252">
            <v>9371</v>
          </cell>
          <cell r="D1252" t="str">
            <v>MC-LACTANCIA</v>
          </cell>
          <cell r="E1252" t="str">
            <v>PES</v>
          </cell>
          <cell r="F1252">
            <v>9210</v>
          </cell>
          <cell r="G1252" t="str">
            <v>TN</v>
          </cell>
          <cell r="H1252" t="str">
            <v>TONELADAS</v>
          </cell>
          <cell r="I1252" t="str">
            <v>MUL</v>
          </cell>
        </row>
        <row r="1253">
          <cell r="A1253" t="str">
            <v>1549372</v>
          </cell>
          <cell r="B1253">
            <v>154</v>
          </cell>
          <cell r="C1253">
            <v>9372</v>
          </cell>
          <cell r="D1253" t="str">
            <v>LACTANCIA ESPECIAL</v>
          </cell>
          <cell r="E1253" t="str">
            <v>PES</v>
          </cell>
          <cell r="F1253">
            <v>10765</v>
          </cell>
          <cell r="G1253" t="str">
            <v>TN</v>
          </cell>
          <cell r="H1253" t="str">
            <v>TONELADAS</v>
          </cell>
          <cell r="I1253" t="str">
            <v>MUL</v>
          </cell>
        </row>
        <row r="1254">
          <cell r="A1254" t="str">
            <v>1549373</v>
          </cell>
          <cell r="B1254">
            <v>154</v>
          </cell>
          <cell r="C1254">
            <v>9373</v>
          </cell>
          <cell r="D1254" t="str">
            <v>CONCENT.LACTANCIA CERDOS</v>
          </cell>
          <cell r="E1254" t="str">
            <v>PES</v>
          </cell>
          <cell r="F1254">
            <v>15120</v>
          </cell>
          <cell r="G1254" t="str">
            <v>TN</v>
          </cell>
          <cell r="H1254" t="str">
            <v>TONELADAS</v>
          </cell>
          <cell r="I1254" t="str">
            <v>MUL</v>
          </cell>
        </row>
        <row r="1255">
          <cell r="A1255" t="str">
            <v>1549376</v>
          </cell>
          <cell r="B1255">
            <v>154</v>
          </cell>
          <cell r="C1255">
            <v>9376</v>
          </cell>
          <cell r="D1255" t="str">
            <v>MC-CERDOS REPRODUCTORES</v>
          </cell>
          <cell r="E1255" t="str">
            <v>PES</v>
          </cell>
          <cell r="F1255">
            <v>12980</v>
          </cell>
          <cell r="G1255" t="str">
            <v>TN</v>
          </cell>
          <cell r="H1255" t="str">
            <v>TONELADAS</v>
          </cell>
          <cell r="I1255" t="str">
            <v>MUL</v>
          </cell>
        </row>
        <row r="1256">
          <cell r="A1256" t="str">
            <v>1549377</v>
          </cell>
          <cell r="B1256">
            <v>154</v>
          </cell>
          <cell r="C1256">
            <v>9377</v>
          </cell>
          <cell r="D1256" t="str">
            <v>MC-CERDOS REPRODUCTORES</v>
          </cell>
          <cell r="E1256" t="str">
            <v>PES</v>
          </cell>
          <cell r="F1256">
            <v>8652</v>
          </cell>
          <cell r="G1256" t="str">
            <v>TN</v>
          </cell>
          <cell r="H1256" t="str">
            <v>TONELADAS</v>
          </cell>
          <cell r="I1256" t="str">
            <v>MUL</v>
          </cell>
        </row>
        <row r="1257">
          <cell r="A1257" t="str">
            <v>1549379</v>
          </cell>
          <cell r="B1257">
            <v>154</v>
          </cell>
          <cell r="C1257">
            <v>9379</v>
          </cell>
          <cell r="D1257" t="str">
            <v>MC-CERDOS REPRODUCTORES</v>
          </cell>
          <cell r="E1257" t="str">
            <v>PES</v>
          </cell>
          <cell r="F1257">
            <v>7613</v>
          </cell>
          <cell r="G1257" t="str">
            <v>TN</v>
          </cell>
          <cell r="H1257" t="str">
            <v>TONELADAS</v>
          </cell>
          <cell r="I1257" t="str">
            <v>MUL</v>
          </cell>
        </row>
        <row r="1258">
          <cell r="A1258" t="str">
            <v>1549380</v>
          </cell>
          <cell r="B1258">
            <v>154</v>
          </cell>
          <cell r="C1258">
            <v>9380</v>
          </cell>
          <cell r="D1258" t="str">
            <v>CERDOS FINALIZADOR C/VIT Y MIN</v>
          </cell>
          <cell r="E1258" t="str">
            <v>PES</v>
          </cell>
          <cell r="F1258">
            <v>11657</v>
          </cell>
          <cell r="G1258" t="str">
            <v>TN</v>
          </cell>
          <cell r="H1258" t="str">
            <v>TONELADAS</v>
          </cell>
          <cell r="I1258" t="str">
            <v>MUL</v>
          </cell>
        </row>
        <row r="1259">
          <cell r="A1259" t="str">
            <v>1549381</v>
          </cell>
          <cell r="B1259">
            <v>154</v>
          </cell>
          <cell r="C1259">
            <v>9381</v>
          </cell>
          <cell r="D1259" t="str">
            <v>MC-GESTACION</v>
          </cell>
          <cell r="E1259" t="str">
            <v>PES</v>
          </cell>
          <cell r="F1259">
            <v>12620</v>
          </cell>
          <cell r="G1259" t="str">
            <v>TN</v>
          </cell>
          <cell r="H1259" t="str">
            <v>TONELADAS</v>
          </cell>
          <cell r="I1259" t="str">
            <v>MUL</v>
          </cell>
        </row>
        <row r="1260">
          <cell r="A1260" t="str">
            <v>1549383</v>
          </cell>
          <cell r="B1260">
            <v>154</v>
          </cell>
          <cell r="C1260">
            <v>9383</v>
          </cell>
          <cell r="D1260" t="str">
            <v>CONC. GESTACION CERDOS</v>
          </cell>
          <cell r="E1260" t="str">
            <v>PES</v>
          </cell>
          <cell r="F1260">
            <v>13720</v>
          </cell>
          <cell r="G1260" t="str">
            <v>TN</v>
          </cell>
          <cell r="H1260" t="str">
            <v>TONELADAS</v>
          </cell>
          <cell r="I1260" t="str">
            <v>MUL</v>
          </cell>
        </row>
        <row r="1261">
          <cell r="A1261" t="str">
            <v>1549384</v>
          </cell>
          <cell r="B1261">
            <v>154</v>
          </cell>
          <cell r="C1261">
            <v>9384</v>
          </cell>
          <cell r="D1261" t="str">
            <v>GESTACION ESPECIAL</v>
          </cell>
          <cell r="E1261" t="str">
            <v>PES</v>
          </cell>
          <cell r="F1261">
            <v>12210</v>
          </cell>
          <cell r="G1261" t="str">
            <v>TN</v>
          </cell>
          <cell r="H1261" t="str">
            <v>TONELADAS</v>
          </cell>
          <cell r="I1261" t="str">
            <v>MUL</v>
          </cell>
        </row>
        <row r="1262">
          <cell r="A1262" t="str">
            <v>1549386</v>
          </cell>
          <cell r="B1262">
            <v>154</v>
          </cell>
          <cell r="C1262">
            <v>9386</v>
          </cell>
          <cell r="D1262" t="str">
            <v>MC-CERDOS REPRODUCTORES</v>
          </cell>
          <cell r="E1262" t="str">
            <v>PES</v>
          </cell>
          <cell r="F1262">
            <v>13380</v>
          </cell>
          <cell r="G1262" t="str">
            <v>TN</v>
          </cell>
          <cell r="H1262" t="str">
            <v>TONELADAS</v>
          </cell>
          <cell r="I1262" t="str">
            <v>MUL</v>
          </cell>
        </row>
        <row r="1263">
          <cell r="A1263" t="str">
            <v>1549389</v>
          </cell>
          <cell r="B1263">
            <v>154</v>
          </cell>
          <cell r="C1263">
            <v>9389</v>
          </cell>
          <cell r="D1263" t="str">
            <v>PIGGY UP SEW HE</v>
          </cell>
          <cell r="E1263" t="str">
            <v>PES</v>
          </cell>
          <cell r="F1263">
            <v>13957</v>
          </cell>
          <cell r="G1263" t="str">
            <v>TN</v>
          </cell>
          <cell r="H1263" t="str">
            <v>TONELADAS</v>
          </cell>
          <cell r="I1263" t="str">
            <v>MUL</v>
          </cell>
        </row>
        <row r="1264">
          <cell r="A1264" t="str">
            <v>1549390</v>
          </cell>
          <cell r="B1264">
            <v>154</v>
          </cell>
          <cell r="C1264">
            <v>9390</v>
          </cell>
          <cell r="D1264" t="str">
            <v>CRECIMIENTO ENG.PAYLEAN 20K</v>
          </cell>
          <cell r="E1264" t="str">
            <v>PES</v>
          </cell>
          <cell r="F1264">
            <v>19670</v>
          </cell>
          <cell r="G1264" t="str">
            <v>TN</v>
          </cell>
          <cell r="H1264" t="str">
            <v>TONELADAS</v>
          </cell>
          <cell r="I1264" t="str">
            <v>MUL</v>
          </cell>
        </row>
        <row r="1265">
          <cell r="A1265" t="str">
            <v>1549393</v>
          </cell>
          <cell r="B1265">
            <v>154</v>
          </cell>
          <cell r="C1265">
            <v>9393</v>
          </cell>
          <cell r="D1265" t="str">
            <v>DRY COW TEC</v>
          </cell>
          <cell r="E1265" t="str">
            <v>PES</v>
          </cell>
          <cell r="F1265">
            <v>17580</v>
          </cell>
          <cell r="G1265" t="str">
            <v>TN</v>
          </cell>
          <cell r="H1265" t="str">
            <v>TONELADAS</v>
          </cell>
          <cell r="I1265" t="str">
            <v>MUL</v>
          </cell>
        </row>
        <row r="1266">
          <cell r="A1266" t="str">
            <v>1549395</v>
          </cell>
          <cell r="B1266">
            <v>154</v>
          </cell>
          <cell r="C1266">
            <v>9395</v>
          </cell>
          <cell r="D1266" t="str">
            <v>PREMIX AVESTRUZ</v>
          </cell>
          <cell r="E1266" t="str">
            <v>PES</v>
          </cell>
          <cell r="F1266">
            <v>16898</v>
          </cell>
          <cell r="G1266" t="str">
            <v>TN</v>
          </cell>
          <cell r="H1266" t="str">
            <v>TONELADAS</v>
          </cell>
          <cell r="I1266" t="str">
            <v>MUL</v>
          </cell>
        </row>
        <row r="1267">
          <cell r="A1267" t="str">
            <v>1549398</v>
          </cell>
          <cell r="B1267">
            <v>154</v>
          </cell>
          <cell r="C1267">
            <v>9398</v>
          </cell>
          <cell r="D1267" t="str">
            <v>GANADO LECHERO C/PROMOTOR</v>
          </cell>
          <cell r="E1267" t="str">
            <v>PES</v>
          </cell>
          <cell r="F1267">
            <v>6961</v>
          </cell>
          <cell r="G1267" t="str">
            <v>TN</v>
          </cell>
          <cell r="H1267" t="str">
            <v>TONELADAS</v>
          </cell>
          <cell r="I1267" t="str">
            <v>MUL</v>
          </cell>
        </row>
        <row r="1268">
          <cell r="A1268" t="str">
            <v>1549400</v>
          </cell>
          <cell r="B1268">
            <v>154</v>
          </cell>
          <cell r="C1268">
            <v>9400</v>
          </cell>
          <cell r="D1268" t="str">
            <v>MULTISAL SAL MINERAL VIT.</v>
          </cell>
          <cell r="E1268" t="str">
            <v>PES</v>
          </cell>
          <cell r="F1268">
            <v>10110</v>
          </cell>
          <cell r="G1268" t="str">
            <v>TN</v>
          </cell>
          <cell r="H1268" t="str">
            <v>TONELADAS</v>
          </cell>
          <cell r="I1268" t="str">
            <v>MUL</v>
          </cell>
        </row>
        <row r="1269">
          <cell r="A1269" t="str">
            <v>1549401</v>
          </cell>
          <cell r="B1269">
            <v>154</v>
          </cell>
          <cell r="C1269">
            <v>9401</v>
          </cell>
          <cell r="D1269" t="str">
            <v>MINERALES PLUS LECHERO</v>
          </cell>
          <cell r="E1269" t="str">
            <v>PES</v>
          </cell>
          <cell r="F1269">
            <v>9545</v>
          </cell>
          <cell r="G1269" t="str">
            <v>TN</v>
          </cell>
          <cell r="H1269" t="str">
            <v>TONELADAS</v>
          </cell>
          <cell r="I1269" t="str">
            <v>MUL</v>
          </cell>
        </row>
        <row r="1270">
          <cell r="A1270" t="str">
            <v>1549411</v>
          </cell>
          <cell r="B1270">
            <v>154</v>
          </cell>
          <cell r="C1270">
            <v>9411</v>
          </cell>
          <cell r="D1270" t="str">
            <v>FINALIZADOR BOVINO C/ZILMAX</v>
          </cell>
          <cell r="E1270" t="str">
            <v>PES</v>
          </cell>
          <cell r="F1270">
            <v>42500</v>
          </cell>
          <cell r="G1270" t="str">
            <v>TN</v>
          </cell>
          <cell r="H1270" t="str">
            <v>TONELADAS</v>
          </cell>
          <cell r="I1270" t="str">
            <v>MUL</v>
          </cell>
        </row>
        <row r="1271">
          <cell r="A1271" t="str">
            <v>1549412</v>
          </cell>
          <cell r="B1271">
            <v>154</v>
          </cell>
          <cell r="C1271">
            <v>9412</v>
          </cell>
          <cell r="D1271" t="str">
            <v>LACTANCIA SAP</v>
          </cell>
          <cell r="E1271" t="str">
            <v>PES</v>
          </cell>
          <cell r="F1271">
            <v>15404</v>
          </cell>
          <cell r="G1271" t="str">
            <v>TN</v>
          </cell>
          <cell r="H1271" t="str">
            <v>TONELADAS</v>
          </cell>
          <cell r="I1271" t="str">
            <v>MUL</v>
          </cell>
        </row>
        <row r="1272">
          <cell r="A1272" t="str">
            <v>1549430</v>
          </cell>
          <cell r="B1272">
            <v>154</v>
          </cell>
          <cell r="C1272">
            <v>9430</v>
          </cell>
          <cell r="D1272" t="str">
            <v>SAL MINERAL OVINOS ZN</v>
          </cell>
          <cell r="E1272" t="str">
            <v>PES</v>
          </cell>
          <cell r="F1272">
            <v>6089</v>
          </cell>
          <cell r="G1272" t="str">
            <v>TN</v>
          </cell>
          <cell r="H1272" t="str">
            <v>TONELADAS</v>
          </cell>
          <cell r="I1272" t="str">
            <v>MUL</v>
          </cell>
        </row>
        <row r="1273">
          <cell r="A1273" t="str">
            <v>1549454</v>
          </cell>
          <cell r="B1273">
            <v>154</v>
          </cell>
          <cell r="C1273">
            <v>9454</v>
          </cell>
          <cell r="D1273" t="str">
            <v>PMZ.VITAMINICA-MINERAL ORTO/MO</v>
          </cell>
          <cell r="E1273" t="str">
            <v>PES</v>
          </cell>
          <cell r="F1273">
            <v>10858</v>
          </cell>
          <cell r="G1273" t="str">
            <v>TN</v>
          </cell>
          <cell r="H1273" t="str">
            <v>TONELADAS</v>
          </cell>
          <cell r="I1273" t="str">
            <v>MUL</v>
          </cell>
        </row>
        <row r="1274">
          <cell r="A1274" t="str">
            <v>1549476</v>
          </cell>
          <cell r="B1274">
            <v>154</v>
          </cell>
          <cell r="C1274">
            <v>9476</v>
          </cell>
          <cell r="D1274" t="str">
            <v>GANADO LECHERO 25K</v>
          </cell>
          <cell r="E1274" t="str">
            <v>PES</v>
          </cell>
          <cell r="F1274">
            <v>4486</v>
          </cell>
          <cell r="G1274" t="str">
            <v>TN</v>
          </cell>
          <cell r="H1274" t="str">
            <v>TONELADAS</v>
          </cell>
          <cell r="I1274" t="str">
            <v>MUL</v>
          </cell>
        </row>
        <row r="1275">
          <cell r="A1275" t="str">
            <v>1549480</v>
          </cell>
          <cell r="B1275">
            <v>154</v>
          </cell>
          <cell r="C1275">
            <v>9480</v>
          </cell>
          <cell r="D1275" t="str">
            <v>LACTANCIA PLUS HE</v>
          </cell>
          <cell r="E1275" t="str">
            <v>PES</v>
          </cell>
          <cell r="F1275">
            <v>13090</v>
          </cell>
          <cell r="G1275" t="str">
            <v>TN</v>
          </cell>
          <cell r="H1275" t="str">
            <v>TONELADAS</v>
          </cell>
          <cell r="I1275" t="str">
            <v>MUL</v>
          </cell>
        </row>
        <row r="1276">
          <cell r="A1276" t="str">
            <v>1549481</v>
          </cell>
          <cell r="B1276">
            <v>154</v>
          </cell>
          <cell r="C1276">
            <v>9481</v>
          </cell>
          <cell r="D1276" t="str">
            <v>GESTACION PLUS HE</v>
          </cell>
          <cell r="E1276" t="str">
            <v>PES</v>
          </cell>
          <cell r="F1276">
            <v>12370</v>
          </cell>
          <cell r="G1276" t="str">
            <v>TN</v>
          </cell>
          <cell r="H1276" t="str">
            <v>TONELADAS</v>
          </cell>
          <cell r="I1276" t="str">
            <v>MUL</v>
          </cell>
        </row>
        <row r="1277">
          <cell r="A1277" t="str">
            <v>1549482</v>
          </cell>
          <cell r="B1277">
            <v>154</v>
          </cell>
          <cell r="C1277">
            <v>9482</v>
          </cell>
          <cell r="D1277" t="str">
            <v>PREMIX REPRODUCTORAS HE</v>
          </cell>
          <cell r="E1277" t="str">
            <v>PES</v>
          </cell>
          <cell r="F1277">
            <v>26520</v>
          </cell>
          <cell r="G1277" t="str">
            <v>TN</v>
          </cell>
          <cell r="H1277" t="str">
            <v>TONELADAS</v>
          </cell>
          <cell r="I1277" t="str">
            <v>MUL</v>
          </cell>
        </row>
        <row r="1278">
          <cell r="A1278" t="str">
            <v>1549484</v>
          </cell>
          <cell r="B1278">
            <v>154</v>
          </cell>
          <cell r="C1278">
            <v>9484</v>
          </cell>
          <cell r="D1278" t="str">
            <v>ENGORDA BOVINO</v>
          </cell>
          <cell r="E1278" t="str">
            <v>PES</v>
          </cell>
          <cell r="F1278">
            <v>10280</v>
          </cell>
          <cell r="G1278" t="str">
            <v>TN</v>
          </cell>
          <cell r="H1278" t="str">
            <v>TONELADAS</v>
          </cell>
          <cell r="I1278" t="str">
            <v>MUL</v>
          </cell>
        </row>
        <row r="1279">
          <cell r="A1279" t="str">
            <v>1549489</v>
          </cell>
          <cell r="B1279">
            <v>154</v>
          </cell>
          <cell r="C1279">
            <v>9489</v>
          </cell>
          <cell r="D1279" t="str">
            <v>PREMIX BORREGO ENG.INTENSIVO</v>
          </cell>
          <cell r="E1279" t="str">
            <v>PES</v>
          </cell>
          <cell r="F1279">
            <v>8550</v>
          </cell>
          <cell r="G1279" t="str">
            <v>TN</v>
          </cell>
          <cell r="H1279" t="str">
            <v>TONELADAS</v>
          </cell>
          <cell r="I1279" t="str">
            <v>MUL</v>
          </cell>
        </row>
        <row r="1280">
          <cell r="A1280" t="str">
            <v>1549490</v>
          </cell>
          <cell r="B1280">
            <v>154</v>
          </cell>
          <cell r="C1280">
            <v>9490</v>
          </cell>
          <cell r="D1280" t="str">
            <v>MINERALES POLLO</v>
          </cell>
          <cell r="E1280" t="str">
            <v>PES</v>
          </cell>
          <cell r="F1280">
            <v>8461</v>
          </cell>
          <cell r="G1280" t="str">
            <v>TN</v>
          </cell>
          <cell r="H1280" t="str">
            <v>TONELADAS</v>
          </cell>
          <cell r="I1280" t="str">
            <v>MUL</v>
          </cell>
        </row>
        <row r="1281">
          <cell r="A1281" t="str">
            <v>1549492</v>
          </cell>
          <cell r="B1281">
            <v>154</v>
          </cell>
          <cell r="C1281">
            <v>9492</v>
          </cell>
          <cell r="D1281" t="str">
            <v>POLLO INICIACION TUXPAN</v>
          </cell>
          <cell r="E1281" t="str">
            <v>PES</v>
          </cell>
          <cell r="F1281">
            <v>18420</v>
          </cell>
          <cell r="G1281" t="str">
            <v>TN</v>
          </cell>
          <cell r="H1281" t="str">
            <v>TONELADAS</v>
          </cell>
          <cell r="I1281" t="str">
            <v>MUL</v>
          </cell>
        </row>
        <row r="1282">
          <cell r="A1282" t="str">
            <v>1549493</v>
          </cell>
          <cell r="B1282">
            <v>154</v>
          </cell>
          <cell r="C1282">
            <v>9493</v>
          </cell>
          <cell r="D1282" t="str">
            <v>POLLO FINALIZADOR TUXPAN</v>
          </cell>
          <cell r="E1282" t="str">
            <v>PES</v>
          </cell>
          <cell r="F1282">
            <v>27440</v>
          </cell>
          <cell r="G1282" t="str">
            <v>TN</v>
          </cell>
          <cell r="H1282" t="str">
            <v>TONELADAS</v>
          </cell>
          <cell r="I1282" t="str">
            <v>MUL</v>
          </cell>
        </row>
        <row r="1283">
          <cell r="A1283" t="str">
            <v>1549495</v>
          </cell>
          <cell r="B1283">
            <v>154</v>
          </cell>
          <cell r="C1283">
            <v>9495</v>
          </cell>
          <cell r="D1283" t="str">
            <v>POLLO ENGORDA INTENSIVO</v>
          </cell>
          <cell r="E1283" t="str">
            <v>PES</v>
          </cell>
          <cell r="F1283">
            <v>17456</v>
          </cell>
          <cell r="G1283" t="str">
            <v>TN</v>
          </cell>
          <cell r="H1283" t="str">
            <v>TONELADAS</v>
          </cell>
          <cell r="I1283" t="str">
            <v>MUL</v>
          </cell>
        </row>
        <row r="1284">
          <cell r="A1284" t="str">
            <v>1549498</v>
          </cell>
          <cell r="B1284">
            <v>154</v>
          </cell>
          <cell r="C1284">
            <v>9498</v>
          </cell>
          <cell r="D1284" t="str">
            <v>BORREGOS ENGORDA INTENSIVO WS</v>
          </cell>
          <cell r="E1284" t="str">
            <v>PES</v>
          </cell>
          <cell r="F1284">
            <v>6211</v>
          </cell>
          <cell r="G1284" t="str">
            <v>TN</v>
          </cell>
          <cell r="H1284" t="str">
            <v>TONELADAS</v>
          </cell>
          <cell r="I1284" t="str">
            <v>MUL</v>
          </cell>
        </row>
        <row r="1285">
          <cell r="A1285" t="str">
            <v>1549503</v>
          </cell>
          <cell r="B1285">
            <v>154</v>
          </cell>
          <cell r="C1285">
            <v>9503</v>
          </cell>
          <cell r="D1285" t="str">
            <v>MINERALES POLLO DE ENGRODA HE</v>
          </cell>
          <cell r="E1285" t="str">
            <v>PES</v>
          </cell>
          <cell r="F1285">
            <v>11309</v>
          </cell>
          <cell r="G1285" t="str">
            <v>TN</v>
          </cell>
          <cell r="H1285" t="str">
            <v>TONELADAS</v>
          </cell>
          <cell r="I1285" t="str">
            <v>MUL</v>
          </cell>
        </row>
        <row r="1286">
          <cell r="A1286" t="str">
            <v>1549504</v>
          </cell>
          <cell r="B1286">
            <v>154</v>
          </cell>
          <cell r="C1286">
            <v>9504</v>
          </cell>
          <cell r="D1286" t="str">
            <v>MINERALES CERDOS REPRODUCTOR H</v>
          </cell>
          <cell r="E1286" t="str">
            <v>PES</v>
          </cell>
          <cell r="F1286">
            <v>12658</v>
          </cell>
          <cell r="G1286" t="str">
            <v>TN</v>
          </cell>
          <cell r="H1286" t="str">
            <v>TONELADAS</v>
          </cell>
          <cell r="I1286" t="str">
            <v>MUL</v>
          </cell>
        </row>
        <row r="1287">
          <cell r="A1287" t="str">
            <v>1549505</v>
          </cell>
          <cell r="B1287">
            <v>154</v>
          </cell>
          <cell r="C1287">
            <v>9505</v>
          </cell>
          <cell r="D1287" t="str">
            <v>MINERALES CERDOS CRECIMIENTO</v>
          </cell>
          <cell r="E1287" t="str">
            <v>PES</v>
          </cell>
          <cell r="F1287">
            <v>10858</v>
          </cell>
          <cell r="G1287" t="str">
            <v>TN</v>
          </cell>
          <cell r="H1287" t="str">
            <v>TONELADAS</v>
          </cell>
          <cell r="I1287" t="str">
            <v>MUL</v>
          </cell>
        </row>
        <row r="1288">
          <cell r="A1288" t="str">
            <v>1549510</v>
          </cell>
          <cell r="B1288">
            <v>154</v>
          </cell>
          <cell r="C1288">
            <v>9510</v>
          </cell>
          <cell r="D1288" t="str">
            <v>MINERALES RUMIANTES HE</v>
          </cell>
          <cell r="E1288" t="str">
            <v>PES</v>
          </cell>
          <cell r="F1288">
            <v>11309</v>
          </cell>
          <cell r="G1288" t="str">
            <v>TN</v>
          </cell>
          <cell r="H1288" t="str">
            <v>TONELADAS</v>
          </cell>
          <cell r="I1288" t="str">
            <v>MUL</v>
          </cell>
        </row>
        <row r="1289">
          <cell r="A1289" t="str">
            <v>1549520</v>
          </cell>
          <cell r="B1289">
            <v>154</v>
          </cell>
          <cell r="C1289">
            <v>9520</v>
          </cell>
          <cell r="D1289" t="str">
            <v>SALTEC HE</v>
          </cell>
          <cell r="E1289" t="str">
            <v>PES</v>
          </cell>
          <cell r="F1289">
            <v>5893</v>
          </cell>
          <cell r="G1289" t="str">
            <v>TN</v>
          </cell>
          <cell r="H1289" t="str">
            <v>TONELADAS</v>
          </cell>
          <cell r="I1289" t="str">
            <v>MUL</v>
          </cell>
        </row>
        <row r="1290">
          <cell r="A1290" t="str">
            <v>1549553</v>
          </cell>
          <cell r="B1290">
            <v>154</v>
          </cell>
          <cell r="C1290">
            <v>9553</v>
          </cell>
          <cell r="D1290" t="str">
            <v>MINERALES PLUS ENG. GAN.</v>
          </cell>
          <cell r="E1290" t="str">
            <v>PES</v>
          </cell>
          <cell r="F1290">
            <v>10450</v>
          </cell>
          <cell r="G1290" t="str">
            <v>TN</v>
          </cell>
          <cell r="H1290" t="str">
            <v>TONELADAS</v>
          </cell>
          <cell r="I1290" t="str">
            <v>MUL</v>
          </cell>
        </row>
        <row r="1291">
          <cell r="A1291" t="str">
            <v>1549557</v>
          </cell>
          <cell r="B1291">
            <v>154</v>
          </cell>
          <cell r="C1291">
            <v>9557</v>
          </cell>
          <cell r="D1291" t="str">
            <v>PREMIX BORREGOS INTENSIVOS</v>
          </cell>
          <cell r="E1291" t="str">
            <v>PES</v>
          </cell>
          <cell r="F1291">
            <v>8720</v>
          </cell>
          <cell r="G1291" t="str">
            <v>TN</v>
          </cell>
          <cell r="H1291" t="str">
            <v>TONELADAS</v>
          </cell>
          <cell r="I1291" t="str">
            <v>MUL</v>
          </cell>
        </row>
        <row r="1292">
          <cell r="A1292" t="str">
            <v>1549558</v>
          </cell>
          <cell r="B1292">
            <v>154</v>
          </cell>
          <cell r="C1292">
            <v>9558</v>
          </cell>
          <cell r="D1292" t="str">
            <v>SAL MINERAL BORREGOS</v>
          </cell>
          <cell r="E1292" t="str">
            <v>PES</v>
          </cell>
          <cell r="F1292">
            <v>11610</v>
          </cell>
          <cell r="G1292" t="str">
            <v>TN</v>
          </cell>
          <cell r="H1292" t="str">
            <v>TONELADAS</v>
          </cell>
          <cell r="I1292" t="str">
            <v>MUL</v>
          </cell>
        </row>
        <row r="1293">
          <cell r="A1293" t="str">
            <v>1549559</v>
          </cell>
          <cell r="B1293">
            <v>154</v>
          </cell>
          <cell r="C1293">
            <v>9559</v>
          </cell>
          <cell r="D1293" t="str">
            <v>PREMIX OVINO REPRODUCTOR</v>
          </cell>
          <cell r="E1293" t="str">
            <v>PES</v>
          </cell>
          <cell r="F1293">
            <v>9400</v>
          </cell>
          <cell r="G1293" t="str">
            <v>TN</v>
          </cell>
          <cell r="H1293" t="str">
            <v>TONELADAS</v>
          </cell>
          <cell r="I1293" t="str">
            <v>MUL</v>
          </cell>
        </row>
        <row r="1294">
          <cell r="A1294" t="str">
            <v>1549560</v>
          </cell>
          <cell r="B1294">
            <v>154</v>
          </cell>
          <cell r="C1294">
            <v>9560</v>
          </cell>
          <cell r="D1294" t="str">
            <v>MINERAL BORREGOS CAPRICHO 25K</v>
          </cell>
          <cell r="E1294" t="str">
            <v>PES</v>
          </cell>
          <cell r="F1294">
            <v>11000</v>
          </cell>
          <cell r="G1294" t="str">
            <v>TN</v>
          </cell>
          <cell r="H1294" t="str">
            <v>TONELADAS</v>
          </cell>
          <cell r="I1294" t="str">
            <v>MUL</v>
          </cell>
        </row>
        <row r="1295">
          <cell r="A1295" t="str">
            <v>1549564</v>
          </cell>
          <cell r="B1295">
            <v>154</v>
          </cell>
          <cell r="C1295">
            <v>9564</v>
          </cell>
          <cell r="D1295" t="str">
            <v>VITAMINAS FDO. MARTINEZ</v>
          </cell>
          <cell r="E1295" t="str">
            <v>PES</v>
          </cell>
          <cell r="F1295">
            <v>58620</v>
          </cell>
          <cell r="G1295" t="str">
            <v>TN</v>
          </cell>
          <cell r="H1295" t="str">
            <v>TONELADAS</v>
          </cell>
          <cell r="I1295" t="str">
            <v>MUL</v>
          </cell>
        </row>
        <row r="1296">
          <cell r="A1296" t="str">
            <v>1549903</v>
          </cell>
          <cell r="B1296">
            <v>154</v>
          </cell>
          <cell r="C1296">
            <v>9903</v>
          </cell>
          <cell r="D1296" t="str">
            <v>INICIATEC</v>
          </cell>
          <cell r="E1296" t="str">
            <v>PES</v>
          </cell>
          <cell r="F1296">
            <v>14020</v>
          </cell>
          <cell r="G1296" t="str">
            <v>TN</v>
          </cell>
          <cell r="H1296" t="str">
            <v>TONELADAS</v>
          </cell>
          <cell r="I1296" t="str">
            <v>MUL</v>
          </cell>
        </row>
        <row r="1297">
          <cell r="A1297" t="str">
            <v>1549904</v>
          </cell>
          <cell r="B1297">
            <v>154</v>
          </cell>
          <cell r="C1297">
            <v>9904</v>
          </cell>
          <cell r="D1297" t="str">
            <v>CRECITEC</v>
          </cell>
          <cell r="E1297" t="str">
            <v>PES</v>
          </cell>
          <cell r="F1297">
            <v>11520</v>
          </cell>
          <cell r="G1297" t="str">
            <v>TN</v>
          </cell>
          <cell r="H1297" t="str">
            <v>TONELADAS</v>
          </cell>
          <cell r="I1297" t="str">
            <v>MUL</v>
          </cell>
        </row>
        <row r="1298">
          <cell r="A1298" t="str">
            <v>1549909</v>
          </cell>
          <cell r="B1298">
            <v>154</v>
          </cell>
          <cell r="C1298">
            <v>9909</v>
          </cell>
          <cell r="D1298" t="str">
            <v>REPRODUCTEC</v>
          </cell>
          <cell r="E1298" t="str">
            <v>PES</v>
          </cell>
          <cell r="F1298">
            <v>12120</v>
          </cell>
          <cell r="G1298" t="str">
            <v>TN</v>
          </cell>
          <cell r="H1298" t="str">
            <v>TONELADAS</v>
          </cell>
          <cell r="I1298" t="str">
            <v>MUL</v>
          </cell>
        </row>
        <row r="1299">
          <cell r="A1299" t="str">
            <v>1549910</v>
          </cell>
          <cell r="B1299">
            <v>154</v>
          </cell>
          <cell r="C1299">
            <v>9910</v>
          </cell>
          <cell r="D1299" t="str">
            <v>LECHERO BOVINOS</v>
          </cell>
          <cell r="E1299" t="str">
            <v>PES</v>
          </cell>
          <cell r="F1299">
            <v>10190</v>
          </cell>
          <cell r="G1299" t="str">
            <v>TN</v>
          </cell>
          <cell r="H1299" t="str">
            <v>TONELADAS</v>
          </cell>
          <cell r="I1299" t="str">
            <v>MUL</v>
          </cell>
        </row>
        <row r="1300">
          <cell r="A1300" t="str">
            <v>1549911</v>
          </cell>
          <cell r="B1300">
            <v>154</v>
          </cell>
          <cell r="C1300">
            <v>9911</v>
          </cell>
          <cell r="D1300" t="str">
            <v>ENGORDA BOVINOS</v>
          </cell>
          <cell r="E1300" t="str">
            <v>PES</v>
          </cell>
          <cell r="F1300">
            <v>9430</v>
          </cell>
          <cell r="G1300" t="str">
            <v>TN</v>
          </cell>
          <cell r="H1300" t="str">
            <v>TONELADAS</v>
          </cell>
          <cell r="I1300" t="str">
            <v>MUL</v>
          </cell>
        </row>
        <row r="1301">
          <cell r="A1301" t="str">
            <v>1549934</v>
          </cell>
          <cell r="B1301">
            <v>154</v>
          </cell>
          <cell r="C1301">
            <v>9934</v>
          </cell>
          <cell r="D1301" t="str">
            <v>VITAMINAS CABALLOS</v>
          </cell>
          <cell r="E1301" t="str">
            <v>PES</v>
          </cell>
          <cell r="F1301">
            <v>93400</v>
          </cell>
          <cell r="G1301" t="str">
            <v>TN</v>
          </cell>
          <cell r="H1301" t="str">
            <v>TONELADAS</v>
          </cell>
          <cell r="I1301" t="str">
            <v>MUL</v>
          </cell>
        </row>
        <row r="1302">
          <cell r="A1302" t="str">
            <v>1549936</v>
          </cell>
          <cell r="B1302">
            <v>154</v>
          </cell>
          <cell r="C1302">
            <v>9936</v>
          </cell>
          <cell r="D1302" t="str">
            <v>PREMIX SAN NICOLAS</v>
          </cell>
          <cell r="E1302" t="str">
            <v>PES</v>
          </cell>
          <cell r="F1302">
            <v>12207</v>
          </cell>
          <cell r="G1302" t="str">
            <v>TN</v>
          </cell>
          <cell r="H1302" t="str">
            <v>TONELADAS</v>
          </cell>
          <cell r="I1302" t="str">
            <v>MUL</v>
          </cell>
        </row>
        <row r="1303">
          <cell r="A1303" t="str">
            <v>1549949</v>
          </cell>
          <cell r="B1303">
            <v>154</v>
          </cell>
          <cell r="C1303">
            <v>9949</v>
          </cell>
          <cell r="D1303" t="str">
            <v>PREMIX CABALLOS</v>
          </cell>
          <cell r="E1303" t="str">
            <v>PES</v>
          </cell>
          <cell r="F1303">
            <v>11967</v>
          </cell>
          <cell r="G1303" t="str">
            <v>TN</v>
          </cell>
          <cell r="H1303" t="str">
            <v>TONELADAS</v>
          </cell>
          <cell r="I1303" t="str">
            <v>MUL</v>
          </cell>
        </row>
        <row r="1304">
          <cell r="A1304" t="str">
            <v>15579819</v>
          </cell>
          <cell r="B1304">
            <v>155</v>
          </cell>
          <cell r="C1304">
            <v>79819</v>
          </cell>
          <cell r="D1304" t="str">
            <v>B-SAFE</v>
          </cell>
          <cell r="E1304" t="str">
            <v>PES</v>
          </cell>
          <cell r="F1304">
            <v>27880</v>
          </cell>
          <cell r="G1304" t="str">
            <v>TN</v>
          </cell>
          <cell r="H1304" t="str">
            <v>TONELADAS</v>
          </cell>
          <cell r="I1304" t="str">
            <v>MUL</v>
          </cell>
        </row>
        <row r="1305">
          <cell r="A1305" t="str">
            <v>15579829</v>
          </cell>
          <cell r="B1305">
            <v>155</v>
          </cell>
          <cell r="C1305">
            <v>79829</v>
          </cell>
          <cell r="D1305" t="str">
            <v>PRISMA JET</v>
          </cell>
          <cell r="E1305" t="str">
            <v>PES</v>
          </cell>
          <cell r="F1305">
            <v>35350</v>
          </cell>
          <cell r="G1305" t="str">
            <v>TN</v>
          </cell>
          <cell r="H1305" t="str">
            <v>TONELADAS</v>
          </cell>
          <cell r="I1305" t="str">
            <v>MUL</v>
          </cell>
        </row>
        <row r="1306">
          <cell r="A1306" t="str">
            <v>1559253</v>
          </cell>
          <cell r="B1306">
            <v>155</v>
          </cell>
          <cell r="C1306">
            <v>9253</v>
          </cell>
          <cell r="D1306" t="str">
            <v>PREMIX PATOS INICIACION</v>
          </cell>
          <cell r="E1306" t="str">
            <v>PES</v>
          </cell>
          <cell r="F1306">
            <v>16880</v>
          </cell>
          <cell r="G1306" t="str">
            <v>TN</v>
          </cell>
          <cell r="H1306" t="str">
            <v>TONELADAS</v>
          </cell>
          <cell r="I1306" t="str">
            <v>MUL</v>
          </cell>
        </row>
        <row r="1307">
          <cell r="A1307" t="str">
            <v>1559254</v>
          </cell>
          <cell r="B1307">
            <v>155</v>
          </cell>
          <cell r="C1307">
            <v>9254</v>
          </cell>
          <cell r="D1307" t="str">
            <v>PREMIX PATOS CRECIMIENTO</v>
          </cell>
          <cell r="E1307" t="str">
            <v>PES</v>
          </cell>
          <cell r="F1307">
            <v>14200</v>
          </cell>
          <cell r="G1307" t="str">
            <v>TN</v>
          </cell>
          <cell r="H1307" t="str">
            <v>TONELADAS</v>
          </cell>
          <cell r="I1307" t="str">
            <v>MUL</v>
          </cell>
        </row>
        <row r="1308">
          <cell r="A1308" t="str">
            <v>1559411</v>
          </cell>
          <cell r="B1308">
            <v>155</v>
          </cell>
          <cell r="C1308">
            <v>9411</v>
          </cell>
          <cell r="D1308" t="str">
            <v>FINALIZADOR BOVINO C/ZILMAX</v>
          </cell>
          <cell r="E1308" t="str">
            <v>PES</v>
          </cell>
          <cell r="F1308">
            <v>42500</v>
          </cell>
          <cell r="G1308" t="str">
            <v>TN</v>
          </cell>
          <cell r="H1308" t="str">
            <v>TONELADAS</v>
          </cell>
          <cell r="I1308" t="str">
            <v>MUL</v>
          </cell>
        </row>
        <row r="1309">
          <cell r="A1309" t="str">
            <v>15645902</v>
          </cell>
          <cell r="B1309">
            <v>156</v>
          </cell>
          <cell r="C1309">
            <v>45902</v>
          </cell>
          <cell r="D1309" t="str">
            <v>ESTIAJE SOSTEN CE 40 KGS</v>
          </cell>
          <cell r="E1309" t="str">
            <v>PES</v>
          </cell>
          <cell r="F1309">
            <v>4350</v>
          </cell>
          <cell r="G1309" t="str">
            <v>TN</v>
          </cell>
          <cell r="H1309" t="str">
            <v>TONELADAS</v>
          </cell>
          <cell r="I1309" t="str">
            <v>PEC</v>
          </cell>
        </row>
        <row r="1310">
          <cell r="A1310" t="str">
            <v>1569411</v>
          </cell>
          <cell r="B1310">
            <v>156</v>
          </cell>
          <cell r="C1310">
            <v>9411</v>
          </cell>
          <cell r="D1310" t="str">
            <v>FINALIZADOR BOVINO C/ZILMAX</v>
          </cell>
          <cell r="E1310" t="str">
            <v>PES</v>
          </cell>
          <cell r="F1310">
            <v>42500</v>
          </cell>
          <cell r="G1310" t="str">
            <v>TN</v>
          </cell>
          <cell r="H1310" t="str">
            <v>TONELADAS</v>
          </cell>
          <cell r="I1310" t="str">
            <v>MUL</v>
          </cell>
        </row>
        <row r="1311">
          <cell r="A1311" t="str">
            <v>15740012</v>
          </cell>
          <cell r="B1311">
            <v>157</v>
          </cell>
          <cell r="C1311">
            <v>40012</v>
          </cell>
          <cell r="D1311" t="str">
            <v>SUPER-BABI PLUS TE</v>
          </cell>
          <cell r="E1311" t="str">
            <v>PES</v>
          </cell>
          <cell r="F1311">
            <v>5960</v>
          </cell>
          <cell r="G1311" t="str">
            <v>TN</v>
          </cell>
          <cell r="H1311" t="str">
            <v>TONELADAS</v>
          </cell>
          <cell r="I1311" t="str">
            <v>PEC</v>
          </cell>
        </row>
        <row r="1312">
          <cell r="A1312" t="str">
            <v>15740032</v>
          </cell>
          <cell r="B1312">
            <v>157</v>
          </cell>
          <cell r="C1312">
            <v>40032</v>
          </cell>
          <cell r="D1312" t="str">
            <v>PONE ORO 16% PLUS TE</v>
          </cell>
          <cell r="E1312" t="str">
            <v>PES</v>
          </cell>
          <cell r="F1312">
            <v>5610</v>
          </cell>
          <cell r="G1312" t="str">
            <v>TN</v>
          </cell>
          <cell r="H1312" t="str">
            <v>TONELADAS</v>
          </cell>
          <cell r="I1312" t="str">
            <v>PEC</v>
          </cell>
        </row>
        <row r="1313">
          <cell r="A1313" t="str">
            <v>15740036</v>
          </cell>
          <cell r="B1313">
            <v>157</v>
          </cell>
          <cell r="C1313">
            <v>40036</v>
          </cell>
          <cell r="D1313" t="str">
            <v>PONE ORO 16% PLUS TE 5K</v>
          </cell>
          <cell r="E1313" t="str">
            <v>PES</v>
          </cell>
          <cell r="F1313">
            <v>6050</v>
          </cell>
          <cell r="G1313" t="str">
            <v>TN</v>
          </cell>
          <cell r="H1313" t="str">
            <v>TONELADAS</v>
          </cell>
          <cell r="I1313" t="str">
            <v>PEC</v>
          </cell>
        </row>
        <row r="1314">
          <cell r="A1314" t="str">
            <v>15740092</v>
          </cell>
          <cell r="B1314">
            <v>157</v>
          </cell>
          <cell r="C1314">
            <v>40092</v>
          </cell>
          <cell r="D1314" t="str">
            <v>AVES REGIO AP CE</v>
          </cell>
          <cell r="E1314" t="str">
            <v>PES</v>
          </cell>
          <cell r="F1314">
            <v>4442</v>
          </cell>
          <cell r="G1314" t="str">
            <v>TN</v>
          </cell>
          <cell r="H1314" t="str">
            <v>TONELADAS</v>
          </cell>
          <cell r="I1314" t="str">
            <v>PEC</v>
          </cell>
        </row>
        <row r="1315">
          <cell r="A1315" t="str">
            <v>15740122</v>
          </cell>
          <cell r="B1315">
            <v>157</v>
          </cell>
          <cell r="C1315">
            <v>40122</v>
          </cell>
          <cell r="D1315" t="str">
            <v>POLLORINA NO. 2 PLUS TE</v>
          </cell>
          <cell r="E1315" t="str">
            <v>PES</v>
          </cell>
          <cell r="F1315">
            <v>5770</v>
          </cell>
          <cell r="G1315" t="str">
            <v>TN</v>
          </cell>
          <cell r="H1315" t="str">
            <v>TONELADAS</v>
          </cell>
          <cell r="I1315" t="str">
            <v>PEC</v>
          </cell>
        </row>
        <row r="1316">
          <cell r="A1316" t="str">
            <v>15740966</v>
          </cell>
          <cell r="B1316">
            <v>157</v>
          </cell>
          <cell r="C1316">
            <v>40966</v>
          </cell>
          <cell r="D1316" t="str">
            <v>POSTURA DESARROLLO 5 KG</v>
          </cell>
          <cell r="E1316" t="str">
            <v>PES</v>
          </cell>
          <cell r="F1316">
            <v>5835</v>
          </cell>
          <cell r="G1316" t="str">
            <v>TN</v>
          </cell>
          <cell r="H1316" t="str">
            <v>TONELADAS</v>
          </cell>
          <cell r="I1316" t="str">
            <v>PEC</v>
          </cell>
        </row>
        <row r="1317">
          <cell r="A1317" t="str">
            <v>15742092</v>
          </cell>
          <cell r="B1317">
            <v>157</v>
          </cell>
          <cell r="C1317">
            <v>42092</v>
          </cell>
          <cell r="D1317" t="str">
            <v>CAPORINA INICIADOR TE</v>
          </cell>
          <cell r="E1317" t="str">
            <v>PES</v>
          </cell>
          <cell r="F1317">
            <v>6675</v>
          </cell>
          <cell r="G1317" t="str">
            <v>TN</v>
          </cell>
          <cell r="H1317" t="str">
            <v>TONELADAS</v>
          </cell>
          <cell r="I1317" t="str">
            <v>PEC</v>
          </cell>
        </row>
        <row r="1318">
          <cell r="A1318" t="str">
            <v>15742132</v>
          </cell>
          <cell r="B1318">
            <v>157</v>
          </cell>
          <cell r="C1318">
            <v>42132</v>
          </cell>
          <cell r="D1318" t="str">
            <v>CAPORINA FINALIZADOR TE</v>
          </cell>
          <cell r="E1318" t="str">
            <v>PES</v>
          </cell>
          <cell r="F1318">
            <v>7225</v>
          </cell>
          <cell r="G1318" t="str">
            <v>TN</v>
          </cell>
          <cell r="H1318" t="str">
            <v>TONELADAS</v>
          </cell>
          <cell r="I1318" t="str">
            <v>PEC</v>
          </cell>
        </row>
        <row r="1319">
          <cell r="A1319" t="str">
            <v>15742222</v>
          </cell>
          <cell r="B1319">
            <v>157</v>
          </cell>
          <cell r="C1319">
            <v>42222</v>
          </cell>
          <cell r="D1319" t="str">
            <v>POLLO ORO V. TE</v>
          </cell>
          <cell r="E1319" t="str">
            <v>PES</v>
          </cell>
          <cell r="F1319">
            <v>6275</v>
          </cell>
          <cell r="G1319" t="str">
            <v>TN</v>
          </cell>
          <cell r="H1319" t="str">
            <v>TONELADAS</v>
          </cell>
          <cell r="I1319" t="str">
            <v>PEC</v>
          </cell>
        </row>
        <row r="1320">
          <cell r="A1320" t="str">
            <v>15742226</v>
          </cell>
          <cell r="B1320">
            <v>157</v>
          </cell>
          <cell r="C1320">
            <v>42226</v>
          </cell>
          <cell r="D1320" t="str">
            <v>ENGORDA POLLO 5 KG</v>
          </cell>
          <cell r="E1320" t="str">
            <v>PES</v>
          </cell>
          <cell r="F1320">
            <v>7325</v>
          </cell>
          <cell r="G1320" t="str">
            <v>TN</v>
          </cell>
          <cell r="H1320" t="str">
            <v>TONELADAS</v>
          </cell>
          <cell r="I1320" t="str">
            <v>PEC</v>
          </cell>
        </row>
        <row r="1321">
          <cell r="A1321" t="str">
            <v>15742322</v>
          </cell>
          <cell r="B1321">
            <v>157</v>
          </cell>
          <cell r="C1321">
            <v>42322</v>
          </cell>
          <cell r="D1321" t="str">
            <v>POLLITO ORO INIC. V. TE</v>
          </cell>
          <cell r="E1321" t="str">
            <v>PES</v>
          </cell>
          <cell r="F1321">
            <v>6350</v>
          </cell>
          <cell r="G1321" t="str">
            <v>TN</v>
          </cell>
          <cell r="H1321" t="str">
            <v>TONELADAS</v>
          </cell>
          <cell r="I1321" t="str">
            <v>PEC</v>
          </cell>
        </row>
        <row r="1322">
          <cell r="A1322" t="str">
            <v>15742326</v>
          </cell>
          <cell r="B1322">
            <v>157</v>
          </cell>
          <cell r="C1322">
            <v>42326</v>
          </cell>
          <cell r="D1322" t="str">
            <v>INICIA POLLO 5 KG</v>
          </cell>
          <cell r="E1322" t="str">
            <v>PES</v>
          </cell>
          <cell r="F1322">
            <v>7220</v>
          </cell>
          <cell r="G1322" t="str">
            <v>TN</v>
          </cell>
          <cell r="H1322" t="str">
            <v>TONELADAS</v>
          </cell>
          <cell r="I1322" t="str">
            <v>PEC</v>
          </cell>
        </row>
        <row r="1323">
          <cell r="A1323" t="str">
            <v>15743010</v>
          </cell>
          <cell r="B1323">
            <v>157</v>
          </cell>
          <cell r="C1323">
            <v>43010</v>
          </cell>
          <cell r="D1323" t="str">
            <v>CARNERINA NO. 1 MED. HE</v>
          </cell>
          <cell r="E1323" t="str">
            <v>PES</v>
          </cell>
          <cell r="F1323">
            <v>6389</v>
          </cell>
          <cell r="G1323" t="str">
            <v>TN</v>
          </cell>
          <cell r="H1323" t="str">
            <v>TONELADAS</v>
          </cell>
          <cell r="I1323" t="str">
            <v>PEC</v>
          </cell>
        </row>
        <row r="1324">
          <cell r="A1324" t="str">
            <v>15743011</v>
          </cell>
          <cell r="B1324">
            <v>157</v>
          </cell>
          <cell r="C1324">
            <v>43011</v>
          </cell>
          <cell r="D1324" t="str">
            <v>CARNERINA NO. 1 MED. HG</v>
          </cell>
          <cell r="E1324" t="str">
            <v>PES</v>
          </cell>
          <cell r="F1324">
            <v>6249</v>
          </cell>
          <cell r="G1324" t="str">
            <v>TN</v>
          </cell>
          <cell r="H1324" t="str">
            <v>TONELADAS</v>
          </cell>
          <cell r="I1324" t="str">
            <v>PEC</v>
          </cell>
        </row>
        <row r="1325">
          <cell r="A1325" t="str">
            <v>15743012</v>
          </cell>
          <cell r="B1325">
            <v>157</v>
          </cell>
          <cell r="C1325">
            <v>43012</v>
          </cell>
          <cell r="D1325" t="str">
            <v>CARNERINA NO. 1 MED. CE</v>
          </cell>
          <cell r="E1325" t="str">
            <v>PES</v>
          </cell>
          <cell r="F1325">
            <v>6075</v>
          </cell>
          <cell r="G1325" t="str">
            <v>TN</v>
          </cell>
          <cell r="H1325" t="str">
            <v>TONELADAS</v>
          </cell>
          <cell r="I1325" t="str">
            <v>PEC</v>
          </cell>
        </row>
        <row r="1326">
          <cell r="A1326" t="str">
            <v>15743013</v>
          </cell>
          <cell r="B1326">
            <v>157</v>
          </cell>
          <cell r="C1326">
            <v>43013</v>
          </cell>
          <cell r="D1326" t="str">
            <v>CARNERINA NO. 1 MED. CG</v>
          </cell>
          <cell r="E1326" t="str">
            <v>PES</v>
          </cell>
          <cell r="F1326">
            <v>6269</v>
          </cell>
          <cell r="G1326" t="str">
            <v>TN</v>
          </cell>
          <cell r="H1326" t="str">
            <v>TONELADAS</v>
          </cell>
          <cell r="I1326" t="str">
            <v>PEC</v>
          </cell>
        </row>
        <row r="1327">
          <cell r="A1327" t="str">
            <v>15743020</v>
          </cell>
          <cell r="B1327">
            <v>157</v>
          </cell>
          <cell r="C1327">
            <v>43020</v>
          </cell>
          <cell r="D1327" t="str">
            <v>CARNERINA NO. 2 HE</v>
          </cell>
          <cell r="E1327" t="str">
            <v>PES</v>
          </cell>
          <cell r="F1327">
            <v>6090</v>
          </cell>
          <cell r="G1327" t="str">
            <v>TN</v>
          </cell>
          <cell r="H1327" t="str">
            <v>TONELADAS</v>
          </cell>
          <cell r="I1327" t="str">
            <v>PEC</v>
          </cell>
        </row>
        <row r="1328">
          <cell r="A1328" t="str">
            <v>15743021</v>
          </cell>
          <cell r="B1328">
            <v>157</v>
          </cell>
          <cell r="C1328">
            <v>43021</v>
          </cell>
          <cell r="D1328" t="str">
            <v>CARNERINA NO. 2 HG</v>
          </cell>
          <cell r="E1328" t="str">
            <v>PES</v>
          </cell>
          <cell r="F1328">
            <v>5950</v>
          </cell>
          <cell r="G1328" t="str">
            <v>TN</v>
          </cell>
          <cell r="H1328" t="str">
            <v>TONELADAS</v>
          </cell>
          <cell r="I1328" t="str">
            <v>PEC</v>
          </cell>
        </row>
        <row r="1329">
          <cell r="A1329" t="str">
            <v>15743022</v>
          </cell>
          <cell r="B1329">
            <v>157</v>
          </cell>
          <cell r="C1329">
            <v>43022</v>
          </cell>
          <cell r="D1329" t="str">
            <v>CARNERINA NO. 2 CE</v>
          </cell>
          <cell r="E1329" t="str">
            <v>PES</v>
          </cell>
          <cell r="F1329">
            <v>5365</v>
          </cell>
          <cell r="G1329" t="str">
            <v>TN</v>
          </cell>
          <cell r="H1329" t="str">
            <v>TONELADAS</v>
          </cell>
          <cell r="I1329" t="str">
            <v>PEC</v>
          </cell>
        </row>
        <row r="1330">
          <cell r="A1330" t="str">
            <v>15743023</v>
          </cell>
          <cell r="B1330">
            <v>157</v>
          </cell>
          <cell r="C1330">
            <v>43023</v>
          </cell>
          <cell r="D1330" t="str">
            <v>CARNERINA NO. 2 CG</v>
          </cell>
          <cell r="E1330" t="str">
            <v>PES</v>
          </cell>
          <cell r="F1330">
            <v>5970</v>
          </cell>
          <cell r="G1330" t="str">
            <v>TN</v>
          </cell>
          <cell r="H1330" t="str">
            <v>TONELADAS</v>
          </cell>
          <cell r="I1330" t="str">
            <v>PEC</v>
          </cell>
        </row>
        <row r="1331">
          <cell r="A1331" t="str">
            <v>15743030</v>
          </cell>
          <cell r="B1331">
            <v>157</v>
          </cell>
          <cell r="C1331">
            <v>43030</v>
          </cell>
          <cell r="D1331" t="str">
            <v>CARNERINA NO. 3 HE</v>
          </cell>
          <cell r="E1331" t="str">
            <v>PES</v>
          </cell>
          <cell r="F1331">
            <v>5105</v>
          </cell>
          <cell r="G1331" t="str">
            <v>TN</v>
          </cell>
          <cell r="H1331" t="str">
            <v>TONELADAS</v>
          </cell>
          <cell r="I1331" t="str">
            <v>PEC</v>
          </cell>
        </row>
        <row r="1332">
          <cell r="A1332" t="str">
            <v>15743031</v>
          </cell>
          <cell r="B1332">
            <v>157</v>
          </cell>
          <cell r="C1332">
            <v>43031</v>
          </cell>
          <cell r="D1332" t="str">
            <v>CARNERINA NO. 3 HG</v>
          </cell>
          <cell r="E1332" t="str">
            <v>PES</v>
          </cell>
          <cell r="F1332">
            <v>5545</v>
          </cell>
          <cell r="G1332" t="str">
            <v>TN</v>
          </cell>
          <cell r="H1332" t="str">
            <v>TONELADAS</v>
          </cell>
          <cell r="I1332" t="str">
            <v>PEC</v>
          </cell>
        </row>
        <row r="1333">
          <cell r="A1333" t="str">
            <v>15743032</v>
          </cell>
          <cell r="B1333">
            <v>157</v>
          </cell>
          <cell r="C1333">
            <v>43032</v>
          </cell>
          <cell r="D1333" t="str">
            <v>CARNERINA NO. 3 CE</v>
          </cell>
          <cell r="E1333" t="str">
            <v>PES</v>
          </cell>
          <cell r="F1333">
            <v>5140</v>
          </cell>
          <cell r="G1333" t="str">
            <v>TN</v>
          </cell>
          <cell r="H1333" t="str">
            <v>TONELADAS</v>
          </cell>
          <cell r="I1333" t="str">
            <v>PEC</v>
          </cell>
        </row>
        <row r="1334">
          <cell r="A1334" t="str">
            <v>15743033</v>
          </cell>
          <cell r="B1334">
            <v>157</v>
          </cell>
          <cell r="C1334">
            <v>43033</v>
          </cell>
          <cell r="D1334" t="str">
            <v>CARNERINA NO. 3 CG</v>
          </cell>
          <cell r="E1334" t="str">
            <v>PES</v>
          </cell>
          <cell r="F1334">
            <v>5565</v>
          </cell>
          <cell r="G1334" t="str">
            <v>TN</v>
          </cell>
          <cell r="H1334" t="str">
            <v>TONELADAS</v>
          </cell>
          <cell r="I1334" t="str">
            <v>PEC</v>
          </cell>
        </row>
        <row r="1335">
          <cell r="A1335" t="str">
            <v>15743040</v>
          </cell>
          <cell r="B1335">
            <v>157</v>
          </cell>
          <cell r="C1335">
            <v>43040</v>
          </cell>
          <cell r="D1335" t="str">
            <v>CARNERINA No.4 LACTANCIA HE</v>
          </cell>
          <cell r="E1335" t="str">
            <v>PES</v>
          </cell>
          <cell r="F1335">
            <v>6319</v>
          </cell>
          <cell r="G1335" t="str">
            <v>TN</v>
          </cell>
          <cell r="H1335" t="str">
            <v>TONELADAS</v>
          </cell>
          <cell r="I1335" t="str">
            <v>PEC</v>
          </cell>
        </row>
        <row r="1336">
          <cell r="A1336" t="str">
            <v>15743041</v>
          </cell>
          <cell r="B1336">
            <v>157</v>
          </cell>
          <cell r="C1336">
            <v>43041</v>
          </cell>
          <cell r="D1336" t="str">
            <v>CARNERINA No.4 LACTANCIA HG</v>
          </cell>
          <cell r="E1336" t="str">
            <v>PES</v>
          </cell>
          <cell r="F1336">
            <v>6179</v>
          </cell>
          <cell r="G1336" t="str">
            <v>TN</v>
          </cell>
          <cell r="H1336" t="str">
            <v>TONELADAS</v>
          </cell>
          <cell r="I1336" t="str">
            <v>PEC</v>
          </cell>
        </row>
        <row r="1337">
          <cell r="A1337" t="str">
            <v>15743042</v>
          </cell>
          <cell r="B1337">
            <v>157</v>
          </cell>
          <cell r="C1337">
            <v>43042</v>
          </cell>
          <cell r="D1337" t="str">
            <v>CARNERINA No.4 LACTANCIA CE</v>
          </cell>
          <cell r="E1337" t="str">
            <v>PES</v>
          </cell>
          <cell r="F1337">
            <v>5740</v>
          </cell>
          <cell r="G1337" t="str">
            <v>TN</v>
          </cell>
          <cell r="H1337" t="str">
            <v>TONELADAS</v>
          </cell>
          <cell r="I1337" t="str">
            <v>PEC</v>
          </cell>
        </row>
        <row r="1338">
          <cell r="A1338" t="str">
            <v>15743043</v>
          </cell>
          <cell r="B1338">
            <v>157</v>
          </cell>
          <cell r="C1338">
            <v>43043</v>
          </cell>
          <cell r="D1338" t="str">
            <v>CARNERINA No.4 LACTANCIA CG</v>
          </cell>
          <cell r="E1338" t="str">
            <v>PES</v>
          </cell>
          <cell r="F1338">
            <v>6199</v>
          </cell>
          <cell r="G1338" t="str">
            <v>TN</v>
          </cell>
          <cell r="H1338" t="str">
            <v>TONELADAS</v>
          </cell>
          <cell r="I1338" t="str">
            <v>PEC</v>
          </cell>
        </row>
        <row r="1339">
          <cell r="A1339" t="str">
            <v>15743050</v>
          </cell>
          <cell r="B1339">
            <v>157</v>
          </cell>
          <cell r="C1339">
            <v>43050</v>
          </cell>
          <cell r="D1339" t="str">
            <v>CARNERINA NO. 5 GESTACION HE</v>
          </cell>
          <cell r="E1339" t="str">
            <v>PES</v>
          </cell>
          <cell r="F1339">
            <v>5890</v>
          </cell>
          <cell r="G1339" t="str">
            <v>TN</v>
          </cell>
          <cell r="H1339" t="str">
            <v>TONELADAS</v>
          </cell>
          <cell r="I1339" t="str">
            <v>PEC</v>
          </cell>
        </row>
        <row r="1340">
          <cell r="A1340" t="str">
            <v>15743051</v>
          </cell>
          <cell r="B1340">
            <v>157</v>
          </cell>
          <cell r="C1340">
            <v>43051</v>
          </cell>
          <cell r="D1340" t="str">
            <v>CARNERINA NO. 5 HG</v>
          </cell>
          <cell r="E1340" t="str">
            <v>PES</v>
          </cell>
          <cell r="F1340">
            <v>5750</v>
          </cell>
          <cell r="G1340" t="str">
            <v>TN</v>
          </cell>
          <cell r="H1340" t="str">
            <v>TONELADAS</v>
          </cell>
          <cell r="I1340" t="str">
            <v>PEC</v>
          </cell>
        </row>
        <row r="1341">
          <cell r="A1341" t="str">
            <v>15743052</v>
          </cell>
          <cell r="B1341">
            <v>157</v>
          </cell>
          <cell r="C1341">
            <v>43052</v>
          </cell>
          <cell r="D1341" t="str">
            <v>CARNERINA No.5 GESTACION CE</v>
          </cell>
          <cell r="E1341" t="str">
            <v>PES</v>
          </cell>
          <cell r="F1341">
            <v>4840</v>
          </cell>
          <cell r="G1341" t="str">
            <v>TN</v>
          </cell>
          <cell r="H1341" t="str">
            <v>TONELADAS</v>
          </cell>
          <cell r="I1341" t="str">
            <v>PEC</v>
          </cell>
        </row>
        <row r="1342">
          <cell r="A1342" t="str">
            <v>15743053</v>
          </cell>
          <cell r="B1342">
            <v>157</v>
          </cell>
          <cell r="C1342">
            <v>43053</v>
          </cell>
          <cell r="D1342" t="str">
            <v>CARNERINA No.5 GESTACION CG</v>
          </cell>
          <cell r="E1342" t="str">
            <v>PES</v>
          </cell>
          <cell r="F1342">
            <v>5770</v>
          </cell>
          <cell r="G1342" t="str">
            <v>TN</v>
          </cell>
          <cell r="H1342" t="str">
            <v>TONELADAS</v>
          </cell>
          <cell r="I1342" t="str">
            <v>PEC</v>
          </cell>
        </row>
        <row r="1343">
          <cell r="A1343" t="str">
            <v>15743117</v>
          </cell>
          <cell r="B1343">
            <v>157</v>
          </cell>
          <cell r="C1343">
            <v>43117</v>
          </cell>
          <cell r="D1343" t="str">
            <v>SUPER APILAC 1 25K  CE</v>
          </cell>
          <cell r="E1343" t="str">
            <v>PES</v>
          </cell>
          <cell r="F1343">
            <v>12504</v>
          </cell>
          <cell r="G1343" t="str">
            <v>TN</v>
          </cell>
          <cell r="H1343" t="str">
            <v>TONELADAS</v>
          </cell>
          <cell r="I1343" t="str">
            <v>PEC</v>
          </cell>
        </row>
        <row r="1344">
          <cell r="A1344" t="str">
            <v>15743120</v>
          </cell>
          <cell r="B1344">
            <v>157</v>
          </cell>
          <cell r="C1344">
            <v>43120</v>
          </cell>
          <cell r="D1344" t="str">
            <v>SUPER APILAC 2 25K HE</v>
          </cell>
          <cell r="E1344" t="str">
            <v>PES</v>
          </cell>
          <cell r="F1344">
            <v>9330</v>
          </cell>
          <cell r="G1344" t="str">
            <v>TN</v>
          </cell>
          <cell r="H1344" t="str">
            <v>TONELADAS</v>
          </cell>
          <cell r="I1344" t="str">
            <v>PEC</v>
          </cell>
        </row>
        <row r="1345">
          <cell r="A1345" t="str">
            <v>15743122</v>
          </cell>
          <cell r="B1345">
            <v>157</v>
          </cell>
          <cell r="C1345">
            <v>43122</v>
          </cell>
          <cell r="D1345" t="str">
            <v>SUPER APILAC 2 40K CE</v>
          </cell>
          <cell r="E1345" t="str">
            <v>PES</v>
          </cell>
          <cell r="F1345">
            <v>9350</v>
          </cell>
          <cell r="G1345" t="str">
            <v>TN</v>
          </cell>
          <cell r="H1345" t="str">
            <v>TONELADAS</v>
          </cell>
          <cell r="I1345" t="str">
            <v>PEC</v>
          </cell>
        </row>
        <row r="1346">
          <cell r="A1346" t="str">
            <v>15743127</v>
          </cell>
          <cell r="B1346">
            <v>157</v>
          </cell>
          <cell r="C1346">
            <v>43127</v>
          </cell>
          <cell r="D1346" t="str">
            <v>SUPER APILAC 2 25K CE</v>
          </cell>
          <cell r="E1346" t="str">
            <v>PES</v>
          </cell>
          <cell r="F1346">
            <v>10660</v>
          </cell>
          <cell r="G1346" t="str">
            <v>TN</v>
          </cell>
          <cell r="H1346" t="str">
            <v>TONELADAS</v>
          </cell>
          <cell r="I1346" t="str">
            <v>PEC</v>
          </cell>
        </row>
        <row r="1347">
          <cell r="A1347" t="str">
            <v>15743132</v>
          </cell>
          <cell r="B1347">
            <v>157</v>
          </cell>
          <cell r="C1347">
            <v>43132</v>
          </cell>
          <cell r="D1347" t="str">
            <v>SUPER APILAC 3 40K CE</v>
          </cell>
          <cell r="E1347" t="str">
            <v>PES</v>
          </cell>
          <cell r="F1347">
            <v>7929</v>
          </cell>
          <cell r="G1347" t="str">
            <v>TN</v>
          </cell>
          <cell r="H1347" t="str">
            <v>TONELADAS</v>
          </cell>
          <cell r="I1347" t="str">
            <v>PEC</v>
          </cell>
        </row>
        <row r="1348">
          <cell r="A1348" t="str">
            <v>15743162</v>
          </cell>
          <cell r="B1348">
            <v>157</v>
          </cell>
          <cell r="C1348">
            <v>43162</v>
          </cell>
          <cell r="D1348" t="str">
            <v>INICIAPORK MEJORADO AP CE</v>
          </cell>
          <cell r="E1348" t="str">
            <v>PES</v>
          </cell>
          <cell r="F1348">
            <v>5545</v>
          </cell>
          <cell r="G1348" t="str">
            <v>TN</v>
          </cell>
          <cell r="H1348" t="str">
            <v>TONELADAS</v>
          </cell>
          <cell r="I1348" t="str">
            <v>PEC</v>
          </cell>
        </row>
        <row r="1349">
          <cell r="A1349" t="str">
            <v>15743166</v>
          </cell>
          <cell r="B1349">
            <v>157</v>
          </cell>
          <cell r="C1349">
            <v>43166</v>
          </cell>
          <cell r="D1349" t="str">
            <v>INICIAPORK MEJORADO 5KG</v>
          </cell>
          <cell r="E1349" t="str">
            <v>PES</v>
          </cell>
          <cell r="F1349">
            <v>6637</v>
          </cell>
          <cell r="G1349" t="str">
            <v>TN</v>
          </cell>
          <cell r="H1349" t="str">
            <v>TONELADAS</v>
          </cell>
          <cell r="I1349" t="str">
            <v>PEC</v>
          </cell>
        </row>
        <row r="1350">
          <cell r="A1350" t="str">
            <v>15743172</v>
          </cell>
          <cell r="B1350">
            <v>157</v>
          </cell>
          <cell r="C1350">
            <v>43172</v>
          </cell>
          <cell r="D1350" t="str">
            <v>CRECIPORK MEJORADO AP CE</v>
          </cell>
          <cell r="E1350" t="str">
            <v>PES</v>
          </cell>
          <cell r="F1350">
            <v>4450</v>
          </cell>
          <cell r="G1350" t="str">
            <v>TN</v>
          </cell>
          <cell r="H1350" t="str">
            <v>TONELADAS</v>
          </cell>
          <cell r="I1350" t="str">
            <v>PEC</v>
          </cell>
        </row>
        <row r="1351">
          <cell r="A1351" t="str">
            <v>15743182</v>
          </cell>
          <cell r="B1351">
            <v>157</v>
          </cell>
          <cell r="C1351">
            <v>43182</v>
          </cell>
          <cell r="D1351" t="str">
            <v>ENGORDAPORK MEJORADO AP CE</v>
          </cell>
          <cell r="E1351" t="str">
            <v>PES</v>
          </cell>
          <cell r="F1351">
            <v>4425</v>
          </cell>
          <cell r="G1351" t="str">
            <v>TN</v>
          </cell>
          <cell r="H1351" t="str">
            <v>TONELADAS</v>
          </cell>
          <cell r="I1351" t="str">
            <v>PEC</v>
          </cell>
        </row>
        <row r="1352">
          <cell r="A1352" t="str">
            <v>15743192</v>
          </cell>
          <cell r="B1352">
            <v>157</v>
          </cell>
          <cell r="C1352">
            <v>43192</v>
          </cell>
          <cell r="D1352" t="str">
            <v>REPRODUPORK MEJORADO AP CE</v>
          </cell>
          <cell r="E1352" t="str">
            <v>PES</v>
          </cell>
          <cell r="F1352">
            <v>4705</v>
          </cell>
          <cell r="G1352" t="str">
            <v>TN</v>
          </cell>
          <cell r="H1352" t="str">
            <v>TONELADAS</v>
          </cell>
          <cell r="I1352" t="str">
            <v>PEC</v>
          </cell>
        </row>
        <row r="1353">
          <cell r="A1353" t="str">
            <v>15743252</v>
          </cell>
          <cell r="B1353">
            <v>157</v>
          </cell>
          <cell r="C1353">
            <v>43252</v>
          </cell>
          <cell r="D1353" t="str">
            <v>DISPONIBLE</v>
          </cell>
          <cell r="E1353" t="str">
            <v>PES</v>
          </cell>
          <cell r="F1353">
            <v>6558</v>
          </cell>
          <cell r="G1353" t="str">
            <v>TN</v>
          </cell>
          <cell r="H1353" t="str">
            <v>TONELADAS</v>
          </cell>
          <cell r="I1353" t="str">
            <v>PEC</v>
          </cell>
        </row>
        <row r="1354">
          <cell r="A1354" t="str">
            <v>15743356</v>
          </cell>
          <cell r="B1354">
            <v>157</v>
          </cell>
          <cell r="C1354">
            <v>43356</v>
          </cell>
          <cell r="D1354" t="str">
            <v>INICIA CERDO 5KG</v>
          </cell>
          <cell r="E1354" t="str">
            <v>PES</v>
          </cell>
          <cell r="F1354">
            <v>6637</v>
          </cell>
          <cell r="G1354" t="str">
            <v>TN</v>
          </cell>
          <cell r="H1354" t="str">
            <v>TONELADAS</v>
          </cell>
          <cell r="I1354" t="str">
            <v>PEC</v>
          </cell>
        </row>
        <row r="1355">
          <cell r="A1355" t="str">
            <v>15743410</v>
          </cell>
          <cell r="B1355">
            <v>157</v>
          </cell>
          <cell r="C1355">
            <v>43410</v>
          </cell>
          <cell r="D1355" t="str">
            <v>API CONCENTRADO INICIADOR HE</v>
          </cell>
          <cell r="E1355" t="str">
            <v>PES</v>
          </cell>
          <cell r="F1355">
            <v>7985</v>
          </cell>
          <cell r="G1355" t="str">
            <v>TN</v>
          </cell>
          <cell r="H1355" t="str">
            <v>TONELADAS</v>
          </cell>
          <cell r="I1355" t="str">
            <v>PEC</v>
          </cell>
        </row>
        <row r="1356">
          <cell r="A1356" t="str">
            <v>15743420</v>
          </cell>
          <cell r="B1356">
            <v>157</v>
          </cell>
          <cell r="C1356">
            <v>43420</v>
          </cell>
          <cell r="D1356" t="str">
            <v>API CONCENTRADO CREC-ENG.  HE</v>
          </cell>
          <cell r="E1356" t="str">
            <v>PES</v>
          </cell>
          <cell r="F1356">
            <v>7860</v>
          </cell>
          <cell r="G1356" t="str">
            <v>TN</v>
          </cell>
          <cell r="H1356" t="str">
            <v>TONELADAS</v>
          </cell>
          <cell r="I1356" t="str">
            <v>PEC</v>
          </cell>
        </row>
        <row r="1357">
          <cell r="A1357" t="str">
            <v>15743421</v>
          </cell>
          <cell r="B1357">
            <v>157</v>
          </cell>
          <cell r="C1357">
            <v>43421</v>
          </cell>
          <cell r="D1357" t="str">
            <v>API CONCENTRADO CREC-ENG HG</v>
          </cell>
          <cell r="E1357" t="str">
            <v>PES</v>
          </cell>
          <cell r="F1357">
            <v>7989</v>
          </cell>
          <cell r="G1357" t="str">
            <v>TN</v>
          </cell>
          <cell r="H1357" t="str">
            <v>TONELADAS</v>
          </cell>
          <cell r="I1357" t="str">
            <v>PEC</v>
          </cell>
        </row>
        <row r="1358">
          <cell r="A1358" t="str">
            <v>15743430</v>
          </cell>
          <cell r="B1358">
            <v>157</v>
          </cell>
          <cell r="C1358">
            <v>43430</v>
          </cell>
          <cell r="D1358" t="str">
            <v>APICONCENTRADO REPRODUCTORE HE</v>
          </cell>
          <cell r="E1358" t="str">
            <v>PES</v>
          </cell>
          <cell r="F1358">
            <v>7540</v>
          </cell>
          <cell r="G1358" t="str">
            <v>TN</v>
          </cell>
          <cell r="H1358" t="str">
            <v>TONELADAS</v>
          </cell>
          <cell r="I1358" t="str">
            <v>PEC</v>
          </cell>
        </row>
        <row r="1359">
          <cell r="A1359" t="str">
            <v>15743431</v>
          </cell>
          <cell r="B1359">
            <v>157</v>
          </cell>
          <cell r="C1359">
            <v>43431</v>
          </cell>
          <cell r="D1359" t="str">
            <v>APICONCENTRADO REPRODUCTORE HG</v>
          </cell>
          <cell r="E1359" t="str">
            <v>PES</v>
          </cell>
          <cell r="F1359">
            <v>7490</v>
          </cell>
          <cell r="G1359" t="str">
            <v>TN</v>
          </cell>
          <cell r="H1359" t="str">
            <v>TONELADAS</v>
          </cell>
          <cell r="I1359" t="str">
            <v>PEC</v>
          </cell>
        </row>
        <row r="1360">
          <cell r="A1360" t="str">
            <v>15743502</v>
          </cell>
          <cell r="B1360">
            <v>157</v>
          </cell>
          <cell r="C1360">
            <v>43502</v>
          </cell>
          <cell r="D1360" t="str">
            <v>FINALIZADOR ENG.CERDOS HL CE</v>
          </cell>
          <cell r="E1360" t="str">
            <v>PES</v>
          </cell>
          <cell r="F1360">
            <v>5690</v>
          </cell>
          <cell r="G1360" t="str">
            <v>TN</v>
          </cell>
          <cell r="H1360" t="str">
            <v>TONELADAS</v>
          </cell>
          <cell r="I1360" t="str">
            <v>PEC</v>
          </cell>
        </row>
        <row r="1361">
          <cell r="A1361" t="str">
            <v>15743503</v>
          </cell>
          <cell r="B1361">
            <v>157</v>
          </cell>
          <cell r="C1361">
            <v>43503</v>
          </cell>
          <cell r="D1361" t="str">
            <v>FINALIZADOR ENG.CERDOS HL CG</v>
          </cell>
          <cell r="E1361" t="str">
            <v>PES</v>
          </cell>
          <cell r="F1361">
            <v>6240</v>
          </cell>
          <cell r="G1361" t="str">
            <v>TN</v>
          </cell>
          <cell r="H1361" t="str">
            <v>TONELADAS</v>
          </cell>
          <cell r="I1361" t="str">
            <v>PEC</v>
          </cell>
        </row>
        <row r="1362">
          <cell r="A1362" t="str">
            <v>15743616</v>
          </cell>
          <cell r="B1362">
            <v>157</v>
          </cell>
          <cell r="C1362">
            <v>43616</v>
          </cell>
          <cell r="D1362" t="str">
            <v>INICIADOR CERDOS 5K CE</v>
          </cell>
          <cell r="E1362" t="str">
            <v>PES</v>
          </cell>
          <cell r="F1362">
            <v>5650</v>
          </cell>
          <cell r="G1362" t="str">
            <v>TN</v>
          </cell>
          <cell r="H1362" t="str">
            <v>TONELADAS</v>
          </cell>
          <cell r="I1362" t="str">
            <v>PEC</v>
          </cell>
        </row>
        <row r="1363">
          <cell r="A1363" t="str">
            <v>15743626</v>
          </cell>
          <cell r="B1363">
            <v>157</v>
          </cell>
          <cell r="C1363">
            <v>43626</v>
          </cell>
          <cell r="D1363" t="str">
            <v>ENGORDA CERDOS 5K CE</v>
          </cell>
          <cell r="E1363" t="str">
            <v>PES</v>
          </cell>
          <cell r="F1363">
            <v>5440</v>
          </cell>
          <cell r="G1363" t="str">
            <v>TN</v>
          </cell>
          <cell r="H1363" t="str">
            <v>TONELADAS</v>
          </cell>
          <cell r="I1363" t="str">
            <v>PEC</v>
          </cell>
        </row>
        <row r="1364">
          <cell r="A1364" t="str">
            <v>15743810</v>
          </cell>
          <cell r="B1364">
            <v>157</v>
          </cell>
          <cell r="C1364">
            <v>43810</v>
          </cell>
          <cell r="D1364" t="str">
            <v>CARNERINA PLUS NO.1 HE</v>
          </cell>
          <cell r="E1364" t="str">
            <v>PES</v>
          </cell>
          <cell r="F1364">
            <v>5916</v>
          </cell>
          <cell r="G1364" t="str">
            <v>TN</v>
          </cell>
          <cell r="H1364" t="str">
            <v>TONELADAS</v>
          </cell>
          <cell r="I1364" t="str">
            <v>PEC</v>
          </cell>
        </row>
        <row r="1365">
          <cell r="A1365" t="str">
            <v>15743811</v>
          </cell>
          <cell r="B1365">
            <v>157</v>
          </cell>
          <cell r="C1365">
            <v>43811</v>
          </cell>
          <cell r="D1365" t="str">
            <v>CARNERINA PLUS NO. 1 HG</v>
          </cell>
          <cell r="E1365" t="str">
            <v>PES</v>
          </cell>
          <cell r="F1365">
            <v>5776</v>
          </cell>
          <cell r="G1365" t="str">
            <v>TN</v>
          </cell>
          <cell r="H1365" t="str">
            <v>TONELADAS</v>
          </cell>
          <cell r="I1365" t="str">
            <v>PEC</v>
          </cell>
        </row>
        <row r="1366">
          <cell r="A1366" t="str">
            <v>15743812</v>
          </cell>
          <cell r="B1366">
            <v>157</v>
          </cell>
          <cell r="C1366">
            <v>43812</v>
          </cell>
          <cell r="D1366" t="str">
            <v>CARNERINA PLUS NO. 1 CE</v>
          </cell>
          <cell r="E1366" t="str">
            <v>PES</v>
          </cell>
          <cell r="F1366">
            <v>5936</v>
          </cell>
          <cell r="G1366" t="str">
            <v>TN</v>
          </cell>
          <cell r="H1366" t="str">
            <v>TONELADAS</v>
          </cell>
          <cell r="I1366" t="str">
            <v>PEC</v>
          </cell>
        </row>
        <row r="1367">
          <cell r="A1367" t="str">
            <v>15743813</v>
          </cell>
          <cell r="B1367">
            <v>157</v>
          </cell>
          <cell r="C1367">
            <v>43813</v>
          </cell>
          <cell r="D1367" t="str">
            <v>CERDO CRECIMIENTO CB CG</v>
          </cell>
          <cell r="E1367" t="str">
            <v>PES</v>
          </cell>
          <cell r="F1367">
            <v>5796</v>
          </cell>
          <cell r="G1367" t="str">
            <v>TN</v>
          </cell>
          <cell r="H1367" t="str">
            <v>TONELADAS</v>
          </cell>
          <cell r="I1367" t="str">
            <v>PEC</v>
          </cell>
        </row>
        <row r="1368">
          <cell r="A1368" t="str">
            <v>15743820</v>
          </cell>
          <cell r="B1368">
            <v>157</v>
          </cell>
          <cell r="C1368">
            <v>43820</v>
          </cell>
          <cell r="D1368" t="str">
            <v>CARNERINA PLUS NO. 2 HE</v>
          </cell>
          <cell r="E1368" t="str">
            <v>PES</v>
          </cell>
          <cell r="F1368">
            <v>5267</v>
          </cell>
          <cell r="G1368" t="str">
            <v>TN</v>
          </cell>
          <cell r="H1368" t="str">
            <v>TONELADAS</v>
          </cell>
          <cell r="I1368" t="str">
            <v>PEC</v>
          </cell>
        </row>
        <row r="1369">
          <cell r="A1369" t="str">
            <v>15743821</v>
          </cell>
          <cell r="B1369">
            <v>157</v>
          </cell>
          <cell r="C1369">
            <v>43821</v>
          </cell>
          <cell r="D1369" t="str">
            <v>CARNERINA PLUS NO. 2 HG</v>
          </cell>
          <cell r="E1369" t="str">
            <v>PES</v>
          </cell>
          <cell r="F1369">
            <v>5127</v>
          </cell>
          <cell r="G1369" t="str">
            <v>TN</v>
          </cell>
          <cell r="H1369" t="str">
            <v>TONELADAS</v>
          </cell>
          <cell r="I1369" t="str">
            <v>PEC</v>
          </cell>
        </row>
        <row r="1370">
          <cell r="A1370" t="str">
            <v>15743822</v>
          </cell>
          <cell r="B1370">
            <v>157</v>
          </cell>
          <cell r="C1370">
            <v>43822</v>
          </cell>
          <cell r="D1370" t="str">
            <v>CARNERINA PLUS NO. 2 CE</v>
          </cell>
          <cell r="E1370" t="str">
            <v>PES</v>
          </cell>
          <cell r="F1370">
            <v>5287</v>
          </cell>
          <cell r="G1370" t="str">
            <v>TN</v>
          </cell>
          <cell r="H1370" t="str">
            <v>TONELADAS</v>
          </cell>
          <cell r="I1370" t="str">
            <v>PEC</v>
          </cell>
        </row>
        <row r="1371">
          <cell r="A1371" t="str">
            <v>15743823</v>
          </cell>
          <cell r="B1371">
            <v>157</v>
          </cell>
          <cell r="C1371">
            <v>43823</v>
          </cell>
          <cell r="D1371" t="str">
            <v>CEDOS DESARROLLO CB CG</v>
          </cell>
          <cell r="E1371" t="str">
            <v>PES</v>
          </cell>
          <cell r="F1371">
            <v>5147</v>
          </cell>
          <cell r="G1371" t="str">
            <v>TN</v>
          </cell>
          <cell r="H1371" t="str">
            <v>TONELADAS</v>
          </cell>
          <cell r="I1371" t="str">
            <v>PEC</v>
          </cell>
        </row>
        <row r="1372">
          <cell r="A1372" t="str">
            <v>15743830</v>
          </cell>
          <cell r="B1372">
            <v>157</v>
          </cell>
          <cell r="C1372">
            <v>43830</v>
          </cell>
          <cell r="D1372" t="str">
            <v>CARNERINA PLUS NO. 3 HE</v>
          </cell>
          <cell r="E1372" t="str">
            <v>PES</v>
          </cell>
          <cell r="F1372">
            <v>5131</v>
          </cell>
          <cell r="G1372" t="str">
            <v>TN</v>
          </cell>
          <cell r="H1372" t="str">
            <v>TONELADAS</v>
          </cell>
          <cell r="I1372" t="str">
            <v>PEC</v>
          </cell>
        </row>
        <row r="1373">
          <cell r="A1373" t="str">
            <v>15743831</v>
          </cell>
          <cell r="B1373">
            <v>157</v>
          </cell>
          <cell r="C1373">
            <v>43831</v>
          </cell>
          <cell r="D1373" t="str">
            <v>CARNERINA PLUS NO. 3 HG</v>
          </cell>
          <cell r="E1373" t="str">
            <v>PES</v>
          </cell>
          <cell r="F1373">
            <v>4991</v>
          </cell>
          <cell r="G1373" t="str">
            <v>TN</v>
          </cell>
          <cell r="H1373" t="str">
            <v>TONELADAS</v>
          </cell>
          <cell r="I1373" t="str">
            <v>PEC</v>
          </cell>
        </row>
        <row r="1374">
          <cell r="A1374" t="str">
            <v>15743832</v>
          </cell>
          <cell r="B1374">
            <v>157</v>
          </cell>
          <cell r="C1374">
            <v>43832</v>
          </cell>
          <cell r="D1374" t="str">
            <v>CARNERINA PLUS NO. 3 CE</v>
          </cell>
          <cell r="E1374" t="str">
            <v>PES</v>
          </cell>
          <cell r="F1374">
            <v>5151</v>
          </cell>
          <cell r="G1374" t="str">
            <v>TN</v>
          </cell>
          <cell r="H1374" t="str">
            <v>TONELADAS</v>
          </cell>
          <cell r="I1374" t="str">
            <v>PEC</v>
          </cell>
        </row>
        <row r="1375">
          <cell r="A1375" t="str">
            <v>15743833</v>
          </cell>
          <cell r="B1375">
            <v>157</v>
          </cell>
          <cell r="C1375">
            <v>43833</v>
          </cell>
          <cell r="D1375" t="str">
            <v>CERDOS FINAL 10ppm CB CG</v>
          </cell>
          <cell r="E1375" t="str">
            <v>PES</v>
          </cell>
          <cell r="F1375">
            <v>5011</v>
          </cell>
          <cell r="G1375" t="str">
            <v>TN</v>
          </cell>
          <cell r="H1375" t="str">
            <v>TONELADAS</v>
          </cell>
          <cell r="I1375" t="str">
            <v>PEC</v>
          </cell>
        </row>
        <row r="1376">
          <cell r="A1376" t="str">
            <v>15743840</v>
          </cell>
          <cell r="B1376">
            <v>157</v>
          </cell>
          <cell r="C1376">
            <v>43840</v>
          </cell>
          <cell r="D1376" t="str">
            <v>CARNERINA PLUS GEST. HE</v>
          </cell>
          <cell r="E1376" t="str">
            <v>PES</v>
          </cell>
          <cell r="F1376">
            <v>4950</v>
          </cell>
          <cell r="G1376" t="str">
            <v>TN</v>
          </cell>
          <cell r="H1376" t="str">
            <v>TONELADAS</v>
          </cell>
          <cell r="I1376" t="str">
            <v>PEC</v>
          </cell>
        </row>
        <row r="1377">
          <cell r="A1377" t="str">
            <v>15743841</v>
          </cell>
          <cell r="B1377">
            <v>157</v>
          </cell>
          <cell r="C1377">
            <v>43841</v>
          </cell>
          <cell r="D1377" t="str">
            <v>CERDO GESTACION CB HG</v>
          </cell>
          <cell r="E1377" t="str">
            <v>PES</v>
          </cell>
          <cell r="F1377">
            <v>4810</v>
          </cell>
          <cell r="G1377" t="str">
            <v>TN</v>
          </cell>
          <cell r="H1377" t="str">
            <v>TONELADAS</v>
          </cell>
          <cell r="I1377" t="str">
            <v>PEC</v>
          </cell>
        </row>
        <row r="1378">
          <cell r="A1378" t="str">
            <v>15743842</v>
          </cell>
          <cell r="B1378">
            <v>157</v>
          </cell>
          <cell r="C1378">
            <v>43842</v>
          </cell>
          <cell r="D1378" t="str">
            <v>CARNERINA PLUS GEST. CE</v>
          </cell>
          <cell r="E1378" t="str">
            <v>PES</v>
          </cell>
          <cell r="F1378">
            <v>5573</v>
          </cell>
          <cell r="G1378" t="str">
            <v>TN</v>
          </cell>
          <cell r="H1378" t="str">
            <v>TONELADAS</v>
          </cell>
          <cell r="I1378" t="str">
            <v>PEC</v>
          </cell>
        </row>
        <row r="1379">
          <cell r="A1379" t="str">
            <v>15743843</v>
          </cell>
          <cell r="B1379">
            <v>157</v>
          </cell>
          <cell r="C1379">
            <v>43843</v>
          </cell>
          <cell r="D1379" t="str">
            <v>CERDO GESTACION CB CG</v>
          </cell>
          <cell r="E1379" t="str">
            <v>PES</v>
          </cell>
          <cell r="F1379">
            <v>4830</v>
          </cell>
          <cell r="G1379" t="str">
            <v>TN</v>
          </cell>
          <cell r="H1379" t="str">
            <v>TONELADAS</v>
          </cell>
          <cell r="I1379" t="str">
            <v>PEC</v>
          </cell>
        </row>
        <row r="1380">
          <cell r="A1380" t="str">
            <v>15743850</v>
          </cell>
          <cell r="B1380">
            <v>157</v>
          </cell>
          <cell r="C1380">
            <v>43850</v>
          </cell>
          <cell r="D1380" t="str">
            <v>CARNERINA PLUS LACT. HE</v>
          </cell>
          <cell r="E1380" t="str">
            <v>PES</v>
          </cell>
          <cell r="F1380">
            <v>5191</v>
          </cell>
          <cell r="G1380" t="str">
            <v>TN</v>
          </cell>
          <cell r="H1380" t="str">
            <v>TONELADAS</v>
          </cell>
          <cell r="I1380" t="str">
            <v>PEC</v>
          </cell>
        </row>
        <row r="1381">
          <cell r="A1381" t="str">
            <v>15743851</v>
          </cell>
          <cell r="B1381">
            <v>157</v>
          </cell>
          <cell r="C1381">
            <v>43851</v>
          </cell>
          <cell r="D1381" t="str">
            <v>CERDO LACTANCIA CB HG</v>
          </cell>
          <cell r="E1381" t="str">
            <v>PES</v>
          </cell>
          <cell r="F1381">
            <v>5051</v>
          </cell>
          <cell r="G1381" t="str">
            <v>TN</v>
          </cell>
          <cell r="H1381" t="str">
            <v>TONELADAS</v>
          </cell>
          <cell r="I1381" t="str">
            <v>PEC</v>
          </cell>
        </row>
        <row r="1382">
          <cell r="A1382" t="str">
            <v>15743852</v>
          </cell>
          <cell r="B1382">
            <v>157</v>
          </cell>
          <cell r="C1382">
            <v>43852</v>
          </cell>
          <cell r="D1382" t="str">
            <v>CARNERINA PLUS LACT. CE</v>
          </cell>
          <cell r="E1382" t="str">
            <v>PES</v>
          </cell>
          <cell r="F1382">
            <v>5211</v>
          </cell>
          <cell r="G1382" t="str">
            <v>TN</v>
          </cell>
          <cell r="H1382" t="str">
            <v>TONELADAS</v>
          </cell>
          <cell r="I1382" t="str">
            <v>PEC</v>
          </cell>
        </row>
        <row r="1383">
          <cell r="A1383" t="str">
            <v>15743853</v>
          </cell>
          <cell r="B1383">
            <v>157</v>
          </cell>
          <cell r="C1383">
            <v>43853</v>
          </cell>
          <cell r="D1383" t="str">
            <v>CERDO LACTANCIA CB CG</v>
          </cell>
          <cell r="E1383" t="str">
            <v>PES</v>
          </cell>
          <cell r="F1383">
            <v>5071</v>
          </cell>
          <cell r="G1383" t="str">
            <v>TN</v>
          </cell>
          <cell r="H1383" t="str">
            <v>TONELADAS</v>
          </cell>
          <cell r="I1383" t="str">
            <v>PEC</v>
          </cell>
        </row>
        <row r="1384">
          <cell r="A1384" t="str">
            <v>15743860</v>
          </cell>
          <cell r="B1384">
            <v>157</v>
          </cell>
          <cell r="C1384">
            <v>43860</v>
          </cell>
          <cell r="D1384" t="str">
            <v>CRECIPORK V. HE</v>
          </cell>
          <cell r="E1384" t="str">
            <v>PES</v>
          </cell>
          <cell r="F1384">
            <v>5127</v>
          </cell>
          <cell r="G1384" t="str">
            <v>TN</v>
          </cell>
          <cell r="H1384" t="str">
            <v>TONELADAS</v>
          </cell>
          <cell r="I1384" t="str">
            <v>PEC</v>
          </cell>
        </row>
        <row r="1385">
          <cell r="A1385" t="str">
            <v>15743861</v>
          </cell>
          <cell r="B1385">
            <v>157</v>
          </cell>
          <cell r="C1385">
            <v>43861</v>
          </cell>
          <cell r="D1385" t="str">
            <v>CRECIPORK V. HG</v>
          </cell>
          <cell r="E1385" t="str">
            <v>PES</v>
          </cell>
          <cell r="F1385">
            <v>4987</v>
          </cell>
          <cell r="G1385" t="str">
            <v>TN</v>
          </cell>
          <cell r="H1385" t="str">
            <v>TONELADAS</v>
          </cell>
          <cell r="I1385" t="str">
            <v>PEC</v>
          </cell>
        </row>
        <row r="1386">
          <cell r="A1386" t="str">
            <v>15743862</v>
          </cell>
          <cell r="B1386">
            <v>157</v>
          </cell>
          <cell r="C1386">
            <v>43862</v>
          </cell>
          <cell r="D1386" t="str">
            <v>GESTACION 0-30 CARABANCHEL</v>
          </cell>
          <cell r="E1386" t="str">
            <v>PES</v>
          </cell>
          <cell r="F1386">
            <v>5147</v>
          </cell>
          <cell r="G1386" t="str">
            <v>TN</v>
          </cell>
          <cell r="H1386" t="str">
            <v>TONELADAS</v>
          </cell>
          <cell r="I1386" t="str">
            <v>PEC</v>
          </cell>
        </row>
        <row r="1387">
          <cell r="A1387" t="str">
            <v>15743863</v>
          </cell>
          <cell r="B1387">
            <v>157</v>
          </cell>
          <cell r="C1387">
            <v>43863</v>
          </cell>
          <cell r="D1387" t="str">
            <v>CRECIPORK V. CG</v>
          </cell>
          <cell r="E1387" t="str">
            <v>PES</v>
          </cell>
          <cell r="F1387">
            <v>5007</v>
          </cell>
          <cell r="G1387" t="str">
            <v>TN</v>
          </cell>
          <cell r="H1387" t="str">
            <v>TONELADAS</v>
          </cell>
          <cell r="I1387" t="str">
            <v>PEC</v>
          </cell>
        </row>
        <row r="1388">
          <cell r="A1388" t="str">
            <v>15743870</v>
          </cell>
          <cell r="B1388">
            <v>157</v>
          </cell>
          <cell r="C1388">
            <v>43870</v>
          </cell>
          <cell r="D1388" t="str">
            <v>ENGORDAPORK V. HE</v>
          </cell>
          <cell r="E1388" t="str">
            <v>PES</v>
          </cell>
          <cell r="F1388">
            <v>5134</v>
          </cell>
          <cell r="G1388" t="str">
            <v>TN</v>
          </cell>
          <cell r="H1388" t="str">
            <v>TONELADAS</v>
          </cell>
          <cell r="I1388" t="str">
            <v>PEC</v>
          </cell>
        </row>
        <row r="1389">
          <cell r="A1389" t="str">
            <v>15743871</v>
          </cell>
          <cell r="B1389">
            <v>157</v>
          </cell>
          <cell r="C1389">
            <v>43871</v>
          </cell>
          <cell r="D1389" t="str">
            <v>ENGORDAPORK V. HG</v>
          </cell>
          <cell r="E1389" t="str">
            <v>PES</v>
          </cell>
          <cell r="F1389">
            <v>4994</v>
          </cell>
          <cell r="G1389" t="str">
            <v>TN</v>
          </cell>
          <cell r="H1389" t="str">
            <v>TONELADAS</v>
          </cell>
          <cell r="I1389" t="str">
            <v>PEC</v>
          </cell>
        </row>
        <row r="1390">
          <cell r="A1390" t="str">
            <v>15743872</v>
          </cell>
          <cell r="B1390">
            <v>157</v>
          </cell>
          <cell r="C1390">
            <v>43872</v>
          </cell>
          <cell r="D1390" t="str">
            <v>ALIMENTO RETIRO CARANBACHEL CE</v>
          </cell>
          <cell r="E1390" t="str">
            <v>PES</v>
          </cell>
          <cell r="F1390">
            <v>5154</v>
          </cell>
          <cell r="G1390" t="str">
            <v>TN</v>
          </cell>
          <cell r="H1390" t="str">
            <v>TONELADAS</v>
          </cell>
          <cell r="I1390" t="str">
            <v>PEC</v>
          </cell>
        </row>
        <row r="1391">
          <cell r="A1391" t="str">
            <v>15743873</v>
          </cell>
          <cell r="B1391">
            <v>157</v>
          </cell>
          <cell r="C1391">
            <v>43873</v>
          </cell>
          <cell r="D1391" t="str">
            <v>ENGORDAPORK V. CG</v>
          </cell>
          <cell r="E1391" t="str">
            <v>PES</v>
          </cell>
          <cell r="F1391">
            <v>5014</v>
          </cell>
          <cell r="G1391" t="str">
            <v>TN</v>
          </cell>
          <cell r="H1391" t="str">
            <v>TONELADAS</v>
          </cell>
          <cell r="I1391" t="str">
            <v>PEC</v>
          </cell>
        </row>
        <row r="1392">
          <cell r="A1392" t="str">
            <v>15743880</v>
          </cell>
          <cell r="B1392">
            <v>157</v>
          </cell>
          <cell r="C1392">
            <v>43880</v>
          </cell>
          <cell r="D1392" t="str">
            <v>REPRODUPORK V. HE</v>
          </cell>
          <cell r="E1392" t="str">
            <v>PES</v>
          </cell>
          <cell r="F1392">
            <v>5369</v>
          </cell>
          <cell r="G1392" t="str">
            <v>TN</v>
          </cell>
          <cell r="H1392" t="str">
            <v>TONELADAS</v>
          </cell>
          <cell r="I1392" t="str">
            <v>PEC</v>
          </cell>
        </row>
        <row r="1393">
          <cell r="A1393" t="str">
            <v>15743881</v>
          </cell>
          <cell r="B1393">
            <v>157</v>
          </cell>
          <cell r="C1393">
            <v>43881</v>
          </cell>
          <cell r="D1393" t="str">
            <v>REPRODUPORK V. HG</v>
          </cell>
          <cell r="E1393" t="str">
            <v>PES</v>
          </cell>
          <cell r="F1393">
            <v>5229</v>
          </cell>
          <cell r="G1393" t="str">
            <v>TN</v>
          </cell>
          <cell r="H1393" t="str">
            <v>TONELADAS</v>
          </cell>
          <cell r="I1393" t="str">
            <v>PEC</v>
          </cell>
        </row>
        <row r="1394">
          <cell r="A1394" t="str">
            <v>15743882</v>
          </cell>
          <cell r="B1394">
            <v>157</v>
          </cell>
          <cell r="C1394">
            <v>43882</v>
          </cell>
          <cell r="D1394" t="str">
            <v>REPRODUPORK AP CE</v>
          </cell>
          <cell r="E1394" t="str">
            <v>PES</v>
          </cell>
          <cell r="F1394">
            <v>5389</v>
          </cell>
          <cell r="G1394" t="str">
            <v>TN</v>
          </cell>
          <cell r="H1394" t="str">
            <v>TONELADAS</v>
          </cell>
          <cell r="I1394" t="str">
            <v>PEC</v>
          </cell>
        </row>
        <row r="1395">
          <cell r="A1395" t="str">
            <v>15743883</v>
          </cell>
          <cell r="B1395">
            <v>157</v>
          </cell>
          <cell r="C1395">
            <v>43883</v>
          </cell>
          <cell r="D1395" t="str">
            <v>REPRODUPORK V. CG</v>
          </cell>
          <cell r="E1395" t="str">
            <v>PES</v>
          </cell>
          <cell r="F1395">
            <v>5249</v>
          </cell>
          <cell r="G1395" t="str">
            <v>TN</v>
          </cell>
          <cell r="H1395" t="str">
            <v>TONELADAS</v>
          </cell>
          <cell r="I1395" t="str">
            <v>PEC</v>
          </cell>
        </row>
        <row r="1396">
          <cell r="A1396" t="str">
            <v>15744000</v>
          </cell>
          <cell r="B1396">
            <v>157</v>
          </cell>
          <cell r="C1396">
            <v>44000</v>
          </cell>
          <cell r="D1396" t="str">
            <v>APILECHE 18% HE</v>
          </cell>
          <cell r="E1396" t="str">
            <v>PES</v>
          </cell>
          <cell r="F1396">
            <v>4565</v>
          </cell>
          <cell r="G1396" t="str">
            <v>TN</v>
          </cell>
          <cell r="H1396" t="str">
            <v>TONELADAS</v>
          </cell>
          <cell r="I1396" t="str">
            <v>PEC</v>
          </cell>
        </row>
        <row r="1397">
          <cell r="A1397" t="str">
            <v>15744001</v>
          </cell>
          <cell r="B1397">
            <v>157</v>
          </cell>
          <cell r="C1397">
            <v>44001</v>
          </cell>
          <cell r="D1397" t="str">
            <v>APILECHE 18% HG</v>
          </cell>
          <cell r="E1397" t="str">
            <v>PES</v>
          </cell>
          <cell r="F1397">
            <v>4425</v>
          </cell>
          <cell r="G1397" t="str">
            <v>TN</v>
          </cell>
          <cell r="H1397" t="str">
            <v>TONELADAS</v>
          </cell>
          <cell r="I1397" t="str">
            <v>PEC</v>
          </cell>
        </row>
        <row r="1398">
          <cell r="A1398" t="str">
            <v>15744002</v>
          </cell>
          <cell r="B1398">
            <v>157</v>
          </cell>
          <cell r="C1398">
            <v>44002</v>
          </cell>
          <cell r="D1398" t="str">
            <v>APILECHE 18% CE</v>
          </cell>
          <cell r="E1398" t="str">
            <v>PES</v>
          </cell>
          <cell r="F1398">
            <v>4385</v>
          </cell>
          <cell r="G1398" t="str">
            <v>TN</v>
          </cell>
          <cell r="H1398" t="str">
            <v>TONELADAS</v>
          </cell>
          <cell r="I1398" t="str">
            <v>PEC</v>
          </cell>
        </row>
        <row r="1399">
          <cell r="A1399" t="str">
            <v>15744003</v>
          </cell>
          <cell r="B1399">
            <v>157</v>
          </cell>
          <cell r="C1399">
            <v>44003</v>
          </cell>
          <cell r="D1399" t="str">
            <v>APILECHE 18% CG</v>
          </cell>
          <cell r="E1399" t="str">
            <v>PES</v>
          </cell>
          <cell r="F1399">
            <v>4495</v>
          </cell>
          <cell r="G1399" t="str">
            <v>TN</v>
          </cell>
          <cell r="H1399" t="str">
            <v>TONELADAS</v>
          </cell>
          <cell r="I1399" t="str">
            <v>PEC</v>
          </cell>
        </row>
        <row r="1400">
          <cell r="A1400" t="str">
            <v>15744004</v>
          </cell>
          <cell r="B1400">
            <v>157</v>
          </cell>
          <cell r="C1400">
            <v>44004</v>
          </cell>
          <cell r="D1400" t="str">
            <v>APILECHE 18% RE</v>
          </cell>
          <cell r="E1400" t="str">
            <v>PES</v>
          </cell>
          <cell r="F1400">
            <v>4390</v>
          </cell>
          <cell r="G1400" t="str">
            <v>TN</v>
          </cell>
          <cell r="H1400" t="str">
            <v>TONELADAS</v>
          </cell>
          <cell r="I1400" t="str">
            <v>PEC</v>
          </cell>
        </row>
        <row r="1401">
          <cell r="A1401" t="str">
            <v>15744005</v>
          </cell>
          <cell r="B1401">
            <v>157</v>
          </cell>
          <cell r="C1401">
            <v>44005</v>
          </cell>
          <cell r="D1401" t="str">
            <v>APILECHE 18% RG</v>
          </cell>
          <cell r="E1401" t="str">
            <v>PES</v>
          </cell>
          <cell r="F1401">
            <v>4485</v>
          </cell>
          <cell r="G1401" t="str">
            <v>TN</v>
          </cell>
          <cell r="H1401" t="str">
            <v>TONELADAS</v>
          </cell>
          <cell r="I1401" t="str">
            <v>PEC</v>
          </cell>
        </row>
        <row r="1402">
          <cell r="A1402" t="str">
            <v>15744020</v>
          </cell>
          <cell r="B1402">
            <v>157</v>
          </cell>
          <cell r="C1402">
            <v>44020</v>
          </cell>
          <cell r="D1402" t="str">
            <v>ABALAC 32% HE</v>
          </cell>
          <cell r="E1402" t="str">
            <v>PES</v>
          </cell>
          <cell r="F1402">
            <v>5640</v>
          </cell>
          <cell r="G1402" t="str">
            <v>TN</v>
          </cell>
          <cell r="H1402" t="str">
            <v>TONELADAS</v>
          </cell>
          <cell r="I1402" t="str">
            <v>PEC</v>
          </cell>
        </row>
        <row r="1403">
          <cell r="A1403" t="str">
            <v>15744021</v>
          </cell>
          <cell r="B1403">
            <v>157</v>
          </cell>
          <cell r="C1403">
            <v>44021</v>
          </cell>
          <cell r="D1403" t="str">
            <v>ABALAC 32% HG</v>
          </cell>
          <cell r="E1403" t="str">
            <v>PES</v>
          </cell>
          <cell r="F1403">
            <v>5500</v>
          </cell>
          <cell r="G1403" t="str">
            <v>TN</v>
          </cell>
          <cell r="H1403" t="str">
            <v>TONELADAS</v>
          </cell>
          <cell r="I1403" t="str">
            <v>PEC</v>
          </cell>
        </row>
        <row r="1404">
          <cell r="A1404" t="str">
            <v>15744022</v>
          </cell>
          <cell r="B1404">
            <v>157</v>
          </cell>
          <cell r="C1404">
            <v>44022</v>
          </cell>
          <cell r="D1404" t="str">
            <v>ABALAC 32% CE</v>
          </cell>
          <cell r="E1404" t="str">
            <v>PES</v>
          </cell>
          <cell r="F1404">
            <v>6275</v>
          </cell>
          <cell r="G1404" t="str">
            <v>TN</v>
          </cell>
          <cell r="H1404" t="str">
            <v>TONELADAS</v>
          </cell>
          <cell r="I1404" t="str">
            <v>PEC</v>
          </cell>
        </row>
        <row r="1405">
          <cell r="A1405" t="str">
            <v>15744040</v>
          </cell>
          <cell r="B1405">
            <v>157</v>
          </cell>
          <cell r="C1405">
            <v>44040</v>
          </cell>
          <cell r="D1405" t="str">
            <v>ABAHOR PLUS HE</v>
          </cell>
          <cell r="E1405" t="str">
            <v>PES</v>
          </cell>
          <cell r="F1405">
            <v>4975</v>
          </cell>
          <cell r="G1405" t="str">
            <v>TN</v>
          </cell>
          <cell r="H1405" t="str">
            <v>TONELADAS</v>
          </cell>
          <cell r="I1405" t="str">
            <v>PEC</v>
          </cell>
        </row>
        <row r="1406">
          <cell r="A1406" t="str">
            <v>15744041</v>
          </cell>
          <cell r="B1406">
            <v>157</v>
          </cell>
          <cell r="C1406">
            <v>44041</v>
          </cell>
          <cell r="D1406" t="str">
            <v>ABAHOR PLUS HG</v>
          </cell>
          <cell r="E1406" t="str">
            <v>PES</v>
          </cell>
          <cell r="F1406">
            <v>4835</v>
          </cell>
          <cell r="G1406" t="str">
            <v>TN</v>
          </cell>
          <cell r="H1406" t="str">
            <v>TONELADAS</v>
          </cell>
          <cell r="I1406" t="str">
            <v>PEC</v>
          </cell>
        </row>
        <row r="1407">
          <cell r="A1407" t="str">
            <v>15744042</v>
          </cell>
          <cell r="B1407">
            <v>157</v>
          </cell>
          <cell r="C1407">
            <v>44042</v>
          </cell>
          <cell r="D1407" t="str">
            <v>ABAHOR PLUS CE</v>
          </cell>
          <cell r="E1407" t="str">
            <v>PES</v>
          </cell>
          <cell r="F1407">
            <v>4995</v>
          </cell>
          <cell r="G1407" t="str">
            <v>TN</v>
          </cell>
          <cell r="H1407" t="str">
            <v>TONELADAS</v>
          </cell>
          <cell r="I1407" t="str">
            <v>PEC</v>
          </cell>
        </row>
        <row r="1408">
          <cell r="A1408" t="str">
            <v>15744043</v>
          </cell>
          <cell r="B1408">
            <v>157</v>
          </cell>
          <cell r="C1408">
            <v>44043</v>
          </cell>
          <cell r="D1408" t="str">
            <v>ABAHOR PLUS CG</v>
          </cell>
          <cell r="E1408" t="str">
            <v>PES</v>
          </cell>
          <cell r="F1408">
            <v>4855</v>
          </cell>
          <cell r="G1408" t="str">
            <v>TN</v>
          </cell>
          <cell r="H1408" t="str">
            <v>TONELADAS</v>
          </cell>
          <cell r="I1408" t="str">
            <v>PEC</v>
          </cell>
        </row>
        <row r="1409">
          <cell r="A1409" t="str">
            <v>15744045</v>
          </cell>
          <cell r="B1409">
            <v>157</v>
          </cell>
          <cell r="C1409">
            <v>44045</v>
          </cell>
          <cell r="D1409" t="str">
            <v>ABAHOR PLUS RG</v>
          </cell>
          <cell r="E1409" t="str">
            <v>PES</v>
          </cell>
          <cell r="F1409">
            <v>4845</v>
          </cell>
          <cell r="G1409" t="str">
            <v>TN</v>
          </cell>
          <cell r="H1409" t="str">
            <v>TONELADAS</v>
          </cell>
          <cell r="I1409" t="str">
            <v>PEC</v>
          </cell>
        </row>
        <row r="1410">
          <cell r="A1410" t="str">
            <v>15744070</v>
          </cell>
          <cell r="B1410">
            <v>157</v>
          </cell>
          <cell r="C1410">
            <v>44070</v>
          </cell>
          <cell r="D1410" t="str">
            <v>ABABE PLUS HE</v>
          </cell>
          <cell r="E1410" t="str">
            <v>PES</v>
          </cell>
          <cell r="F1410">
            <v>5580</v>
          </cell>
          <cell r="G1410" t="str">
            <v>TN</v>
          </cell>
          <cell r="H1410" t="str">
            <v>TONELADAS</v>
          </cell>
          <cell r="I1410" t="str">
            <v>PEC</v>
          </cell>
        </row>
        <row r="1411">
          <cell r="A1411" t="str">
            <v>15744072</v>
          </cell>
          <cell r="B1411">
            <v>157</v>
          </cell>
          <cell r="C1411">
            <v>44072</v>
          </cell>
          <cell r="D1411" t="str">
            <v>ABABE PLUS CE</v>
          </cell>
          <cell r="E1411" t="str">
            <v>PES</v>
          </cell>
          <cell r="F1411">
            <v>4980</v>
          </cell>
          <cell r="G1411" t="str">
            <v>TN</v>
          </cell>
          <cell r="H1411" t="str">
            <v>TONELADAS</v>
          </cell>
          <cell r="I1411" t="str">
            <v>PEC</v>
          </cell>
        </row>
        <row r="1412">
          <cell r="A1412" t="str">
            <v>15744073</v>
          </cell>
          <cell r="B1412">
            <v>157</v>
          </cell>
          <cell r="C1412">
            <v>44073</v>
          </cell>
          <cell r="D1412" t="str">
            <v>ABABE PLUS CG</v>
          </cell>
          <cell r="E1412" t="str">
            <v>PES</v>
          </cell>
          <cell r="F1412">
            <v>5460</v>
          </cell>
          <cell r="G1412" t="str">
            <v>TN</v>
          </cell>
          <cell r="H1412" t="str">
            <v>TONELADAS</v>
          </cell>
          <cell r="I1412" t="str">
            <v>PEC</v>
          </cell>
        </row>
        <row r="1413">
          <cell r="A1413" t="str">
            <v>15744074</v>
          </cell>
          <cell r="B1413">
            <v>157</v>
          </cell>
          <cell r="C1413">
            <v>44074</v>
          </cell>
          <cell r="D1413" t="str">
            <v>ABABE PLUS RE</v>
          </cell>
          <cell r="E1413" t="str">
            <v>PES</v>
          </cell>
          <cell r="F1413">
            <v>5590</v>
          </cell>
          <cell r="G1413" t="str">
            <v>TN</v>
          </cell>
          <cell r="H1413" t="str">
            <v>TONELADAS</v>
          </cell>
          <cell r="I1413" t="str">
            <v>PEC</v>
          </cell>
        </row>
        <row r="1414">
          <cell r="A1414" t="str">
            <v>15744075</v>
          </cell>
          <cell r="B1414">
            <v>157</v>
          </cell>
          <cell r="C1414">
            <v>44075</v>
          </cell>
          <cell r="D1414" t="str">
            <v>ABABE PLUS RG</v>
          </cell>
          <cell r="E1414" t="str">
            <v>PES</v>
          </cell>
          <cell r="F1414">
            <v>5450</v>
          </cell>
          <cell r="G1414" t="str">
            <v>TN</v>
          </cell>
          <cell r="H1414" t="str">
            <v>TONELADAS</v>
          </cell>
          <cell r="I1414" t="str">
            <v>PEC</v>
          </cell>
        </row>
        <row r="1415">
          <cell r="A1415" t="str">
            <v>15744080</v>
          </cell>
          <cell r="B1415">
            <v>157</v>
          </cell>
          <cell r="C1415">
            <v>44080</v>
          </cell>
          <cell r="D1415" t="str">
            <v>ABATO PLUS HE</v>
          </cell>
          <cell r="E1415" t="str">
            <v>PES</v>
          </cell>
          <cell r="F1415">
            <v>4447</v>
          </cell>
          <cell r="G1415" t="str">
            <v>TN</v>
          </cell>
          <cell r="H1415" t="str">
            <v>TONELADAS</v>
          </cell>
          <cell r="I1415" t="str">
            <v>PEC</v>
          </cell>
        </row>
        <row r="1416">
          <cell r="A1416" t="str">
            <v>15744081</v>
          </cell>
          <cell r="B1416">
            <v>157</v>
          </cell>
          <cell r="C1416">
            <v>44081</v>
          </cell>
          <cell r="D1416" t="str">
            <v>ABATO PLUS HG</v>
          </cell>
          <cell r="E1416" t="str">
            <v>PES</v>
          </cell>
          <cell r="F1416">
            <v>4307</v>
          </cell>
          <cell r="G1416" t="str">
            <v>TN</v>
          </cell>
          <cell r="H1416" t="str">
            <v>TONELADAS</v>
          </cell>
          <cell r="I1416" t="str">
            <v>PEC</v>
          </cell>
        </row>
        <row r="1417">
          <cell r="A1417" t="str">
            <v>15744082</v>
          </cell>
          <cell r="B1417">
            <v>157</v>
          </cell>
          <cell r="C1417">
            <v>44082</v>
          </cell>
          <cell r="D1417" t="str">
            <v>ABATO PLUS CE</v>
          </cell>
          <cell r="E1417" t="str">
            <v>PES</v>
          </cell>
          <cell r="F1417">
            <v>4467</v>
          </cell>
          <cell r="G1417" t="str">
            <v>TN</v>
          </cell>
          <cell r="H1417" t="str">
            <v>TONELADAS</v>
          </cell>
          <cell r="I1417" t="str">
            <v>PEC</v>
          </cell>
        </row>
        <row r="1418">
          <cell r="A1418" t="str">
            <v>15744083</v>
          </cell>
          <cell r="B1418">
            <v>157</v>
          </cell>
          <cell r="C1418">
            <v>44083</v>
          </cell>
          <cell r="D1418" t="str">
            <v>ABATO PLUS CG</v>
          </cell>
          <cell r="E1418" t="str">
            <v>PES</v>
          </cell>
          <cell r="F1418">
            <v>4327</v>
          </cell>
          <cell r="G1418" t="str">
            <v>TN</v>
          </cell>
          <cell r="H1418" t="str">
            <v>TONELADAS</v>
          </cell>
          <cell r="I1418" t="str">
            <v>PEC</v>
          </cell>
        </row>
        <row r="1419">
          <cell r="A1419" t="str">
            <v>15744084</v>
          </cell>
          <cell r="B1419">
            <v>157</v>
          </cell>
          <cell r="C1419">
            <v>44084</v>
          </cell>
          <cell r="D1419" t="str">
            <v>ABATO PLUS RE</v>
          </cell>
          <cell r="E1419" t="str">
            <v>PES</v>
          </cell>
          <cell r="F1419">
            <v>4457</v>
          </cell>
          <cell r="G1419" t="str">
            <v>TN</v>
          </cell>
          <cell r="H1419" t="str">
            <v>TONELADAS</v>
          </cell>
          <cell r="I1419" t="str">
            <v>PEC</v>
          </cell>
        </row>
        <row r="1420">
          <cell r="A1420" t="str">
            <v>15744085</v>
          </cell>
          <cell r="B1420">
            <v>157</v>
          </cell>
          <cell r="C1420">
            <v>44085</v>
          </cell>
          <cell r="D1420" t="str">
            <v>ABATO PLUS RG</v>
          </cell>
          <cell r="E1420" t="str">
            <v>PES</v>
          </cell>
          <cell r="F1420">
            <v>4317</v>
          </cell>
          <cell r="G1420" t="str">
            <v>TN</v>
          </cell>
          <cell r="H1420" t="str">
            <v>TONELADAS</v>
          </cell>
          <cell r="I1420" t="str">
            <v>PEC</v>
          </cell>
        </row>
        <row r="1421">
          <cell r="A1421" t="str">
            <v>15744090</v>
          </cell>
          <cell r="B1421">
            <v>157</v>
          </cell>
          <cell r="C1421">
            <v>44090</v>
          </cell>
          <cell r="D1421" t="str">
            <v>ABAVA 20% PLUS HE</v>
          </cell>
          <cell r="E1421" t="str">
            <v>PES</v>
          </cell>
          <cell r="F1421">
            <v>5115</v>
          </cell>
          <cell r="G1421" t="str">
            <v>TN</v>
          </cell>
          <cell r="H1421" t="str">
            <v>TONELADAS</v>
          </cell>
          <cell r="I1421" t="str">
            <v>PEC</v>
          </cell>
        </row>
        <row r="1422">
          <cell r="A1422" t="str">
            <v>15744091</v>
          </cell>
          <cell r="B1422">
            <v>157</v>
          </cell>
          <cell r="C1422">
            <v>44091</v>
          </cell>
          <cell r="D1422" t="str">
            <v>ABAVA 20% PLUS HG</v>
          </cell>
          <cell r="E1422" t="str">
            <v>PES</v>
          </cell>
          <cell r="F1422">
            <v>4975</v>
          </cell>
          <cell r="G1422" t="str">
            <v>TN</v>
          </cell>
          <cell r="H1422" t="str">
            <v>TONELADAS</v>
          </cell>
          <cell r="I1422" t="str">
            <v>PEC</v>
          </cell>
        </row>
        <row r="1423">
          <cell r="A1423" t="str">
            <v>15744092</v>
          </cell>
          <cell r="B1423">
            <v>157</v>
          </cell>
          <cell r="C1423">
            <v>44092</v>
          </cell>
          <cell r="D1423" t="str">
            <v>ABAVA 20% PLUS CE</v>
          </cell>
          <cell r="E1423" t="str">
            <v>PES</v>
          </cell>
          <cell r="F1423">
            <v>5135</v>
          </cell>
          <cell r="G1423" t="str">
            <v>TN</v>
          </cell>
          <cell r="H1423" t="str">
            <v>TONELADAS</v>
          </cell>
          <cell r="I1423" t="str">
            <v>PEC</v>
          </cell>
        </row>
        <row r="1424">
          <cell r="A1424" t="str">
            <v>15744093</v>
          </cell>
          <cell r="B1424">
            <v>157</v>
          </cell>
          <cell r="C1424">
            <v>44093</v>
          </cell>
          <cell r="D1424" t="str">
            <v>ABAVA 20% PLUS CG</v>
          </cell>
          <cell r="E1424" t="str">
            <v>PES</v>
          </cell>
          <cell r="F1424">
            <v>4995</v>
          </cell>
          <cell r="G1424" t="str">
            <v>TN</v>
          </cell>
          <cell r="H1424" t="str">
            <v>TONELADAS</v>
          </cell>
          <cell r="I1424" t="str">
            <v>PEC</v>
          </cell>
        </row>
        <row r="1425">
          <cell r="A1425" t="str">
            <v>15744094</v>
          </cell>
          <cell r="B1425">
            <v>157</v>
          </cell>
          <cell r="C1425">
            <v>44094</v>
          </cell>
          <cell r="D1425" t="str">
            <v>ABAVA 20% PLUS RE</v>
          </cell>
          <cell r="E1425" t="str">
            <v>PES</v>
          </cell>
          <cell r="F1425">
            <v>5125</v>
          </cell>
          <cell r="G1425" t="str">
            <v>TN</v>
          </cell>
          <cell r="H1425" t="str">
            <v>TONELADAS</v>
          </cell>
          <cell r="I1425" t="str">
            <v>PEC</v>
          </cell>
        </row>
        <row r="1426">
          <cell r="A1426" t="str">
            <v>15744095</v>
          </cell>
          <cell r="B1426">
            <v>157</v>
          </cell>
          <cell r="C1426">
            <v>44095</v>
          </cell>
          <cell r="D1426" t="str">
            <v>ABAVA 20% PLUS RG</v>
          </cell>
          <cell r="E1426" t="str">
            <v>PES</v>
          </cell>
          <cell r="F1426">
            <v>4985</v>
          </cell>
          <cell r="G1426" t="str">
            <v>TN</v>
          </cell>
          <cell r="H1426" t="str">
            <v>TONELADAS</v>
          </cell>
          <cell r="I1426" t="str">
            <v>PEC</v>
          </cell>
        </row>
        <row r="1427">
          <cell r="A1427" t="str">
            <v>15744100</v>
          </cell>
          <cell r="B1427">
            <v>157</v>
          </cell>
          <cell r="C1427">
            <v>44100</v>
          </cell>
          <cell r="D1427" t="str">
            <v>APILECHE 17% HE</v>
          </cell>
          <cell r="E1427" t="str">
            <v>PES</v>
          </cell>
          <cell r="F1427">
            <v>5250</v>
          </cell>
          <cell r="G1427" t="str">
            <v>TN</v>
          </cell>
          <cell r="H1427" t="str">
            <v>TONELADAS</v>
          </cell>
          <cell r="I1427" t="str">
            <v>PEC</v>
          </cell>
        </row>
        <row r="1428">
          <cell r="A1428" t="str">
            <v>15744101</v>
          </cell>
          <cell r="B1428">
            <v>157</v>
          </cell>
          <cell r="C1428">
            <v>44101</v>
          </cell>
          <cell r="D1428" t="str">
            <v>APILECHE 17% HG</v>
          </cell>
          <cell r="E1428" t="str">
            <v>PES</v>
          </cell>
          <cell r="F1428">
            <v>5110</v>
          </cell>
          <cell r="G1428" t="str">
            <v>TN</v>
          </cell>
          <cell r="H1428" t="str">
            <v>TONELADAS</v>
          </cell>
          <cell r="I1428" t="str">
            <v>PEC</v>
          </cell>
        </row>
        <row r="1429">
          <cell r="A1429" t="str">
            <v>15744102</v>
          </cell>
          <cell r="B1429">
            <v>157</v>
          </cell>
          <cell r="C1429">
            <v>44102</v>
          </cell>
          <cell r="D1429" t="str">
            <v>APILECHE 17% CE</v>
          </cell>
          <cell r="E1429" t="str">
            <v>PES</v>
          </cell>
          <cell r="F1429">
            <v>5270</v>
          </cell>
          <cell r="G1429" t="str">
            <v>TN</v>
          </cell>
          <cell r="H1429" t="str">
            <v>TONELADAS</v>
          </cell>
          <cell r="I1429" t="str">
            <v>PEC</v>
          </cell>
        </row>
        <row r="1430">
          <cell r="A1430" t="str">
            <v>15744103</v>
          </cell>
          <cell r="B1430">
            <v>157</v>
          </cell>
          <cell r="C1430">
            <v>44103</v>
          </cell>
          <cell r="D1430" t="str">
            <v>APILECHE 17% CG</v>
          </cell>
          <cell r="E1430" t="str">
            <v>PES</v>
          </cell>
          <cell r="F1430">
            <v>5130</v>
          </cell>
          <cell r="G1430" t="str">
            <v>TN</v>
          </cell>
          <cell r="H1430" t="str">
            <v>TONELADAS</v>
          </cell>
          <cell r="I1430" t="str">
            <v>PEC</v>
          </cell>
        </row>
        <row r="1431">
          <cell r="A1431" t="str">
            <v>15744104</v>
          </cell>
          <cell r="B1431">
            <v>157</v>
          </cell>
          <cell r="C1431">
            <v>44104</v>
          </cell>
          <cell r="D1431" t="str">
            <v>APILECHE 17% RE</v>
          </cell>
          <cell r="E1431" t="str">
            <v>PES</v>
          </cell>
          <cell r="F1431">
            <v>4840</v>
          </cell>
          <cell r="G1431" t="str">
            <v>TN</v>
          </cell>
          <cell r="H1431" t="str">
            <v>TONELADAS</v>
          </cell>
          <cell r="I1431" t="str">
            <v>PEC</v>
          </cell>
        </row>
        <row r="1432">
          <cell r="A1432" t="str">
            <v>15744169</v>
          </cell>
          <cell r="B1432">
            <v>157</v>
          </cell>
          <cell r="C1432">
            <v>44169</v>
          </cell>
          <cell r="D1432" t="str">
            <v>LACTOCRIA PLUS 10K HE</v>
          </cell>
          <cell r="E1432" t="str">
            <v>PES</v>
          </cell>
          <cell r="F1432">
            <v>20140</v>
          </cell>
          <cell r="G1432" t="str">
            <v>TN</v>
          </cell>
          <cell r="H1432" t="str">
            <v>TONELADAS</v>
          </cell>
          <cell r="I1432" t="str">
            <v>PEC</v>
          </cell>
        </row>
        <row r="1433">
          <cell r="A1433" t="str">
            <v>15744270</v>
          </cell>
          <cell r="B1433">
            <v>157</v>
          </cell>
          <cell r="C1433">
            <v>44270</v>
          </cell>
          <cell r="D1433" t="str">
            <v>LECHERO 20 CSA</v>
          </cell>
          <cell r="E1433" t="str">
            <v>PES</v>
          </cell>
          <cell r="F1433">
            <v>4235</v>
          </cell>
          <cell r="G1433" t="str">
            <v>TN</v>
          </cell>
          <cell r="H1433" t="str">
            <v>TONELADAS</v>
          </cell>
          <cell r="I1433" t="str">
            <v>PEC</v>
          </cell>
        </row>
        <row r="1434">
          <cell r="A1434" t="str">
            <v>15744271</v>
          </cell>
          <cell r="B1434">
            <v>157</v>
          </cell>
          <cell r="C1434">
            <v>44271</v>
          </cell>
          <cell r="D1434" t="str">
            <v>LECHERO 20 CSA HG</v>
          </cell>
          <cell r="E1434" t="str">
            <v>PES</v>
          </cell>
          <cell r="F1434">
            <v>4185</v>
          </cell>
          <cell r="G1434" t="str">
            <v>TN</v>
          </cell>
          <cell r="H1434" t="str">
            <v>TONELADAS</v>
          </cell>
          <cell r="I1434" t="str">
            <v>PEC</v>
          </cell>
        </row>
        <row r="1435">
          <cell r="A1435" t="str">
            <v>15744292</v>
          </cell>
          <cell r="B1435">
            <v>157</v>
          </cell>
          <cell r="C1435">
            <v>44292</v>
          </cell>
          <cell r="D1435" t="str">
            <v>LECHERO 20  CE</v>
          </cell>
          <cell r="E1435" t="str">
            <v>PES</v>
          </cell>
          <cell r="F1435">
            <v>4300</v>
          </cell>
          <cell r="G1435" t="str">
            <v>TN</v>
          </cell>
          <cell r="H1435" t="str">
            <v>TONELADAS</v>
          </cell>
          <cell r="I1435" t="str">
            <v>PEC</v>
          </cell>
        </row>
        <row r="1436">
          <cell r="A1436" t="str">
            <v>15744314</v>
          </cell>
          <cell r="B1436">
            <v>157</v>
          </cell>
          <cell r="C1436">
            <v>44314</v>
          </cell>
          <cell r="D1436" t="str">
            <v>BECERRAS 18% ULTRA RE</v>
          </cell>
          <cell r="E1436" t="str">
            <v>PES</v>
          </cell>
          <cell r="F1436">
            <v>6330</v>
          </cell>
          <cell r="G1436" t="str">
            <v>TN</v>
          </cell>
          <cell r="H1436" t="str">
            <v>TONELADAS</v>
          </cell>
          <cell r="I1436" t="str">
            <v>PEC</v>
          </cell>
        </row>
        <row r="1437">
          <cell r="A1437" t="str">
            <v>15744315</v>
          </cell>
          <cell r="B1437">
            <v>157</v>
          </cell>
          <cell r="C1437">
            <v>44315</v>
          </cell>
          <cell r="D1437" t="str">
            <v>BECERRAS 18% ULTRA RG</v>
          </cell>
          <cell r="E1437" t="str">
            <v>PES</v>
          </cell>
          <cell r="F1437">
            <v>6260</v>
          </cell>
          <cell r="G1437" t="str">
            <v>TN</v>
          </cell>
          <cell r="H1437" t="str">
            <v>TONELADAS</v>
          </cell>
          <cell r="I1437" t="str">
            <v>PEC</v>
          </cell>
        </row>
        <row r="1438">
          <cell r="A1438" t="str">
            <v>15744360</v>
          </cell>
          <cell r="B1438">
            <v>157</v>
          </cell>
          <cell r="C1438">
            <v>44360</v>
          </cell>
          <cell r="D1438" t="str">
            <v>ESTABLERO 18% OCCIDENTE HE</v>
          </cell>
          <cell r="E1438" t="str">
            <v>PES</v>
          </cell>
          <cell r="F1438">
            <v>4253</v>
          </cell>
          <cell r="G1438" t="str">
            <v>TN</v>
          </cell>
          <cell r="H1438" t="str">
            <v>TONELADAS</v>
          </cell>
          <cell r="I1438" t="str">
            <v>PEC</v>
          </cell>
        </row>
        <row r="1439">
          <cell r="A1439" t="str">
            <v>15744372</v>
          </cell>
          <cell r="B1439">
            <v>157</v>
          </cell>
          <cell r="C1439">
            <v>44372</v>
          </cell>
          <cell r="D1439" t="str">
            <v>PELET LECHERO 21% CE</v>
          </cell>
          <cell r="E1439" t="str">
            <v>PES</v>
          </cell>
          <cell r="F1439">
            <v>4330</v>
          </cell>
          <cell r="G1439" t="str">
            <v>TN</v>
          </cell>
          <cell r="H1439" t="str">
            <v>TONELADAS</v>
          </cell>
          <cell r="I1439" t="str">
            <v>PEC</v>
          </cell>
        </row>
        <row r="1440">
          <cell r="A1440" t="str">
            <v>15744373</v>
          </cell>
          <cell r="B1440">
            <v>157</v>
          </cell>
          <cell r="C1440">
            <v>44373</v>
          </cell>
          <cell r="D1440" t="str">
            <v>PELET LECHERO 21% CG</v>
          </cell>
          <cell r="E1440" t="str">
            <v>PES</v>
          </cell>
          <cell r="F1440">
            <v>4190</v>
          </cell>
          <cell r="G1440" t="str">
            <v>TN</v>
          </cell>
          <cell r="H1440" t="str">
            <v>TONELADAS</v>
          </cell>
          <cell r="I1440" t="str">
            <v>PEC</v>
          </cell>
        </row>
        <row r="1441">
          <cell r="A1441" t="str">
            <v>15744382</v>
          </cell>
          <cell r="B1441">
            <v>157</v>
          </cell>
          <cell r="C1441">
            <v>44382</v>
          </cell>
          <cell r="D1441" t="str">
            <v>LECHERO 21% CE</v>
          </cell>
          <cell r="E1441" t="str">
            <v>PES</v>
          </cell>
          <cell r="F1441">
            <v>5540</v>
          </cell>
          <cell r="G1441" t="str">
            <v>TN</v>
          </cell>
          <cell r="H1441" t="str">
            <v>TONELADAS</v>
          </cell>
          <cell r="I1441" t="str">
            <v>PEC</v>
          </cell>
        </row>
        <row r="1442">
          <cell r="A1442" t="str">
            <v>15744384</v>
          </cell>
          <cell r="B1442">
            <v>157</v>
          </cell>
          <cell r="C1442">
            <v>44384</v>
          </cell>
          <cell r="D1442" t="str">
            <v>LECHERO 21% RE</v>
          </cell>
          <cell r="E1442" t="str">
            <v>PES</v>
          </cell>
          <cell r="F1442">
            <v>4815</v>
          </cell>
          <cell r="G1442" t="str">
            <v>TN</v>
          </cell>
          <cell r="H1442" t="str">
            <v>TONELADAS</v>
          </cell>
          <cell r="I1442" t="str">
            <v>PEC</v>
          </cell>
        </row>
        <row r="1443">
          <cell r="A1443" t="str">
            <v>15744385</v>
          </cell>
          <cell r="B1443">
            <v>157</v>
          </cell>
          <cell r="C1443">
            <v>44385</v>
          </cell>
          <cell r="D1443" t="str">
            <v>LECHERO 21% RG</v>
          </cell>
          <cell r="E1443" t="str">
            <v>PES</v>
          </cell>
          <cell r="F1443">
            <v>5295</v>
          </cell>
          <cell r="G1443" t="str">
            <v>TN</v>
          </cell>
          <cell r="H1443" t="str">
            <v>TONELADAS</v>
          </cell>
          <cell r="I1443" t="str">
            <v>PEC</v>
          </cell>
        </row>
        <row r="1444">
          <cell r="A1444" t="str">
            <v>15744512</v>
          </cell>
          <cell r="B1444">
            <v>157</v>
          </cell>
          <cell r="C1444">
            <v>44512</v>
          </cell>
          <cell r="D1444" t="str">
            <v>ESTABLERO 18% GDL. CE.</v>
          </cell>
          <cell r="E1444" t="str">
            <v>PES</v>
          </cell>
          <cell r="F1444">
            <v>4385</v>
          </cell>
          <cell r="G1444" t="str">
            <v>TN</v>
          </cell>
          <cell r="H1444" t="str">
            <v>TONELADAS</v>
          </cell>
          <cell r="I1444" t="str">
            <v>PEC</v>
          </cell>
        </row>
        <row r="1445">
          <cell r="A1445" t="str">
            <v>15744513</v>
          </cell>
          <cell r="B1445">
            <v>157</v>
          </cell>
          <cell r="C1445">
            <v>44513</v>
          </cell>
          <cell r="D1445" t="str">
            <v>ESTABLERO 18% GDL. CG.</v>
          </cell>
          <cell r="E1445" t="str">
            <v>PES</v>
          </cell>
          <cell r="F1445">
            <v>4245</v>
          </cell>
          <cell r="G1445" t="str">
            <v>TN</v>
          </cell>
          <cell r="H1445" t="str">
            <v>TONELADAS</v>
          </cell>
          <cell r="I1445" t="str">
            <v>PEC</v>
          </cell>
        </row>
        <row r="1446">
          <cell r="A1446" t="str">
            <v>15744522</v>
          </cell>
          <cell r="B1446">
            <v>157</v>
          </cell>
          <cell r="C1446">
            <v>44522</v>
          </cell>
          <cell r="D1446" t="str">
            <v>LECHERO SINALOENSE CE</v>
          </cell>
          <cell r="E1446" t="str">
            <v>PES</v>
          </cell>
          <cell r="F1446">
            <v>4590</v>
          </cell>
          <cell r="G1446" t="str">
            <v>TN</v>
          </cell>
          <cell r="H1446" t="str">
            <v>TONELADAS</v>
          </cell>
          <cell r="I1446" t="str">
            <v>PEC</v>
          </cell>
        </row>
        <row r="1447">
          <cell r="A1447" t="str">
            <v>15744523</v>
          </cell>
          <cell r="B1447">
            <v>157</v>
          </cell>
          <cell r="C1447">
            <v>44523</v>
          </cell>
          <cell r="D1447" t="str">
            <v>LECHERO 21% GDL CG.</v>
          </cell>
          <cell r="E1447" t="str">
            <v>PES</v>
          </cell>
          <cell r="F1447">
            <v>4450</v>
          </cell>
          <cell r="G1447" t="str">
            <v>TN</v>
          </cell>
          <cell r="H1447" t="str">
            <v>TONELADAS</v>
          </cell>
          <cell r="I1447" t="str">
            <v>PEC</v>
          </cell>
        </row>
        <row r="1448">
          <cell r="A1448" t="str">
            <v>15744560</v>
          </cell>
          <cell r="B1448">
            <v>157</v>
          </cell>
          <cell r="C1448">
            <v>44560</v>
          </cell>
          <cell r="D1448" t="str">
            <v>MEZCLA GANADERA LECHERO HE</v>
          </cell>
          <cell r="E1448" t="str">
            <v>PES</v>
          </cell>
          <cell r="F1448">
            <v>3615</v>
          </cell>
          <cell r="G1448" t="str">
            <v>TN</v>
          </cell>
          <cell r="H1448" t="str">
            <v>TONELADAS</v>
          </cell>
          <cell r="I1448" t="str">
            <v>PEC</v>
          </cell>
        </row>
        <row r="1449">
          <cell r="A1449" t="str">
            <v>15744561</v>
          </cell>
          <cell r="B1449">
            <v>157</v>
          </cell>
          <cell r="C1449">
            <v>44561</v>
          </cell>
          <cell r="D1449" t="str">
            <v>MEZCLA GANADERA LECHERO HG</v>
          </cell>
          <cell r="E1449" t="str">
            <v>PES</v>
          </cell>
          <cell r="F1449">
            <v>3525</v>
          </cell>
          <cell r="G1449" t="str">
            <v>TN</v>
          </cell>
          <cell r="H1449" t="str">
            <v>TONELADAS</v>
          </cell>
          <cell r="I1449" t="str">
            <v>PEC</v>
          </cell>
        </row>
        <row r="1450">
          <cell r="A1450" t="str">
            <v>15744732</v>
          </cell>
          <cell r="B1450">
            <v>157</v>
          </cell>
          <cell r="C1450">
            <v>44732</v>
          </cell>
          <cell r="D1450" t="str">
            <v>APILECHE PLUS 17% ULTRA CE</v>
          </cell>
          <cell r="E1450" t="str">
            <v>PES</v>
          </cell>
          <cell r="F1450">
            <v>5845</v>
          </cell>
          <cell r="G1450" t="str">
            <v>TN</v>
          </cell>
          <cell r="H1450" t="str">
            <v>TONELADAS</v>
          </cell>
          <cell r="I1450" t="str">
            <v>PEC</v>
          </cell>
        </row>
        <row r="1451">
          <cell r="A1451" t="str">
            <v>15744733</v>
          </cell>
          <cell r="B1451">
            <v>157</v>
          </cell>
          <cell r="C1451">
            <v>44733</v>
          </cell>
          <cell r="D1451" t="str">
            <v>APILECHE PLUS 17% ULTRA CG</v>
          </cell>
          <cell r="E1451" t="str">
            <v>PES</v>
          </cell>
          <cell r="F1451">
            <v>5705</v>
          </cell>
          <cell r="G1451" t="str">
            <v>TN</v>
          </cell>
          <cell r="H1451" t="str">
            <v>TONELADAS</v>
          </cell>
          <cell r="I1451" t="str">
            <v>PEC</v>
          </cell>
        </row>
        <row r="1452">
          <cell r="A1452" t="str">
            <v>15744734</v>
          </cell>
          <cell r="B1452">
            <v>157</v>
          </cell>
          <cell r="C1452">
            <v>44734</v>
          </cell>
          <cell r="D1452" t="str">
            <v>APILECHE PLUS 17% ULTRA RE</v>
          </cell>
          <cell r="E1452" t="str">
            <v>PES</v>
          </cell>
          <cell r="F1452">
            <v>5490</v>
          </cell>
          <cell r="G1452" t="str">
            <v>TN</v>
          </cell>
          <cell r="H1452" t="str">
            <v>TONELADAS</v>
          </cell>
          <cell r="I1452" t="str">
            <v>PEC</v>
          </cell>
        </row>
        <row r="1453">
          <cell r="A1453" t="str">
            <v>15744735</v>
          </cell>
          <cell r="B1453">
            <v>157</v>
          </cell>
          <cell r="C1453">
            <v>44735</v>
          </cell>
          <cell r="D1453" t="str">
            <v>APILECHE PLUS 17% ULTRA RG</v>
          </cell>
          <cell r="E1453" t="str">
            <v>PES</v>
          </cell>
          <cell r="F1453">
            <v>5450</v>
          </cell>
          <cell r="G1453" t="str">
            <v>TN</v>
          </cell>
          <cell r="H1453" t="str">
            <v>TONELADAS</v>
          </cell>
          <cell r="I1453" t="str">
            <v>PEC</v>
          </cell>
        </row>
        <row r="1454">
          <cell r="A1454" t="str">
            <v>15744750</v>
          </cell>
          <cell r="B1454">
            <v>157</v>
          </cell>
          <cell r="C1454">
            <v>44750</v>
          </cell>
          <cell r="D1454" t="str">
            <v>APILECHE PLUS 17% HE</v>
          </cell>
          <cell r="E1454" t="str">
            <v>PES</v>
          </cell>
          <cell r="F1454">
            <v>4915</v>
          </cell>
          <cell r="G1454" t="str">
            <v>TN</v>
          </cell>
          <cell r="H1454" t="str">
            <v>TONELADAS</v>
          </cell>
          <cell r="I1454" t="str">
            <v>PEC</v>
          </cell>
        </row>
        <row r="1455">
          <cell r="A1455" t="str">
            <v>15744751</v>
          </cell>
          <cell r="B1455">
            <v>157</v>
          </cell>
          <cell r="C1455">
            <v>44751</v>
          </cell>
          <cell r="D1455" t="str">
            <v>APILECHE PLUS 17% HG</v>
          </cell>
          <cell r="E1455" t="str">
            <v>PES</v>
          </cell>
          <cell r="F1455">
            <v>4775</v>
          </cell>
          <cell r="G1455" t="str">
            <v>TN</v>
          </cell>
          <cell r="H1455" t="str">
            <v>TONELADAS</v>
          </cell>
          <cell r="I1455" t="str">
            <v>PEC</v>
          </cell>
        </row>
        <row r="1456">
          <cell r="A1456" t="str">
            <v>15744752</v>
          </cell>
          <cell r="B1456">
            <v>157</v>
          </cell>
          <cell r="C1456">
            <v>44752</v>
          </cell>
          <cell r="D1456" t="str">
            <v>APILECHE PLUS 17% CE</v>
          </cell>
          <cell r="E1456" t="str">
            <v>PES</v>
          </cell>
          <cell r="F1456">
            <v>4935</v>
          </cell>
          <cell r="G1456" t="str">
            <v>TN</v>
          </cell>
          <cell r="H1456" t="str">
            <v>TONELADAS</v>
          </cell>
          <cell r="I1456" t="str">
            <v>PEC</v>
          </cell>
        </row>
        <row r="1457">
          <cell r="A1457" t="str">
            <v>15744753</v>
          </cell>
          <cell r="B1457">
            <v>157</v>
          </cell>
          <cell r="C1457">
            <v>44753</v>
          </cell>
          <cell r="D1457" t="str">
            <v>APILECHE PLUS 17% CG</v>
          </cell>
          <cell r="E1457" t="str">
            <v>PES</v>
          </cell>
          <cell r="F1457">
            <v>4795</v>
          </cell>
          <cell r="G1457" t="str">
            <v>TN</v>
          </cell>
          <cell r="H1457" t="str">
            <v>TONELADAS</v>
          </cell>
          <cell r="I1457" t="str">
            <v>PEC</v>
          </cell>
        </row>
        <row r="1458">
          <cell r="A1458" t="str">
            <v>15744754</v>
          </cell>
          <cell r="B1458">
            <v>157</v>
          </cell>
          <cell r="C1458">
            <v>44754</v>
          </cell>
          <cell r="D1458" t="str">
            <v>APILECHE PLUS 17% RE</v>
          </cell>
          <cell r="E1458" t="str">
            <v>PES</v>
          </cell>
          <cell r="F1458">
            <v>4925</v>
          </cell>
          <cell r="G1458" t="str">
            <v>TN</v>
          </cell>
          <cell r="H1458" t="str">
            <v>TONELADAS</v>
          </cell>
          <cell r="I1458" t="str">
            <v>PEC</v>
          </cell>
        </row>
        <row r="1459">
          <cell r="A1459" t="str">
            <v>15744755</v>
          </cell>
          <cell r="B1459">
            <v>157</v>
          </cell>
          <cell r="C1459">
            <v>44755</v>
          </cell>
          <cell r="D1459" t="str">
            <v>APILECHE PLUS 17% RG</v>
          </cell>
          <cell r="E1459" t="str">
            <v>PES</v>
          </cell>
          <cell r="F1459">
            <v>4785</v>
          </cell>
          <cell r="G1459" t="str">
            <v>TN</v>
          </cell>
          <cell r="H1459" t="str">
            <v>TONELADAS</v>
          </cell>
          <cell r="I1459" t="str">
            <v>PEC</v>
          </cell>
        </row>
        <row r="1460">
          <cell r="A1460" t="str">
            <v>15744794</v>
          </cell>
          <cell r="B1460">
            <v>157</v>
          </cell>
          <cell r="C1460">
            <v>44794</v>
          </cell>
          <cell r="D1460" t="str">
            <v>DAIRY ROL  RE</v>
          </cell>
          <cell r="E1460" t="str">
            <v>PES</v>
          </cell>
          <cell r="F1460">
            <v>5760</v>
          </cell>
          <cell r="G1460" t="str">
            <v>TN</v>
          </cell>
          <cell r="H1460" t="str">
            <v>TONELADAS</v>
          </cell>
          <cell r="I1460" t="str">
            <v>PEC</v>
          </cell>
        </row>
        <row r="1461">
          <cell r="A1461" t="str">
            <v>15744795</v>
          </cell>
          <cell r="B1461">
            <v>157</v>
          </cell>
          <cell r="C1461">
            <v>44795</v>
          </cell>
          <cell r="D1461" t="str">
            <v>DAIRY ROL  RG</v>
          </cell>
          <cell r="E1461" t="str">
            <v>PES</v>
          </cell>
          <cell r="F1461">
            <v>5620</v>
          </cell>
          <cell r="G1461" t="str">
            <v>TN</v>
          </cell>
          <cell r="H1461" t="str">
            <v>TONELADAS</v>
          </cell>
          <cell r="I1461" t="str">
            <v>PEC</v>
          </cell>
        </row>
        <row r="1462">
          <cell r="A1462" t="str">
            <v>15744804</v>
          </cell>
          <cell r="B1462">
            <v>157</v>
          </cell>
          <cell r="C1462">
            <v>44804</v>
          </cell>
          <cell r="D1462" t="str">
            <v>PRECALF ROL RE</v>
          </cell>
          <cell r="E1462" t="str">
            <v>PES</v>
          </cell>
          <cell r="F1462">
            <v>5170</v>
          </cell>
          <cell r="G1462" t="str">
            <v>TN</v>
          </cell>
          <cell r="H1462" t="str">
            <v>TONELADAS</v>
          </cell>
          <cell r="I1462" t="str">
            <v>PEC</v>
          </cell>
        </row>
        <row r="1463">
          <cell r="A1463" t="str">
            <v>15744834</v>
          </cell>
          <cell r="B1463">
            <v>157</v>
          </cell>
          <cell r="C1463">
            <v>44834</v>
          </cell>
          <cell r="D1463" t="str">
            <v>LECHERO 17% MIX</v>
          </cell>
          <cell r="E1463" t="str">
            <v>PES</v>
          </cell>
          <cell r="F1463">
            <v>4575</v>
          </cell>
          <cell r="G1463" t="str">
            <v>TN</v>
          </cell>
          <cell r="H1463" t="str">
            <v>TONELADAS</v>
          </cell>
          <cell r="I1463" t="str">
            <v>PEC</v>
          </cell>
        </row>
        <row r="1464">
          <cell r="A1464" t="str">
            <v>15744992</v>
          </cell>
          <cell r="B1464">
            <v>157</v>
          </cell>
          <cell r="C1464">
            <v>44992</v>
          </cell>
          <cell r="D1464" t="str">
            <v>SOSTEN MULTIUSOS CE</v>
          </cell>
          <cell r="E1464" t="str">
            <v>PES</v>
          </cell>
          <cell r="F1464">
            <v>4490</v>
          </cell>
          <cell r="G1464" t="str">
            <v>TN</v>
          </cell>
          <cell r="H1464" t="str">
            <v>TONELADAS</v>
          </cell>
          <cell r="I1464" t="str">
            <v>PEC</v>
          </cell>
        </row>
        <row r="1465">
          <cell r="A1465" t="str">
            <v>15745124</v>
          </cell>
          <cell r="B1465">
            <v>157</v>
          </cell>
          <cell r="C1465">
            <v>45124</v>
          </cell>
          <cell r="D1465" t="str">
            <v>TOROS DE LIDIA RE</v>
          </cell>
          <cell r="E1465" t="str">
            <v>PES</v>
          </cell>
          <cell r="F1465">
            <v>5375</v>
          </cell>
          <cell r="G1465" t="str">
            <v>TN</v>
          </cell>
          <cell r="H1465" t="str">
            <v>TONELADAS</v>
          </cell>
          <cell r="I1465" t="str">
            <v>PEC</v>
          </cell>
        </row>
        <row r="1466">
          <cell r="A1466" t="str">
            <v>15745125</v>
          </cell>
          <cell r="B1466">
            <v>157</v>
          </cell>
          <cell r="C1466">
            <v>45125</v>
          </cell>
          <cell r="D1466" t="str">
            <v>TOROS DE LIDIA RG</v>
          </cell>
          <cell r="E1466" t="str">
            <v>PES</v>
          </cell>
          <cell r="F1466">
            <v>5235</v>
          </cell>
          <cell r="G1466" t="str">
            <v>TN</v>
          </cell>
          <cell r="H1466" t="str">
            <v>TONELADAS</v>
          </cell>
          <cell r="I1466" t="str">
            <v>PEC</v>
          </cell>
        </row>
        <row r="1467">
          <cell r="A1467" t="str">
            <v>15745214</v>
          </cell>
          <cell r="B1467">
            <v>157</v>
          </cell>
          <cell r="C1467">
            <v>45214</v>
          </cell>
          <cell r="D1467" t="str">
            <v>BEEFMAX RE</v>
          </cell>
          <cell r="E1467" t="str">
            <v>PES</v>
          </cell>
          <cell r="F1467">
            <v>6050</v>
          </cell>
          <cell r="G1467" t="str">
            <v>TN</v>
          </cell>
          <cell r="H1467" t="str">
            <v>TONELADAS</v>
          </cell>
          <cell r="I1467" t="str">
            <v>PEC</v>
          </cell>
        </row>
        <row r="1468">
          <cell r="A1468" t="str">
            <v>15745215</v>
          </cell>
          <cell r="B1468">
            <v>157</v>
          </cell>
          <cell r="C1468">
            <v>45215</v>
          </cell>
          <cell r="D1468" t="str">
            <v>BEEFMAX RG</v>
          </cell>
          <cell r="E1468" t="str">
            <v>PES</v>
          </cell>
          <cell r="F1468">
            <v>5910</v>
          </cell>
          <cell r="G1468" t="str">
            <v>TN</v>
          </cell>
          <cell r="H1468" t="str">
            <v>TONELADAS</v>
          </cell>
          <cell r="I1468" t="str">
            <v>PEC</v>
          </cell>
        </row>
        <row r="1469">
          <cell r="A1469" t="str">
            <v>15745330</v>
          </cell>
          <cell r="B1469">
            <v>157</v>
          </cell>
          <cell r="C1469">
            <v>45330</v>
          </cell>
          <cell r="D1469" t="str">
            <v>API ENGORDA GANADO HE 40K</v>
          </cell>
          <cell r="E1469" t="str">
            <v>PES</v>
          </cell>
          <cell r="F1469">
            <v>4515</v>
          </cell>
          <cell r="G1469" t="str">
            <v>TN</v>
          </cell>
          <cell r="H1469" t="str">
            <v>TONELADAS</v>
          </cell>
          <cell r="I1469" t="str">
            <v>PEC</v>
          </cell>
        </row>
        <row r="1470">
          <cell r="A1470" t="str">
            <v>15745410</v>
          </cell>
          <cell r="B1470">
            <v>157</v>
          </cell>
          <cell r="C1470">
            <v>45410</v>
          </cell>
          <cell r="D1470" t="str">
            <v>API-CARNE HE</v>
          </cell>
          <cell r="E1470" t="str">
            <v>PES</v>
          </cell>
          <cell r="F1470">
            <v>4774</v>
          </cell>
          <cell r="G1470" t="str">
            <v>TN</v>
          </cell>
          <cell r="H1470" t="str">
            <v>TONELADAS</v>
          </cell>
          <cell r="I1470" t="str">
            <v>PEC</v>
          </cell>
        </row>
        <row r="1471">
          <cell r="A1471" t="str">
            <v>15745411</v>
          </cell>
          <cell r="B1471">
            <v>157</v>
          </cell>
          <cell r="C1471">
            <v>45411</v>
          </cell>
          <cell r="D1471" t="str">
            <v>API-CARNE HG</v>
          </cell>
          <cell r="E1471" t="str">
            <v>PES</v>
          </cell>
          <cell r="F1471">
            <v>4634</v>
          </cell>
          <cell r="G1471" t="str">
            <v>TN</v>
          </cell>
          <cell r="H1471" t="str">
            <v>TONELADAS</v>
          </cell>
          <cell r="I1471" t="str">
            <v>PEC</v>
          </cell>
        </row>
        <row r="1472">
          <cell r="A1472" t="str">
            <v>15745413</v>
          </cell>
          <cell r="B1472">
            <v>157</v>
          </cell>
          <cell r="C1472">
            <v>45413</v>
          </cell>
          <cell r="D1472" t="str">
            <v>API-CARNE CG</v>
          </cell>
          <cell r="E1472" t="str">
            <v>PES</v>
          </cell>
          <cell r="F1472">
            <v>4654</v>
          </cell>
          <cell r="G1472" t="str">
            <v>TN</v>
          </cell>
          <cell r="H1472" t="str">
            <v>TONELADAS</v>
          </cell>
          <cell r="I1472" t="str">
            <v>PEC</v>
          </cell>
        </row>
        <row r="1473">
          <cell r="A1473" t="str">
            <v>15745414</v>
          </cell>
          <cell r="B1473">
            <v>157</v>
          </cell>
          <cell r="C1473">
            <v>45414</v>
          </cell>
          <cell r="D1473" t="str">
            <v>API-CARNE RE</v>
          </cell>
          <cell r="E1473" t="str">
            <v>PES</v>
          </cell>
          <cell r="F1473">
            <v>4000</v>
          </cell>
          <cell r="G1473" t="str">
            <v>TN</v>
          </cell>
          <cell r="H1473" t="str">
            <v>TONELADAS</v>
          </cell>
          <cell r="I1473" t="str">
            <v>PEC</v>
          </cell>
        </row>
        <row r="1474">
          <cell r="A1474" t="str">
            <v>15745415</v>
          </cell>
          <cell r="B1474">
            <v>157</v>
          </cell>
          <cell r="C1474">
            <v>45415</v>
          </cell>
          <cell r="D1474" t="str">
            <v>API-CARNE RG</v>
          </cell>
          <cell r="E1474" t="str">
            <v>PES</v>
          </cell>
          <cell r="F1474">
            <v>4210</v>
          </cell>
          <cell r="G1474" t="str">
            <v>TN</v>
          </cell>
          <cell r="H1474" t="str">
            <v>TONELADAS</v>
          </cell>
          <cell r="I1474" t="str">
            <v>PEC</v>
          </cell>
        </row>
        <row r="1475">
          <cell r="A1475" t="str">
            <v>15745460</v>
          </cell>
          <cell r="B1475">
            <v>157</v>
          </cell>
          <cell r="C1475">
            <v>45460</v>
          </cell>
          <cell r="D1475" t="str">
            <v>ABAMEL 40% HE</v>
          </cell>
          <cell r="E1475" t="str">
            <v>PES</v>
          </cell>
          <cell r="F1475">
            <v>5765</v>
          </cell>
          <cell r="G1475" t="str">
            <v>TN</v>
          </cell>
          <cell r="H1475" t="str">
            <v>TONELADAS</v>
          </cell>
          <cell r="I1475" t="str">
            <v>PEC</v>
          </cell>
        </row>
        <row r="1476">
          <cell r="A1476" t="str">
            <v>15745461</v>
          </cell>
          <cell r="B1476">
            <v>157</v>
          </cell>
          <cell r="C1476">
            <v>45461</v>
          </cell>
          <cell r="D1476" t="str">
            <v>ABAMEL 40% HG</v>
          </cell>
          <cell r="E1476" t="str">
            <v>PES</v>
          </cell>
          <cell r="F1476">
            <v>6534</v>
          </cell>
          <cell r="G1476" t="str">
            <v>TN</v>
          </cell>
          <cell r="H1476" t="str">
            <v>TONELADAS</v>
          </cell>
          <cell r="I1476" t="str">
            <v>PEC</v>
          </cell>
        </row>
        <row r="1477">
          <cell r="A1477" t="str">
            <v>15745464</v>
          </cell>
          <cell r="B1477">
            <v>157</v>
          </cell>
          <cell r="C1477">
            <v>45464</v>
          </cell>
          <cell r="D1477" t="str">
            <v>ABAMEL 40% RE</v>
          </cell>
          <cell r="E1477" t="str">
            <v>PES</v>
          </cell>
          <cell r="F1477">
            <v>6684</v>
          </cell>
          <cell r="G1477" t="str">
            <v>TN</v>
          </cell>
          <cell r="H1477" t="str">
            <v>TONELADAS</v>
          </cell>
          <cell r="I1477" t="str">
            <v>PEC</v>
          </cell>
        </row>
        <row r="1478">
          <cell r="A1478" t="str">
            <v>15745465</v>
          </cell>
          <cell r="B1478">
            <v>157</v>
          </cell>
          <cell r="C1478">
            <v>45465</v>
          </cell>
          <cell r="D1478" t="str">
            <v>ABAMEL 40% RG</v>
          </cell>
          <cell r="E1478" t="str">
            <v>PES</v>
          </cell>
          <cell r="F1478">
            <v>6544</v>
          </cell>
          <cell r="G1478" t="str">
            <v>TN</v>
          </cell>
          <cell r="H1478" t="str">
            <v>TONELADAS</v>
          </cell>
          <cell r="I1478" t="str">
            <v>PEC</v>
          </cell>
        </row>
        <row r="1479">
          <cell r="A1479" t="str">
            <v>15745630</v>
          </cell>
          <cell r="B1479">
            <v>157</v>
          </cell>
          <cell r="C1479">
            <v>45630</v>
          </cell>
          <cell r="D1479" t="str">
            <v>ENGORDA GANADO V. HE</v>
          </cell>
          <cell r="E1479" t="str">
            <v>PES</v>
          </cell>
          <cell r="F1479">
            <v>4699</v>
          </cell>
          <cell r="G1479" t="str">
            <v>TN</v>
          </cell>
          <cell r="H1479" t="str">
            <v>TONELADAS</v>
          </cell>
          <cell r="I1479" t="str">
            <v>PEC</v>
          </cell>
        </row>
        <row r="1480">
          <cell r="A1480" t="str">
            <v>15745631</v>
          </cell>
          <cell r="B1480">
            <v>157</v>
          </cell>
          <cell r="C1480">
            <v>45631</v>
          </cell>
          <cell r="D1480" t="str">
            <v>ENGORDA GANADO V. HG</v>
          </cell>
          <cell r="E1480" t="str">
            <v>PES</v>
          </cell>
          <cell r="F1480">
            <v>4559</v>
          </cell>
          <cell r="G1480" t="str">
            <v>TN</v>
          </cell>
          <cell r="H1480" t="str">
            <v>TONELADAS</v>
          </cell>
          <cell r="I1480" t="str">
            <v>PEC</v>
          </cell>
        </row>
        <row r="1481">
          <cell r="A1481" t="str">
            <v>15745632</v>
          </cell>
          <cell r="B1481">
            <v>157</v>
          </cell>
          <cell r="C1481">
            <v>45632</v>
          </cell>
          <cell r="D1481" t="str">
            <v>ENGORDA GANADO AP CE</v>
          </cell>
          <cell r="E1481" t="str">
            <v>PES</v>
          </cell>
          <cell r="F1481">
            <v>4719</v>
          </cell>
          <cell r="G1481" t="str">
            <v>TN</v>
          </cell>
          <cell r="H1481" t="str">
            <v>TONELADAS</v>
          </cell>
          <cell r="I1481" t="str">
            <v>PEC</v>
          </cell>
        </row>
        <row r="1482">
          <cell r="A1482" t="str">
            <v>15745633</v>
          </cell>
          <cell r="B1482">
            <v>157</v>
          </cell>
          <cell r="C1482">
            <v>45633</v>
          </cell>
          <cell r="D1482" t="str">
            <v>ENGORDA GANADO V. CG</v>
          </cell>
          <cell r="E1482" t="str">
            <v>PES</v>
          </cell>
          <cell r="F1482">
            <v>4579</v>
          </cell>
          <cell r="G1482" t="str">
            <v>TN</v>
          </cell>
          <cell r="H1482" t="str">
            <v>TONELADAS</v>
          </cell>
          <cell r="I1482" t="str">
            <v>PEC</v>
          </cell>
        </row>
        <row r="1483">
          <cell r="A1483" t="str">
            <v>15745634</v>
          </cell>
          <cell r="B1483">
            <v>157</v>
          </cell>
          <cell r="C1483">
            <v>45634</v>
          </cell>
          <cell r="D1483" t="str">
            <v>ENGORDA GANADO RE</v>
          </cell>
          <cell r="E1483" t="str">
            <v>PES</v>
          </cell>
          <cell r="F1483">
            <v>3775</v>
          </cell>
          <cell r="G1483" t="str">
            <v>TN</v>
          </cell>
          <cell r="H1483" t="str">
            <v>TONELADAS</v>
          </cell>
          <cell r="I1483" t="str">
            <v>PEC</v>
          </cell>
        </row>
        <row r="1484">
          <cell r="A1484" t="str">
            <v>15745654</v>
          </cell>
          <cell r="B1484">
            <v>157</v>
          </cell>
          <cell r="C1484">
            <v>45654</v>
          </cell>
          <cell r="D1484" t="str">
            <v>BEEF ROLL EXPO RE</v>
          </cell>
          <cell r="E1484" t="str">
            <v>PES</v>
          </cell>
          <cell r="F1484">
            <v>5774</v>
          </cell>
          <cell r="G1484" t="str">
            <v>TN</v>
          </cell>
          <cell r="H1484" t="str">
            <v>TONELADAS</v>
          </cell>
          <cell r="I1484" t="str">
            <v>PEC</v>
          </cell>
        </row>
        <row r="1485">
          <cell r="A1485" t="str">
            <v>15745655</v>
          </cell>
          <cell r="B1485">
            <v>157</v>
          </cell>
          <cell r="C1485">
            <v>45655</v>
          </cell>
          <cell r="D1485" t="str">
            <v>BEFF ROLL EXPO RG</v>
          </cell>
          <cell r="E1485" t="str">
            <v>PES</v>
          </cell>
          <cell r="F1485">
            <v>5584</v>
          </cell>
          <cell r="G1485" t="str">
            <v>TN</v>
          </cell>
          <cell r="H1485" t="str">
            <v>TONELADAS</v>
          </cell>
          <cell r="I1485" t="str">
            <v>PEC</v>
          </cell>
        </row>
        <row r="1486">
          <cell r="A1486" t="str">
            <v>15745890</v>
          </cell>
          <cell r="B1486">
            <v>157</v>
          </cell>
          <cell r="C1486">
            <v>45890</v>
          </cell>
          <cell r="D1486" t="str">
            <v>MEZCLA GANADERA HE 40 KGS</v>
          </cell>
          <cell r="E1486" t="str">
            <v>PES</v>
          </cell>
          <cell r="F1486">
            <v>3070</v>
          </cell>
          <cell r="G1486" t="str">
            <v>TN</v>
          </cell>
          <cell r="H1486" t="str">
            <v>TONELADAS</v>
          </cell>
          <cell r="I1486" t="str">
            <v>PEC</v>
          </cell>
        </row>
        <row r="1487">
          <cell r="A1487" t="str">
            <v>15745970</v>
          </cell>
          <cell r="B1487">
            <v>157</v>
          </cell>
          <cell r="C1487">
            <v>45970</v>
          </cell>
          <cell r="D1487" t="str">
            <v>APIENGORDA GANADO C/ZILMAX HE</v>
          </cell>
          <cell r="E1487" t="str">
            <v>PES</v>
          </cell>
          <cell r="F1487">
            <v>5215</v>
          </cell>
          <cell r="G1487" t="str">
            <v>TN</v>
          </cell>
          <cell r="H1487" t="str">
            <v>TONELADAS</v>
          </cell>
          <cell r="I1487" t="str">
            <v>PEC</v>
          </cell>
        </row>
        <row r="1488">
          <cell r="A1488" t="str">
            <v>15746002</v>
          </cell>
          <cell r="B1488">
            <v>157</v>
          </cell>
          <cell r="C1488">
            <v>46002</v>
          </cell>
          <cell r="D1488" t="str">
            <v>CODORNIZ INICIO CE</v>
          </cell>
          <cell r="E1488" t="str">
            <v>PES</v>
          </cell>
          <cell r="F1488">
            <v>6503</v>
          </cell>
          <cell r="G1488" t="str">
            <v>TN</v>
          </cell>
          <cell r="H1488" t="str">
            <v>TONELADAS</v>
          </cell>
          <cell r="I1488" t="str">
            <v>PEC</v>
          </cell>
        </row>
        <row r="1489">
          <cell r="A1489" t="str">
            <v>15746012</v>
          </cell>
          <cell r="B1489">
            <v>157</v>
          </cell>
          <cell r="C1489">
            <v>46012</v>
          </cell>
          <cell r="D1489" t="str">
            <v>CODORNIZ POSTURA TE</v>
          </cell>
          <cell r="E1489" t="str">
            <v>PES</v>
          </cell>
          <cell r="F1489">
            <v>6134</v>
          </cell>
          <cell r="G1489" t="str">
            <v>TN</v>
          </cell>
          <cell r="H1489" t="str">
            <v>TONELADAS</v>
          </cell>
          <cell r="I1489" t="str">
            <v>PEC</v>
          </cell>
        </row>
        <row r="1490">
          <cell r="A1490" t="str">
            <v>15746022</v>
          </cell>
          <cell r="B1490">
            <v>157</v>
          </cell>
          <cell r="C1490">
            <v>46022</v>
          </cell>
          <cell r="D1490" t="str">
            <v>GALLO DE ORO PREPARACION CE</v>
          </cell>
          <cell r="E1490" t="str">
            <v>PES</v>
          </cell>
          <cell r="F1490">
            <v>6715</v>
          </cell>
          <cell r="G1490" t="str">
            <v>TN</v>
          </cell>
          <cell r="H1490" t="str">
            <v>TONELADAS</v>
          </cell>
          <cell r="I1490" t="str">
            <v>PEC</v>
          </cell>
        </row>
        <row r="1491">
          <cell r="A1491" t="str">
            <v>15746026</v>
          </cell>
          <cell r="B1491">
            <v>157</v>
          </cell>
          <cell r="C1491">
            <v>46026</v>
          </cell>
          <cell r="D1491" t="str">
            <v>GALLO DE ORO PREPARACION 5K CE</v>
          </cell>
          <cell r="E1491" t="str">
            <v>PES</v>
          </cell>
          <cell r="F1491">
            <v>7135</v>
          </cell>
          <cell r="G1491" t="str">
            <v>TN</v>
          </cell>
          <cell r="H1491" t="str">
            <v>TONELADAS</v>
          </cell>
          <cell r="I1491" t="str">
            <v>PEC</v>
          </cell>
        </row>
        <row r="1492">
          <cell r="A1492" t="str">
            <v>15746040</v>
          </cell>
          <cell r="B1492">
            <v>157</v>
          </cell>
          <cell r="C1492">
            <v>46040</v>
          </cell>
          <cell r="D1492" t="str">
            <v>API-BORREGOS HE</v>
          </cell>
          <cell r="E1492" t="str">
            <v>PES</v>
          </cell>
          <cell r="F1492">
            <v>4219</v>
          </cell>
          <cell r="G1492" t="str">
            <v>TN</v>
          </cell>
          <cell r="H1492" t="str">
            <v>TONELADAS</v>
          </cell>
          <cell r="I1492" t="str">
            <v>PEC</v>
          </cell>
        </row>
        <row r="1493">
          <cell r="A1493" t="str">
            <v>15746041</v>
          </cell>
          <cell r="B1493">
            <v>157</v>
          </cell>
          <cell r="C1493">
            <v>46041</v>
          </cell>
          <cell r="D1493" t="str">
            <v>API-BORREGOS HG</v>
          </cell>
          <cell r="E1493" t="str">
            <v>PES</v>
          </cell>
          <cell r="F1493">
            <v>4104</v>
          </cell>
          <cell r="G1493" t="str">
            <v>TN</v>
          </cell>
          <cell r="H1493" t="str">
            <v>TONELADAS</v>
          </cell>
          <cell r="I1493" t="str">
            <v>PEC</v>
          </cell>
        </row>
        <row r="1494">
          <cell r="A1494" t="str">
            <v>15746042</v>
          </cell>
          <cell r="B1494">
            <v>157</v>
          </cell>
          <cell r="C1494">
            <v>46042</v>
          </cell>
          <cell r="D1494" t="str">
            <v>API-BORREGOS CE</v>
          </cell>
          <cell r="E1494" t="str">
            <v>PES</v>
          </cell>
          <cell r="F1494">
            <v>4436</v>
          </cell>
          <cell r="G1494" t="str">
            <v>TN</v>
          </cell>
          <cell r="H1494" t="str">
            <v>TONELADAS</v>
          </cell>
          <cell r="I1494" t="str">
            <v>PEC</v>
          </cell>
        </row>
        <row r="1495">
          <cell r="A1495" t="str">
            <v>15746043</v>
          </cell>
          <cell r="B1495">
            <v>157</v>
          </cell>
          <cell r="C1495">
            <v>46043</v>
          </cell>
          <cell r="D1495" t="str">
            <v>API-BORREGOS CG</v>
          </cell>
          <cell r="E1495" t="str">
            <v>PES</v>
          </cell>
          <cell r="F1495">
            <v>4124</v>
          </cell>
          <cell r="G1495" t="str">
            <v>TN</v>
          </cell>
          <cell r="H1495" t="str">
            <v>TONELADAS</v>
          </cell>
          <cell r="I1495" t="str">
            <v>PEC</v>
          </cell>
        </row>
        <row r="1496">
          <cell r="A1496" t="str">
            <v>15746052</v>
          </cell>
          <cell r="B1496">
            <v>157</v>
          </cell>
          <cell r="C1496">
            <v>46052</v>
          </cell>
          <cell r="D1496" t="str">
            <v>CONEJOS ENGORDA CE</v>
          </cell>
          <cell r="E1496" t="str">
            <v>PES</v>
          </cell>
          <cell r="F1496">
            <v>5790</v>
          </cell>
          <cell r="G1496" t="str">
            <v>TN</v>
          </cell>
          <cell r="H1496" t="str">
            <v>TONELADAS</v>
          </cell>
          <cell r="I1496" t="str">
            <v>PEC</v>
          </cell>
        </row>
        <row r="1497">
          <cell r="A1497" t="str">
            <v>15746062</v>
          </cell>
          <cell r="B1497">
            <v>157</v>
          </cell>
          <cell r="C1497">
            <v>46062</v>
          </cell>
          <cell r="D1497" t="str">
            <v>CONEJO REPRODUCTOR CE</v>
          </cell>
          <cell r="E1497" t="str">
            <v>PES</v>
          </cell>
          <cell r="F1497">
            <v>6015</v>
          </cell>
          <cell r="G1497" t="str">
            <v>TN</v>
          </cell>
          <cell r="H1497" t="str">
            <v>TONELADAS</v>
          </cell>
          <cell r="I1497" t="str">
            <v>PEC</v>
          </cell>
        </row>
        <row r="1498">
          <cell r="A1498" t="str">
            <v>15746114</v>
          </cell>
          <cell r="B1498">
            <v>157</v>
          </cell>
          <cell r="C1498">
            <v>46114</v>
          </cell>
          <cell r="D1498" t="str">
            <v>BORREGO GANADOR RE</v>
          </cell>
          <cell r="E1498" t="str">
            <v>PES</v>
          </cell>
          <cell r="F1498">
            <v>4040</v>
          </cell>
          <cell r="G1498" t="str">
            <v>TN</v>
          </cell>
          <cell r="H1498" t="str">
            <v>TONELADAS</v>
          </cell>
          <cell r="I1498" t="str">
            <v>PEC</v>
          </cell>
        </row>
        <row r="1499">
          <cell r="A1499" t="str">
            <v>15746122</v>
          </cell>
          <cell r="B1499">
            <v>157</v>
          </cell>
          <cell r="C1499">
            <v>46122</v>
          </cell>
          <cell r="D1499" t="str">
            <v>GALLO DE ORO MANTTO CE 40KG</v>
          </cell>
          <cell r="E1499" t="str">
            <v>PES</v>
          </cell>
          <cell r="F1499">
            <v>6004</v>
          </cell>
          <cell r="G1499" t="str">
            <v>TN</v>
          </cell>
          <cell r="H1499" t="str">
            <v>TONELADAS</v>
          </cell>
          <cell r="I1499" t="str">
            <v>PEC</v>
          </cell>
        </row>
        <row r="1500">
          <cell r="A1500" t="str">
            <v>15746126</v>
          </cell>
          <cell r="B1500">
            <v>157</v>
          </cell>
          <cell r="C1500">
            <v>46126</v>
          </cell>
          <cell r="D1500" t="str">
            <v>GALLO DE ORO MANTO. 5KG</v>
          </cell>
          <cell r="E1500" t="str">
            <v>PES</v>
          </cell>
          <cell r="F1500">
            <v>7615</v>
          </cell>
          <cell r="G1500" t="str">
            <v>TN</v>
          </cell>
          <cell r="H1500" t="str">
            <v>TONELADAS</v>
          </cell>
          <cell r="I1500" t="str">
            <v>PEC</v>
          </cell>
        </row>
        <row r="1501">
          <cell r="A1501" t="str">
            <v>15746170</v>
          </cell>
          <cell r="B1501">
            <v>157</v>
          </cell>
          <cell r="C1501">
            <v>46170</v>
          </cell>
          <cell r="D1501" t="str">
            <v>INICIA CORDEROS HE</v>
          </cell>
          <cell r="E1501" t="str">
            <v>PES</v>
          </cell>
          <cell r="F1501">
            <v>5140</v>
          </cell>
          <cell r="G1501" t="str">
            <v>TN</v>
          </cell>
          <cell r="H1501" t="str">
            <v>TONELADAS</v>
          </cell>
          <cell r="I1501" t="str">
            <v>PEC</v>
          </cell>
        </row>
        <row r="1502">
          <cell r="A1502" t="str">
            <v>15746172</v>
          </cell>
          <cell r="B1502">
            <v>157</v>
          </cell>
          <cell r="C1502">
            <v>46172</v>
          </cell>
          <cell r="D1502" t="str">
            <v>INICIA CORDEROS CE</v>
          </cell>
          <cell r="E1502" t="str">
            <v>PES</v>
          </cell>
          <cell r="F1502">
            <v>5078</v>
          </cell>
          <cell r="G1502" t="str">
            <v>TN</v>
          </cell>
          <cell r="H1502" t="str">
            <v>TONELADAS</v>
          </cell>
          <cell r="I1502" t="str">
            <v>PEC</v>
          </cell>
        </row>
        <row r="1503">
          <cell r="A1503" t="str">
            <v>15746180</v>
          </cell>
          <cell r="B1503">
            <v>157</v>
          </cell>
          <cell r="C1503">
            <v>46180</v>
          </cell>
          <cell r="D1503" t="str">
            <v>BORREGAS REPRODUCTORAS HE</v>
          </cell>
          <cell r="E1503" t="str">
            <v>PES</v>
          </cell>
          <cell r="F1503">
            <v>4652</v>
          </cell>
          <cell r="G1503" t="str">
            <v>TN</v>
          </cell>
          <cell r="H1503" t="str">
            <v>TONELADAS</v>
          </cell>
          <cell r="I1503" t="str">
            <v>PEC</v>
          </cell>
        </row>
        <row r="1504">
          <cell r="A1504" t="str">
            <v>15746184</v>
          </cell>
          <cell r="B1504">
            <v>157</v>
          </cell>
          <cell r="C1504">
            <v>46184</v>
          </cell>
          <cell r="D1504" t="str">
            <v>BORREGAS REPRODUCTORAS RE</v>
          </cell>
          <cell r="E1504" t="str">
            <v>PES</v>
          </cell>
          <cell r="F1504">
            <v>4475</v>
          </cell>
          <cell r="G1504" t="str">
            <v>TN</v>
          </cell>
          <cell r="H1504" t="str">
            <v>TONELADAS</v>
          </cell>
          <cell r="I1504" t="str">
            <v>PEC</v>
          </cell>
        </row>
        <row r="1505">
          <cell r="A1505" t="str">
            <v>15746194</v>
          </cell>
          <cell r="B1505">
            <v>157</v>
          </cell>
          <cell r="C1505">
            <v>46194</v>
          </cell>
          <cell r="D1505" t="str">
            <v>PELL ROL AVENA PLUS 40 KGS</v>
          </cell>
          <cell r="E1505" t="str">
            <v>PES</v>
          </cell>
          <cell r="F1505">
            <v>7120</v>
          </cell>
          <cell r="G1505" t="str">
            <v>TN</v>
          </cell>
          <cell r="H1505" t="str">
            <v>TONELADAS</v>
          </cell>
          <cell r="I1505" t="str">
            <v>PEC</v>
          </cell>
        </row>
        <row r="1506">
          <cell r="A1506" t="str">
            <v>15746199</v>
          </cell>
          <cell r="B1506">
            <v>157</v>
          </cell>
          <cell r="C1506">
            <v>46199</v>
          </cell>
          <cell r="D1506" t="str">
            <v>PELL ROL SPR. AVENA 20K RE</v>
          </cell>
          <cell r="E1506" t="str">
            <v>PES</v>
          </cell>
          <cell r="F1506">
            <v>5990</v>
          </cell>
          <cell r="G1506" t="str">
            <v>TN</v>
          </cell>
          <cell r="H1506" t="str">
            <v>TONELADAS</v>
          </cell>
          <cell r="I1506" t="str">
            <v>PEC</v>
          </cell>
        </row>
        <row r="1507">
          <cell r="A1507" t="str">
            <v>15746204</v>
          </cell>
          <cell r="B1507">
            <v>157</v>
          </cell>
          <cell r="C1507">
            <v>46204</v>
          </cell>
          <cell r="D1507" t="str">
            <v>PELL ROL CLASICO RE</v>
          </cell>
          <cell r="E1507" t="str">
            <v>PES</v>
          </cell>
          <cell r="F1507">
            <v>7015</v>
          </cell>
          <cell r="G1507" t="str">
            <v>TN</v>
          </cell>
          <cell r="H1507" t="str">
            <v>TONELADAS</v>
          </cell>
          <cell r="I1507" t="str">
            <v>PEC</v>
          </cell>
        </row>
        <row r="1508">
          <cell r="A1508" t="str">
            <v>15746214</v>
          </cell>
          <cell r="B1508">
            <v>157</v>
          </cell>
          <cell r="C1508">
            <v>46214</v>
          </cell>
          <cell r="D1508" t="str">
            <v>PELL ROL SPRINTER RE</v>
          </cell>
          <cell r="E1508" t="str">
            <v>PES</v>
          </cell>
          <cell r="F1508">
            <v>7165</v>
          </cell>
          <cell r="G1508" t="str">
            <v>TN</v>
          </cell>
          <cell r="H1508" t="str">
            <v>TONELADAS</v>
          </cell>
          <cell r="I1508" t="str">
            <v>PEC</v>
          </cell>
        </row>
        <row r="1509">
          <cell r="A1509" t="str">
            <v>15746234</v>
          </cell>
          <cell r="B1509">
            <v>157</v>
          </cell>
          <cell r="C1509">
            <v>46234</v>
          </cell>
          <cell r="D1509" t="str">
            <v>PELL ROL VITAL RE</v>
          </cell>
          <cell r="E1509" t="str">
            <v>PES</v>
          </cell>
          <cell r="F1509">
            <v>7015</v>
          </cell>
          <cell r="G1509" t="str">
            <v>TN</v>
          </cell>
          <cell r="H1509" t="str">
            <v>TONELADAS</v>
          </cell>
          <cell r="I1509" t="str">
            <v>PEC</v>
          </cell>
        </row>
        <row r="1510">
          <cell r="A1510" t="str">
            <v>15746252</v>
          </cell>
          <cell r="B1510">
            <v>157</v>
          </cell>
          <cell r="C1510">
            <v>46252</v>
          </cell>
          <cell r="D1510" t="str">
            <v>GALLO DE ORO PRO-PLUMA</v>
          </cell>
          <cell r="E1510" t="str">
            <v>PES</v>
          </cell>
          <cell r="F1510">
            <v>8775</v>
          </cell>
          <cell r="G1510" t="str">
            <v>TN</v>
          </cell>
          <cell r="H1510" t="str">
            <v>TONELADAS</v>
          </cell>
          <cell r="I1510" t="str">
            <v>PEC</v>
          </cell>
        </row>
        <row r="1511">
          <cell r="A1511" t="str">
            <v>15746259</v>
          </cell>
          <cell r="B1511">
            <v>157</v>
          </cell>
          <cell r="C1511">
            <v>46259</v>
          </cell>
          <cell r="D1511" t="str">
            <v>GALLO DE ORO PRO-PLUMA 5KG</v>
          </cell>
          <cell r="E1511" t="str">
            <v>PES</v>
          </cell>
          <cell r="F1511">
            <v>9175</v>
          </cell>
          <cell r="G1511" t="str">
            <v>TN</v>
          </cell>
          <cell r="H1511" t="str">
            <v>TONELADAS</v>
          </cell>
          <cell r="I1511" t="str">
            <v>PEC</v>
          </cell>
        </row>
        <row r="1512">
          <cell r="A1512" t="str">
            <v>15746309</v>
          </cell>
          <cell r="B1512">
            <v>157</v>
          </cell>
          <cell r="C1512">
            <v>46309</v>
          </cell>
          <cell r="D1512" t="str">
            <v>TRIPLE CORONA RE ENDURANC 22.6</v>
          </cell>
          <cell r="E1512" t="str">
            <v>PES</v>
          </cell>
          <cell r="F1512">
            <v>9212</v>
          </cell>
          <cell r="G1512" t="str">
            <v>TN</v>
          </cell>
          <cell r="H1512" t="str">
            <v>TONELADAS</v>
          </cell>
          <cell r="I1512" t="str">
            <v>PEC</v>
          </cell>
        </row>
        <row r="1513">
          <cell r="A1513" t="str">
            <v>15746332</v>
          </cell>
          <cell r="B1513">
            <v>157</v>
          </cell>
          <cell r="C1513">
            <v>46332</v>
          </cell>
          <cell r="D1513" t="str">
            <v>TRIPLE CORONA BOOSTER CE</v>
          </cell>
          <cell r="E1513" t="str">
            <v>PES</v>
          </cell>
          <cell r="F1513">
            <v>9498</v>
          </cell>
          <cell r="G1513" t="str">
            <v>TN</v>
          </cell>
          <cell r="H1513" t="str">
            <v>TONELADAS</v>
          </cell>
          <cell r="I1513" t="str">
            <v>PEC</v>
          </cell>
        </row>
        <row r="1514">
          <cell r="A1514" t="str">
            <v>15746372</v>
          </cell>
          <cell r="B1514">
            <v>157</v>
          </cell>
          <cell r="C1514">
            <v>46372</v>
          </cell>
          <cell r="D1514" t="str">
            <v>AVESTRUZ REPRODUCTORA ME</v>
          </cell>
          <cell r="E1514" t="str">
            <v>PES</v>
          </cell>
          <cell r="F1514">
            <v>5368</v>
          </cell>
          <cell r="G1514" t="str">
            <v>TN</v>
          </cell>
          <cell r="H1514" t="str">
            <v>TONELADAS</v>
          </cell>
          <cell r="I1514" t="str">
            <v>PEC</v>
          </cell>
        </row>
        <row r="1515">
          <cell r="A1515" t="str">
            <v>15746384</v>
          </cell>
          <cell r="B1515">
            <v>157</v>
          </cell>
          <cell r="C1515">
            <v>46384</v>
          </cell>
          <cell r="D1515" t="str">
            <v>PELL ROLL 1/4 DE MILLA RE</v>
          </cell>
          <cell r="E1515" t="str">
            <v>PES</v>
          </cell>
          <cell r="F1515">
            <v>6490</v>
          </cell>
          <cell r="G1515" t="str">
            <v>TN</v>
          </cell>
          <cell r="H1515" t="str">
            <v>TONELADAS</v>
          </cell>
          <cell r="I1515" t="str">
            <v>PEC</v>
          </cell>
        </row>
        <row r="1516">
          <cell r="A1516" t="str">
            <v>15746394</v>
          </cell>
          <cell r="B1516">
            <v>157</v>
          </cell>
          <cell r="C1516">
            <v>46394</v>
          </cell>
          <cell r="D1516" t="str">
            <v>GRANO DE ORO RE</v>
          </cell>
          <cell r="E1516" t="str">
            <v>PES</v>
          </cell>
          <cell r="F1516">
            <v>4982</v>
          </cell>
          <cell r="G1516" t="str">
            <v>TN</v>
          </cell>
          <cell r="H1516" t="str">
            <v>TONELADAS</v>
          </cell>
          <cell r="I1516" t="str">
            <v>PEC</v>
          </cell>
        </row>
        <row r="1517">
          <cell r="A1517" t="str">
            <v>15746442</v>
          </cell>
          <cell r="B1517">
            <v>157</v>
          </cell>
          <cell r="C1517">
            <v>46442</v>
          </cell>
          <cell r="D1517" t="str">
            <v>GALLO DE ORO ENTRENAMIENTO 40K</v>
          </cell>
          <cell r="E1517" t="str">
            <v>PES</v>
          </cell>
          <cell r="F1517">
            <v>8240</v>
          </cell>
          <cell r="G1517" t="str">
            <v>TN</v>
          </cell>
          <cell r="H1517" t="str">
            <v>TONELADAS</v>
          </cell>
          <cell r="I1517" t="str">
            <v>PEC</v>
          </cell>
        </row>
        <row r="1518">
          <cell r="A1518" t="str">
            <v>15746446</v>
          </cell>
          <cell r="B1518">
            <v>157</v>
          </cell>
          <cell r="C1518">
            <v>46446</v>
          </cell>
          <cell r="D1518" t="str">
            <v>GALLO DE ORO ENTRENAMIENTO 5KG</v>
          </cell>
          <cell r="E1518" t="str">
            <v>PES</v>
          </cell>
          <cell r="F1518">
            <v>9210</v>
          </cell>
          <cell r="G1518" t="str">
            <v>TN</v>
          </cell>
          <cell r="H1518" t="str">
            <v>TONELADAS</v>
          </cell>
          <cell r="I1518" t="str">
            <v>PEC</v>
          </cell>
        </row>
        <row r="1519">
          <cell r="A1519" t="str">
            <v>15746452</v>
          </cell>
          <cell r="B1519">
            <v>157</v>
          </cell>
          <cell r="C1519">
            <v>46452</v>
          </cell>
          <cell r="D1519" t="str">
            <v>GALLO DE ORO SUPERBABY 40 KG</v>
          </cell>
          <cell r="E1519" t="str">
            <v>PES</v>
          </cell>
          <cell r="F1519">
            <v>6910</v>
          </cell>
          <cell r="G1519" t="str">
            <v>TN</v>
          </cell>
          <cell r="H1519" t="str">
            <v>TONELADAS</v>
          </cell>
          <cell r="I1519" t="str">
            <v>PEC</v>
          </cell>
        </row>
        <row r="1520">
          <cell r="A1520" t="str">
            <v>15746456</v>
          </cell>
          <cell r="B1520">
            <v>157</v>
          </cell>
          <cell r="C1520">
            <v>46456</v>
          </cell>
          <cell r="D1520" t="str">
            <v>GALLO DE ORO SUPERBABY  5KG</v>
          </cell>
          <cell r="E1520" t="str">
            <v>PES</v>
          </cell>
          <cell r="F1520">
            <v>7680</v>
          </cell>
          <cell r="G1520" t="str">
            <v>TN</v>
          </cell>
          <cell r="H1520" t="str">
            <v>TONELADAS</v>
          </cell>
          <cell r="I1520" t="str">
            <v>PEC</v>
          </cell>
        </row>
        <row r="1521">
          <cell r="A1521" t="str">
            <v>15746462</v>
          </cell>
          <cell r="B1521">
            <v>157</v>
          </cell>
          <cell r="C1521">
            <v>46462</v>
          </cell>
          <cell r="D1521" t="str">
            <v>GALLO DE ORO INICIO CE</v>
          </cell>
          <cell r="E1521" t="str">
            <v>PES</v>
          </cell>
          <cell r="F1521">
            <v>7315</v>
          </cell>
          <cell r="G1521" t="str">
            <v>TN</v>
          </cell>
          <cell r="H1521" t="str">
            <v>TONELADAS</v>
          </cell>
          <cell r="I1521" t="str">
            <v>PEC</v>
          </cell>
        </row>
        <row r="1522">
          <cell r="A1522" t="str">
            <v>15746466</v>
          </cell>
          <cell r="B1522">
            <v>157</v>
          </cell>
          <cell r="C1522">
            <v>46466</v>
          </cell>
          <cell r="D1522" t="str">
            <v>GALLO DE ORO INICIO 5K CE</v>
          </cell>
          <cell r="E1522" t="str">
            <v>PES</v>
          </cell>
          <cell r="F1522">
            <v>8203</v>
          </cell>
          <cell r="G1522" t="str">
            <v>TN</v>
          </cell>
          <cell r="H1522" t="str">
            <v>TONELADAS</v>
          </cell>
          <cell r="I1522" t="str">
            <v>PEC</v>
          </cell>
        </row>
        <row r="1523">
          <cell r="A1523" t="str">
            <v>15746472</v>
          </cell>
          <cell r="B1523">
            <v>157</v>
          </cell>
          <cell r="C1523">
            <v>46472</v>
          </cell>
          <cell r="D1523" t="str">
            <v>GALLO DE ORO DESA./MANTO. CE</v>
          </cell>
          <cell r="E1523" t="str">
            <v>PES</v>
          </cell>
          <cell r="F1523">
            <v>6115</v>
          </cell>
          <cell r="G1523" t="str">
            <v>TN</v>
          </cell>
          <cell r="H1523" t="str">
            <v>TONELADAS</v>
          </cell>
          <cell r="I1523" t="str">
            <v>PEC</v>
          </cell>
        </row>
        <row r="1524">
          <cell r="A1524" t="str">
            <v>15746476</v>
          </cell>
          <cell r="B1524">
            <v>157</v>
          </cell>
          <cell r="C1524">
            <v>46476</v>
          </cell>
          <cell r="D1524" t="str">
            <v>GALLO DE ORO DESA./MANTO. 5K.</v>
          </cell>
          <cell r="E1524" t="str">
            <v>PES</v>
          </cell>
          <cell r="F1524">
            <v>6990</v>
          </cell>
          <cell r="G1524" t="str">
            <v>TN</v>
          </cell>
          <cell r="H1524" t="str">
            <v>TONELADAS</v>
          </cell>
          <cell r="I1524" t="str">
            <v>PEC</v>
          </cell>
        </row>
        <row r="1525">
          <cell r="A1525" t="str">
            <v>15746478</v>
          </cell>
          <cell r="B1525">
            <v>157</v>
          </cell>
          <cell r="C1525">
            <v>46478</v>
          </cell>
          <cell r="D1525" t="str">
            <v>BONUS GALLO DE ORO DES/MANT 5K</v>
          </cell>
          <cell r="E1525" t="str">
            <v>PES</v>
          </cell>
          <cell r="F1525">
            <v>30.2</v>
          </cell>
          <cell r="G1525" t="str">
            <v>DG</v>
          </cell>
          <cell r="H1525" t="str">
            <v>5.5 KGS</v>
          </cell>
          <cell r="I1525" t="str">
            <v>PEC</v>
          </cell>
        </row>
        <row r="1526">
          <cell r="A1526" t="str">
            <v>15746479</v>
          </cell>
          <cell r="B1526">
            <v>157</v>
          </cell>
          <cell r="C1526">
            <v>46479</v>
          </cell>
          <cell r="D1526" t="str">
            <v>BONUS GALLO DE ORO DES/MANT CE</v>
          </cell>
          <cell r="E1526" t="str">
            <v>PES</v>
          </cell>
          <cell r="F1526">
            <v>226.6</v>
          </cell>
          <cell r="G1526" t="str">
            <v>DF</v>
          </cell>
          <cell r="H1526" t="str">
            <v>42 KGS</v>
          </cell>
          <cell r="I1526" t="str">
            <v>PEC</v>
          </cell>
        </row>
        <row r="1527">
          <cell r="A1527" t="str">
            <v>15746482</v>
          </cell>
          <cell r="B1527">
            <v>157</v>
          </cell>
          <cell r="C1527">
            <v>46482</v>
          </cell>
          <cell r="D1527" t="str">
            <v>GALLO DE ORO REPRODUCTOR CE</v>
          </cell>
          <cell r="E1527" t="str">
            <v>PES</v>
          </cell>
          <cell r="F1527">
            <v>6090</v>
          </cell>
          <cell r="G1527" t="str">
            <v>TN</v>
          </cell>
          <cell r="H1527" t="str">
            <v>TONELADAS</v>
          </cell>
          <cell r="I1527" t="str">
            <v>PEC</v>
          </cell>
        </row>
        <row r="1528">
          <cell r="A1528" t="str">
            <v>15746483</v>
          </cell>
          <cell r="B1528">
            <v>157</v>
          </cell>
          <cell r="C1528">
            <v>46483</v>
          </cell>
          <cell r="D1528" t="str">
            <v>GALLO DE ORO REPRODUCTOR CG</v>
          </cell>
          <cell r="E1528" t="str">
            <v>PES</v>
          </cell>
          <cell r="F1528">
            <v>4925</v>
          </cell>
          <cell r="G1528" t="str">
            <v>TN</v>
          </cell>
          <cell r="H1528" t="str">
            <v>TONELADAS</v>
          </cell>
          <cell r="I1528" t="str">
            <v>PEC</v>
          </cell>
        </row>
        <row r="1529">
          <cell r="A1529" t="str">
            <v>15746486</v>
          </cell>
          <cell r="B1529">
            <v>157</v>
          </cell>
          <cell r="C1529">
            <v>46486</v>
          </cell>
          <cell r="D1529" t="str">
            <v>GALLO DE ORO REPRODUCTOR 5K</v>
          </cell>
          <cell r="E1529" t="str">
            <v>PES</v>
          </cell>
          <cell r="F1529">
            <v>6540</v>
          </cell>
          <cell r="G1529" t="str">
            <v>TN</v>
          </cell>
          <cell r="H1529" t="str">
            <v>TONELADAS</v>
          </cell>
          <cell r="I1529" t="str">
            <v>PEC</v>
          </cell>
        </row>
        <row r="1530">
          <cell r="A1530" t="str">
            <v>15746492</v>
          </cell>
          <cell r="B1530">
            <v>157</v>
          </cell>
          <cell r="C1530">
            <v>46492</v>
          </cell>
          <cell r="D1530" t="str">
            <v>TRIPLE CORONA JUNIOR CE</v>
          </cell>
          <cell r="E1530" t="str">
            <v>PES</v>
          </cell>
          <cell r="F1530">
            <v>8202</v>
          </cell>
          <cell r="G1530" t="str">
            <v>TN</v>
          </cell>
          <cell r="H1530" t="str">
            <v>TONELADAS</v>
          </cell>
          <cell r="I1530" t="str">
            <v>PEC</v>
          </cell>
        </row>
        <row r="1531">
          <cell r="A1531" t="str">
            <v>15746552</v>
          </cell>
          <cell r="B1531">
            <v>157</v>
          </cell>
          <cell r="C1531">
            <v>46552</v>
          </cell>
          <cell r="D1531" t="str">
            <v>INICIA PAVOS TE</v>
          </cell>
          <cell r="E1531" t="str">
            <v>PES</v>
          </cell>
          <cell r="F1531">
            <v>6765</v>
          </cell>
          <cell r="G1531" t="str">
            <v>TN</v>
          </cell>
          <cell r="H1531" t="str">
            <v>TONELADAS</v>
          </cell>
          <cell r="I1531" t="str">
            <v>PEC</v>
          </cell>
        </row>
        <row r="1532">
          <cell r="A1532" t="str">
            <v>15746576</v>
          </cell>
          <cell r="B1532">
            <v>157</v>
          </cell>
          <cell r="C1532">
            <v>46576</v>
          </cell>
          <cell r="D1532" t="str">
            <v>INICIA PAVO 5 KG</v>
          </cell>
          <cell r="E1532" t="str">
            <v>PES</v>
          </cell>
          <cell r="F1532">
            <v>7515</v>
          </cell>
          <cell r="G1532" t="str">
            <v>TN</v>
          </cell>
          <cell r="H1532" t="str">
            <v>TONELADAS</v>
          </cell>
          <cell r="I1532" t="str">
            <v>PEC</v>
          </cell>
        </row>
        <row r="1533">
          <cell r="A1533" t="str">
            <v>15746592</v>
          </cell>
          <cell r="B1533">
            <v>157</v>
          </cell>
          <cell r="C1533">
            <v>46592</v>
          </cell>
          <cell r="D1533" t="str">
            <v>ENGORDA PAVOS ME 40 KGS</v>
          </cell>
          <cell r="E1533" t="str">
            <v>PES</v>
          </cell>
          <cell r="F1533">
            <v>5870</v>
          </cell>
          <cell r="G1533" t="str">
            <v>TN</v>
          </cell>
          <cell r="H1533" t="str">
            <v>TONELADAS</v>
          </cell>
          <cell r="I1533" t="str">
            <v>PEC</v>
          </cell>
        </row>
        <row r="1534">
          <cell r="A1534" t="str">
            <v>15746772</v>
          </cell>
          <cell r="B1534">
            <v>157</v>
          </cell>
          <cell r="C1534">
            <v>46772</v>
          </cell>
          <cell r="D1534" t="str">
            <v>API BORREGOS CE</v>
          </cell>
          <cell r="E1534" t="str">
            <v>PES</v>
          </cell>
          <cell r="F1534">
            <v>5003</v>
          </cell>
          <cell r="G1534" t="str">
            <v>TN</v>
          </cell>
          <cell r="H1534" t="str">
            <v>TONELADAS</v>
          </cell>
          <cell r="I1534" t="str">
            <v>PEC</v>
          </cell>
        </row>
        <row r="1535">
          <cell r="A1535" t="str">
            <v>15746936</v>
          </cell>
          <cell r="B1535">
            <v>157</v>
          </cell>
          <cell r="C1535">
            <v>46936</v>
          </cell>
          <cell r="D1535" t="str">
            <v>ENGORDA CONEJO 5KG</v>
          </cell>
          <cell r="E1535" t="str">
            <v>PES</v>
          </cell>
          <cell r="F1535">
            <v>6099</v>
          </cell>
          <cell r="G1535" t="str">
            <v>TN</v>
          </cell>
          <cell r="H1535" t="str">
            <v>TONELADAS</v>
          </cell>
          <cell r="I1535" t="str">
            <v>PEC</v>
          </cell>
        </row>
        <row r="1536">
          <cell r="A1536" t="str">
            <v>15748016</v>
          </cell>
          <cell r="B1536">
            <v>157</v>
          </cell>
          <cell r="C1536">
            <v>48016</v>
          </cell>
          <cell r="D1536" t="str">
            <v>API CAMARON ALTA DENS 40% ME 1</v>
          </cell>
          <cell r="E1536" t="str">
            <v>PES</v>
          </cell>
          <cell r="F1536">
            <v>15001</v>
          </cell>
          <cell r="G1536" t="str">
            <v>TN</v>
          </cell>
          <cell r="H1536" t="str">
            <v>TONELADAS</v>
          </cell>
          <cell r="I1536" t="str">
            <v>ACU</v>
          </cell>
        </row>
        <row r="1537">
          <cell r="A1537" t="str">
            <v>15748029</v>
          </cell>
          <cell r="B1537">
            <v>157</v>
          </cell>
          <cell r="C1537">
            <v>48029</v>
          </cell>
          <cell r="D1537" t="str">
            <v>API CAMARON AD 35% MC 2</v>
          </cell>
          <cell r="E1537" t="str">
            <v>PES</v>
          </cell>
          <cell r="F1537">
            <v>14242</v>
          </cell>
          <cell r="G1537" t="str">
            <v>TN</v>
          </cell>
          <cell r="H1537" t="str">
            <v>TONELADAS</v>
          </cell>
          <cell r="I1537" t="str">
            <v>ACU</v>
          </cell>
        </row>
        <row r="1538">
          <cell r="A1538" t="str">
            <v>15748039</v>
          </cell>
          <cell r="B1538">
            <v>157</v>
          </cell>
          <cell r="C1538">
            <v>48039</v>
          </cell>
          <cell r="D1538" t="str">
            <v>API CAMARON ALTA DENS 30% CE</v>
          </cell>
          <cell r="E1538" t="str">
            <v>PES</v>
          </cell>
          <cell r="F1538">
            <v>14117</v>
          </cell>
          <cell r="G1538" t="str">
            <v>TN</v>
          </cell>
          <cell r="H1538" t="str">
            <v>TONELADAS</v>
          </cell>
          <cell r="I1538" t="str">
            <v>ACU</v>
          </cell>
        </row>
        <row r="1539">
          <cell r="A1539" t="str">
            <v>15748049</v>
          </cell>
          <cell r="B1539">
            <v>157</v>
          </cell>
          <cell r="C1539">
            <v>48049</v>
          </cell>
          <cell r="D1539" t="str">
            <v>API CAMARON ALTA DENS 25% CE</v>
          </cell>
          <cell r="E1539" t="str">
            <v>PES</v>
          </cell>
          <cell r="F1539">
            <v>13766</v>
          </cell>
          <cell r="G1539" t="str">
            <v>TN</v>
          </cell>
          <cell r="H1539" t="str">
            <v>TONELADAS</v>
          </cell>
          <cell r="I1539" t="str">
            <v>ACU</v>
          </cell>
        </row>
        <row r="1540">
          <cell r="A1540" t="str">
            <v>15748057</v>
          </cell>
          <cell r="B1540">
            <v>157</v>
          </cell>
          <cell r="C1540">
            <v>48057</v>
          </cell>
          <cell r="D1540" t="str">
            <v>API CAMARON EXTENSIVO 40% ME</v>
          </cell>
          <cell r="E1540" t="str">
            <v>PES</v>
          </cell>
          <cell r="F1540">
            <v>13842</v>
          </cell>
          <cell r="G1540" t="str">
            <v>TN</v>
          </cell>
          <cell r="H1540" t="str">
            <v>TONELADAS</v>
          </cell>
          <cell r="I1540" t="str">
            <v>ACU</v>
          </cell>
        </row>
        <row r="1541">
          <cell r="A1541" t="str">
            <v>15748069</v>
          </cell>
          <cell r="B1541">
            <v>157</v>
          </cell>
          <cell r="C1541">
            <v>48069</v>
          </cell>
          <cell r="D1541" t="str">
            <v>API CAMARON EXTENSIVO 35% CE</v>
          </cell>
          <cell r="E1541" t="str">
            <v>PES</v>
          </cell>
          <cell r="F1541">
            <v>12636</v>
          </cell>
          <cell r="G1541" t="str">
            <v>TN</v>
          </cell>
          <cell r="H1541" t="str">
            <v>TONELADAS</v>
          </cell>
          <cell r="I1541" t="str">
            <v>ACU</v>
          </cell>
        </row>
        <row r="1542">
          <cell r="A1542" t="str">
            <v>15748079</v>
          </cell>
          <cell r="B1542">
            <v>157</v>
          </cell>
          <cell r="C1542">
            <v>48079</v>
          </cell>
          <cell r="D1542" t="str">
            <v>API CAMARON EXTENSIVO 30% CE</v>
          </cell>
          <cell r="E1542" t="str">
            <v>PES</v>
          </cell>
          <cell r="F1542">
            <v>12223</v>
          </cell>
          <cell r="G1542" t="str">
            <v>TN</v>
          </cell>
          <cell r="H1542" t="str">
            <v>TONELADAS</v>
          </cell>
          <cell r="I1542" t="str">
            <v>ACU</v>
          </cell>
        </row>
        <row r="1543">
          <cell r="A1543" t="str">
            <v>15748119</v>
          </cell>
          <cell r="B1543">
            <v>157</v>
          </cell>
          <cell r="C1543">
            <v>48119</v>
          </cell>
          <cell r="D1543" t="str">
            <v>API BAGRE 1 20K CE</v>
          </cell>
          <cell r="E1543" t="str">
            <v>PES</v>
          </cell>
          <cell r="F1543">
            <v>9875</v>
          </cell>
          <cell r="G1543" t="str">
            <v>TN</v>
          </cell>
          <cell r="H1543" t="str">
            <v>TONELADAS</v>
          </cell>
          <cell r="I1543" t="str">
            <v>ACU</v>
          </cell>
        </row>
        <row r="1544">
          <cell r="A1544" t="str">
            <v>15748122</v>
          </cell>
          <cell r="B1544">
            <v>157</v>
          </cell>
          <cell r="C1544">
            <v>48122</v>
          </cell>
          <cell r="D1544" t="str">
            <v>API BAGRE 2 20 KG 3/16" CE</v>
          </cell>
          <cell r="E1544" t="str">
            <v>PES</v>
          </cell>
          <cell r="F1544">
            <v>9120</v>
          </cell>
          <cell r="G1544" t="str">
            <v>TN</v>
          </cell>
          <cell r="H1544" t="str">
            <v>TONELADAS</v>
          </cell>
          <cell r="I1544" t="str">
            <v>ACU</v>
          </cell>
        </row>
        <row r="1545">
          <cell r="A1545" t="str">
            <v>15748129</v>
          </cell>
          <cell r="B1545">
            <v>157</v>
          </cell>
          <cell r="C1545">
            <v>48129</v>
          </cell>
          <cell r="D1545" t="str">
            <v>API BAGRE 2 20K 5/16 CE</v>
          </cell>
          <cell r="E1545" t="str">
            <v>PES</v>
          </cell>
          <cell r="F1545">
            <v>9115</v>
          </cell>
          <cell r="G1545" t="str">
            <v>TN</v>
          </cell>
          <cell r="H1545" t="str">
            <v>TONELADAS</v>
          </cell>
          <cell r="I1545" t="str">
            <v>ACU</v>
          </cell>
        </row>
        <row r="1546">
          <cell r="A1546" t="str">
            <v>15748149</v>
          </cell>
          <cell r="B1546">
            <v>157</v>
          </cell>
          <cell r="C1546">
            <v>48149</v>
          </cell>
          <cell r="D1546" t="str">
            <v>API-BAGRE 28 20 KG 5/16" CE</v>
          </cell>
          <cell r="E1546" t="str">
            <v>PES</v>
          </cell>
          <cell r="F1546">
            <v>8770</v>
          </cell>
          <cell r="G1546" t="str">
            <v>TN</v>
          </cell>
          <cell r="H1546" t="str">
            <v>TONELADAS</v>
          </cell>
          <cell r="I1546" t="str">
            <v>ACU</v>
          </cell>
        </row>
        <row r="1547">
          <cell r="A1547" t="str">
            <v>15748169</v>
          </cell>
          <cell r="B1547">
            <v>157</v>
          </cell>
          <cell r="C1547">
            <v>48169</v>
          </cell>
          <cell r="D1547" t="str">
            <v>API TILAPIA 1 20K CE</v>
          </cell>
          <cell r="E1547" t="str">
            <v>PES</v>
          </cell>
          <cell r="F1547">
            <v>10189</v>
          </cell>
          <cell r="G1547" t="str">
            <v>TN</v>
          </cell>
          <cell r="H1547" t="str">
            <v>TONELADAS</v>
          </cell>
          <cell r="I1547" t="str">
            <v>ACU</v>
          </cell>
        </row>
        <row r="1548">
          <cell r="A1548" t="str">
            <v>15748179</v>
          </cell>
          <cell r="B1548">
            <v>157</v>
          </cell>
          <cell r="C1548">
            <v>48179</v>
          </cell>
          <cell r="D1548" t="str">
            <v>API TILAPIA 2 20K CE</v>
          </cell>
          <cell r="E1548" t="str">
            <v>PES</v>
          </cell>
          <cell r="F1548">
            <v>9800</v>
          </cell>
          <cell r="G1548" t="str">
            <v>TN</v>
          </cell>
          <cell r="H1548" t="str">
            <v>TONELADAS</v>
          </cell>
          <cell r="I1548" t="str">
            <v>ACU</v>
          </cell>
        </row>
        <row r="1549">
          <cell r="A1549" t="str">
            <v>15748189</v>
          </cell>
          <cell r="B1549">
            <v>157</v>
          </cell>
          <cell r="C1549">
            <v>48189</v>
          </cell>
          <cell r="D1549" t="str">
            <v>API TILAPIA 3 20K CE</v>
          </cell>
          <cell r="E1549" t="str">
            <v>PES</v>
          </cell>
          <cell r="F1549">
            <v>9250</v>
          </cell>
          <cell r="G1549" t="str">
            <v>TN</v>
          </cell>
          <cell r="H1549" t="str">
            <v>TONELADAS</v>
          </cell>
          <cell r="I1549" t="str">
            <v>ACU</v>
          </cell>
        </row>
        <row r="1550">
          <cell r="A1550" t="str">
            <v>15748199</v>
          </cell>
          <cell r="B1550">
            <v>157</v>
          </cell>
          <cell r="C1550">
            <v>48199</v>
          </cell>
          <cell r="D1550" t="str">
            <v>API TILAPIA 4 20K CE</v>
          </cell>
          <cell r="E1550" t="str">
            <v>PES</v>
          </cell>
          <cell r="F1550">
            <v>8725</v>
          </cell>
          <cell r="G1550" t="str">
            <v>TN</v>
          </cell>
          <cell r="H1550" t="str">
            <v>TONELADAS</v>
          </cell>
          <cell r="I1550" t="str">
            <v>ACU</v>
          </cell>
        </row>
        <row r="1551">
          <cell r="A1551" t="str">
            <v>15748207</v>
          </cell>
          <cell r="B1551">
            <v>157</v>
          </cell>
          <cell r="C1551">
            <v>48207</v>
          </cell>
          <cell r="D1551" t="str">
            <v>API-TRUCHA 1 20 KG ME</v>
          </cell>
          <cell r="E1551" t="str">
            <v>PES</v>
          </cell>
          <cell r="F1551">
            <v>14395</v>
          </cell>
          <cell r="G1551" t="str">
            <v>TN</v>
          </cell>
          <cell r="H1551" t="str">
            <v>TONELADAS</v>
          </cell>
          <cell r="I1551" t="str">
            <v>ACU</v>
          </cell>
        </row>
        <row r="1552">
          <cell r="A1552" t="str">
            <v>15748208</v>
          </cell>
          <cell r="B1552">
            <v>157</v>
          </cell>
          <cell r="C1552">
            <v>48208</v>
          </cell>
          <cell r="D1552" t="str">
            <v>API-TRUCHA 1 20 KG HE</v>
          </cell>
          <cell r="E1552" t="str">
            <v>PES</v>
          </cell>
          <cell r="F1552">
            <v>14645</v>
          </cell>
          <cell r="G1552" t="str">
            <v>TN</v>
          </cell>
          <cell r="H1552" t="str">
            <v>TONELADAS</v>
          </cell>
          <cell r="I1552" t="str">
            <v>ACU</v>
          </cell>
        </row>
        <row r="1553">
          <cell r="A1553" t="str">
            <v>15748209</v>
          </cell>
          <cell r="B1553">
            <v>157</v>
          </cell>
          <cell r="C1553">
            <v>48209</v>
          </cell>
          <cell r="D1553" t="str">
            <v>API TRUCHA 1 20K CE</v>
          </cell>
          <cell r="E1553" t="str">
            <v>PES</v>
          </cell>
          <cell r="F1553">
            <v>14645</v>
          </cell>
          <cell r="G1553" t="str">
            <v>TN</v>
          </cell>
          <cell r="H1553" t="str">
            <v>TONELADAS</v>
          </cell>
          <cell r="I1553" t="str">
            <v>ACU</v>
          </cell>
        </row>
        <row r="1554">
          <cell r="A1554" t="str">
            <v>15748219</v>
          </cell>
          <cell r="B1554">
            <v>157</v>
          </cell>
          <cell r="C1554">
            <v>48219</v>
          </cell>
          <cell r="D1554" t="str">
            <v>API TRUCHA 2 20K CE</v>
          </cell>
          <cell r="E1554" t="str">
            <v>PES</v>
          </cell>
          <cell r="F1554">
            <v>13360</v>
          </cell>
          <cell r="G1554" t="str">
            <v>TN</v>
          </cell>
          <cell r="H1554" t="str">
            <v>TONELADAS</v>
          </cell>
          <cell r="I1554" t="str">
            <v>ACU</v>
          </cell>
        </row>
        <row r="1555">
          <cell r="A1555" t="str">
            <v>15748229</v>
          </cell>
          <cell r="B1555">
            <v>157</v>
          </cell>
          <cell r="C1555">
            <v>48229</v>
          </cell>
          <cell r="D1555" t="str">
            <v>API TRUCHA 3 20K CE</v>
          </cell>
          <cell r="E1555" t="str">
            <v>PES</v>
          </cell>
          <cell r="F1555">
            <v>12760</v>
          </cell>
          <cell r="G1555" t="str">
            <v>TN</v>
          </cell>
          <cell r="H1555" t="str">
            <v>TONELADAS</v>
          </cell>
          <cell r="I1555" t="str">
            <v>ACU</v>
          </cell>
        </row>
        <row r="1556">
          <cell r="A1556" t="str">
            <v>15748239</v>
          </cell>
          <cell r="B1556">
            <v>157</v>
          </cell>
          <cell r="C1556">
            <v>48239</v>
          </cell>
          <cell r="D1556" t="str">
            <v>API TRUCHA SALM. 20K CE</v>
          </cell>
          <cell r="E1556" t="str">
            <v>PES</v>
          </cell>
          <cell r="F1556">
            <v>15340</v>
          </cell>
          <cell r="G1556" t="str">
            <v>TN</v>
          </cell>
          <cell r="H1556" t="str">
            <v>TONELADAS</v>
          </cell>
          <cell r="I1556" t="str">
            <v>ACU</v>
          </cell>
        </row>
        <row r="1557">
          <cell r="A1557" t="str">
            <v>15748275</v>
          </cell>
          <cell r="B1557">
            <v>157</v>
          </cell>
          <cell r="C1557">
            <v>48275</v>
          </cell>
          <cell r="D1557" t="str">
            <v>APICAMARON 35% FOR.ESP.3/32 LG</v>
          </cell>
          <cell r="E1557" t="str">
            <v>PES</v>
          </cell>
          <cell r="F1557">
            <v>12073</v>
          </cell>
          <cell r="G1557" t="str">
            <v>TN</v>
          </cell>
          <cell r="H1557" t="str">
            <v>TONELADAS</v>
          </cell>
          <cell r="I1557" t="str">
            <v>ACU</v>
          </cell>
        </row>
        <row r="1558">
          <cell r="A1558" t="str">
            <v>15748392</v>
          </cell>
          <cell r="B1558">
            <v>157</v>
          </cell>
          <cell r="C1558">
            <v>48392</v>
          </cell>
          <cell r="D1558" t="str">
            <v>API-CAMARON MEDIA DENS 40% ME</v>
          </cell>
          <cell r="E1558" t="str">
            <v>PES</v>
          </cell>
          <cell r="F1558">
            <v>14456</v>
          </cell>
          <cell r="G1558" t="str">
            <v>TN</v>
          </cell>
          <cell r="H1558" t="str">
            <v>TONELADAS</v>
          </cell>
          <cell r="I1558" t="str">
            <v>ACU</v>
          </cell>
        </row>
        <row r="1559">
          <cell r="A1559" t="str">
            <v>15748407</v>
          </cell>
          <cell r="B1559">
            <v>157</v>
          </cell>
          <cell r="C1559">
            <v>48407</v>
          </cell>
          <cell r="D1559" t="str">
            <v>API CAMARON MEDIA DENSID 35%</v>
          </cell>
          <cell r="E1559" t="str">
            <v>PES</v>
          </cell>
          <cell r="F1559">
            <v>13750</v>
          </cell>
          <cell r="G1559" t="str">
            <v>TN</v>
          </cell>
          <cell r="H1559" t="str">
            <v>TONELADAS</v>
          </cell>
          <cell r="I1559" t="str">
            <v>ACU</v>
          </cell>
        </row>
        <row r="1560">
          <cell r="A1560" t="str">
            <v>15748429</v>
          </cell>
          <cell r="B1560">
            <v>157</v>
          </cell>
          <cell r="C1560">
            <v>48429</v>
          </cell>
          <cell r="D1560" t="str">
            <v>API CAMARON MEDIA DENS 30% CE</v>
          </cell>
          <cell r="E1560" t="str">
            <v>PES</v>
          </cell>
          <cell r="F1560">
            <v>13579</v>
          </cell>
          <cell r="G1560" t="str">
            <v>TN</v>
          </cell>
          <cell r="H1560" t="str">
            <v>TONELADAS</v>
          </cell>
          <cell r="I1560" t="str">
            <v>ACU</v>
          </cell>
        </row>
        <row r="1561">
          <cell r="A1561" t="str">
            <v>15750532</v>
          </cell>
          <cell r="B1561">
            <v>157</v>
          </cell>
          <cell r="C1561">
            <v>50532</v>
          </cell>
          <cell r="D1561" t="str">
            <v>GANA-AVES 2 MUL. TE</v>
          </cell>
          <cell r="E1561" t="str">
            <v>PES</v>
          </cell>
          <cell r="F1561">
            <v>4785</v>
          </cell>
          <cell r="G1561" t="str">
            <v>TN</v>
          </cell>
          <cell r="H1561" t="str">
            <v>TONELADAS</v>
          </cell>
          <cell r="I1561" t="str">
            <v>PEC</v>
          </cell>
        </row>
        <row r="1562">
          <cell r="A1562" t="str">
            <v>15753041</v>
          </cell>
          <cell r="B1562">
            <v>157</v>
          </cell>
          <cell r="C1562">
            <v>53041</v>
          </cell>
          <cell r="D1562" t="str">
            <v>CARNERINA No.4 LACTANCIA HG</v>
          </cell>
          <cell r="E1562" t="str">
            <v>PES</v>
          </cell>
          <cell r="F1562">
            <v>6054</v>
          </cell>
          <cell r="G1562" t="str">
            <v>TN</v>
          </cell>
          <cell r="H1562" t="str">
            <v>TONELADAS</v>
          </cell>
          <cell r="I1562" t="str">
            <v>PEC</v>
          </cell>
        </row>
        <row r="1563">
          <cell r="A1563" t="str">
            <v>15753162</v>
          </cell>
          <cell r="B1563">
            <v>157</v>
          </cell>
          <cell r="C1563">
            <v>53162</v>
          </cell>
          <cell r="D1563" t="str">
            <v>INICIAPORK MEJORADO GN CE</v>
          </cell>
          <cell r="E1563" t="str">
            <v>PES</v>
          </cell>
          <cell r="F1563">
            <v>5420</v>
          </cell>
          <cell r="G1563" t="str">
            <v>TN</v>
          </cell>
          <cell r="H1563" t="str">
            <v>TONELADAS</v>
          </cell>
          <cell r="I1563" t="str">
            <v>PEC</v>
          </cell>
        </row>
        <row r="1564">
          <cell r="A1564" t="str">
            <v>15753180</v>
          </cell>
          <cell r="B1564">
            <v>157</v>
          </cell>
          <cell r="C1564">
            <v>53180</v>
          </cell>
          <cell r="D1564" t="str">
            <v>ENGORDAPORK MEJORADO HE</v>
          </cell>
          <cell r="E1564" t="str">
            <v>PES</v>
          </cell>
          <cell r="F1564">
            <v>5249</v>
          </cell>
          <cell r="G1564" t="str">
            <v>TN</v>
          </cell>
          <cell r="H1564" t="str">
            <v>TONELADAS</v>
          </cell>
          <cell r="I1564" t="str">
            <v>PEC</v>
          </cell>
        </row>
        <row r="1565">
          <cell r="A1565" t="str">
            <v>15753182</v>
          </cell>
          <cell r="B1565">
            <v>157</v>
          </cell>
          <cell r="C1565">
            <v>53182</v>
          </cell>
          <cell r="D1565" t="str">
            <v>ENGORDAPORK MEJORADO GN CE</v>
          </cell>
          <cell r="E1565" t="str">
            <v>PES</v>
          </cell>
          <cell r="F1565">
            <v>5269</v>
          </cell>
          <cell r="G1565" t="str">
            <v>TN</v>
          </cell>
          <cell r="H1565" t="str">
            <v>TONELADAS</v>
          </cell>
          <cell r="I1565" t="str">
            <v>PEC</v>
          </cell>
        </row>
        <row r="1566">
          <cell r="A1566" t="str">
            <v>15753190</v>
          </cell>
          <cell r="B1566">
            <v>157</v>
          </cell>
          <cell r="C1566">
            <v>53190</v>
          </cell>
          <cell r="D1566" t="str">
            <v>REPRODUPORK MEJORADO HE</v>
          </cell>
          <cell r="E1566" t="str">
            <v>PES</v>
          </cell>
          <cell r="F1566">
            <v>5694</v>
          </cell>
          <cell r="G1566" t="str">
            <v>TN</v>
          </cell>
          <cell r="H1566" t="str">
            <v>TONELADAS</v>
          </cell>
          <cell r="I1566" t="str">
            <v>PEC</v>
          </cell>
        </row>
        <row r="1567">
          <cell r="A1567" t="str">
            <v>15753192</v>
          </cell>
          <cell r="B1567">
            <v>157</v>
          </cell>
          <cell r="C1567">
            <v>53192</v>
          </cell>
          <cell r="D1567" t="str">
            <v>REPRODUPORK MEJORADO GN  CE</v>
          </cell>
          <cell r="E1567" t="str">
            <v>PES</v>
          </cell>
          <cell r="F1567">
            <v>5714</v>
          </cell>
          <cell r="G1567" t="str">
            <v>TN</v>
          </cell>
          <cell r="H1567" t="str">
            <v>TONELADAS</v>
          </cell>
          <cell r="I1567" t="str">
            <v>PEC</v>
          </cell>
        </row>
        <row r="1568">
          <cell r="A1568" t="str">
            <v>15753242</v>
          </cell>
          <cell r="B1568">
            <v>157</v>
          </cell>
          <cell r="C1568">
            <v>53242</v>
          </cell>
          <cell r="D1568" t="str">
            <v>INICIAPORK AP CE</v>
          </cell>
          <cell r="E1568" t="str">
            <v>PES</v>
          </cell>
          <cell r="F1568">
            <v>5205</v>
          </cell>
          <cell r="G1568" t="str">
            <v>TN</v>
          </cell>
          <cell r="H1568" t="str">
            <v>TONELADAS</v>
          </cell>
          <cell r="I1568" t="str">
            <v>PEC</v>
          </cell>
        </row>
        <row r="1569">
          <cell r="A1569" t="str">
            <v>15753252</v>
          </cell>
          <cell r="B1569">
            <v>157</v>
          </cell>
          <cell r="C1569">
            <v>53252</v>
          </cell>
          <cell r="D1569" t="str">
            <v>DISPONIBLE</v>
          </cell>
          <cell r="E1569" t="str">
            <v>PES</v>
          </cell>
          <cell r="F1569">
            <v>6558</v>
          </cell>
          <cell r="G1569" t="str">
            <v>TN</v>
          </cell>
          <cell r="H1569" t="str">
            <v>TONELADAS</v>
          </cell>
          <cell r="I1569" t="str">
            <v>PEC</v>
          </cell>
        </row>
        <row r="1570">
          <cell r="A1570" t="str">
            <v>15753253</v>
          </cell>
          <cell r="B1570">
            <v>157</v>
          </cell>
          <cell r="C1570">
            <v>53253</v>
          </cell>
          <cell r="D1570" t="str">
            <v>CONCENTRAPORK CG</v>
          </cell>
          <cell r="E1570" t="str">
            <v>PES</v>
          </cell>
          <cell r="F1570">
            <v>6418</v>
          </cell>
          <cell r="G1570" t="str">
            <v>TN</v>
          </cell>
          <cell r="H1570" t="str">
            <v>TONELADAS</v>
          </cell>
          <cell r="I1570" t="str">
            <v>PEC</v>
          </cell>
        </row>
        <row r="1571">
          <cell r="A1571" t="str">
            <v>15753270</v>
          </cell>
          <cell r="B1571">
            <v>157</v>
          </cell>
          <cell r="C1571">
            <v>53270</v>
          </cell>
          <cell r="D1571" t="str">
            <v>CRECIMIENTO CERDOS HE</v>
          </cell>
          <cell r="E1571" t="str">
            <v>PES</v>
          </cell>
          <cell r="F1571">
            <v>5315</v>
          </cell>
          <cell r="G1571" t="str">
            <v>TN</v>
          </cell>
          <cell r="H1571" t="str">
            <v>TONELADAS</v>
          </cell>
          <cell r="I1571" t="str">
            <v>PEC</v>
          </cell>
        </row>
        <row r="1572">
          <cell r="A1572" t="str">
            <v>15753280</v>
          </cell>
          <cell r="B1572">
            <v>157</v>
          </cell>
          <cell r="C1572">
            <v>53280</v>
          </cell>
          <cell r="D1572" t="str">
            <v>ENGORDA CERDOS HE</v>
          </cell>
          <cell r="E1572" t="str">
            <v>PES</v>
          </cell>
          <cell r="F1572">
            <v>5170</v>
          </cell>
          <cell r="G1572" t="str">
            <v>TN</v>
          </cell>
          <cell r="H1572" t="str">
            <v>TONELADAS</v>
          </cell>
          <cell r="I1572" t="str">
            <v>PEC</v>
          </cell>
        </row>
        <row r="1573">
          <cell r="A1573" t="str">
            <v>15753510</v>
          </cell>
          <cell r="B1573">
            <v>157</v>
          </cell>
          <cell r="C1573">
            <v>53510</v>
          </cell>
          <cell r="D1573" t="str">
            <v>GANA CERDOS NO. 1 HE</v>
          </cell>
          <cell r="E1573" t="str">
            <v>PES</v>
          </cell>
          <cell r="F1573">
            <v>5911</v>
          </cell>
          <cell r="G1573" t="str">
            <v>TN</v>
          </cell>
          <cell r="H1573" t="str">
            <v>TONELADAS</v>
          </cell>
          <cell r="I1573" t="str">
            <v>PEC</v>
          </cell>
        </row>
        <row r="1574">
          <cell r="A1574" t="str">
            <v>15753511</v>
          </cell>
          <cell r="B1574">
            <v>157</v>
          </cell>
          <cell r="C1574">
            <v>53511</v>
          </cell>
          <cell r="D1574" t="str">
            <v>GANA CERDOS NO. 1 HG</v>
          </cell>
          <cell r="E1574" t="str">
            <v>PES</v>
          </cell>
          <cell r="F1574">
            <v>5771</v>
          </cell>
          <cell r="G1574" t="str">
            <v>TN</v>
          </cell>
          <cell r="H1574" t="str">
            <v>TONELADAS</v>
          </cell>
          <cell r="I1574" t="str">
            <v>PEC</v>
          </cell>
        </row>
        <row r="1575">
          <cell r="A1575" t="str">
            <v>15753512</v>
          </cell>
          <cell r="B1575">
            <v>157</v>
          </cell>
          <cell r="C1575">
            <v>53512</v>
          </cell>
          <cell r="D1575" t="str">
            <v>GANA CERDOS NO. 1 CE</v>
          </cell>
          <cell r="E1575" t="str">
            <v>PES</v>
          </cell>
          <cell r="F1575">
            <v>5390</v>
          </cell>
          <cell r="G1575" t="str">
            <v>TN</v>
          </cell>
          <cell r="H1575" t="str">
            <v>TONELADAS</v>
          </cell>
          <cell r="I1575" t="str">
            <v>PEC</v>
          </cell>
        </row>
        <row r="1576">
          <cell r="A1576" t="str">
            <v>15753513</v>
          </cell>
          <cell r="B1576">
            <v>157</v>
          </cell>
          <cell r="C1576">
            <v>53513</v>
          </cell>
          <cell r="D1576" t="str">
            <v>GANA CERDOS NO. 1 CG</v>
          </cell>
          <cell r="E1576" t="str">
            <v>PES</v>
          </cell>
          <cell r="F1576">
            <v>5791</v>
          </cell>
          <cell r="G1576" t="str">
            <v>TN</v>
          </cell>
          <cell r="H1576" t="str">
            <v>TONELADAS</v>
          </cell>
          <cell r="I1576" t="str">
            <v>PEC</v>
          </cell>
        </row>
        <row r="1577">
          <cell r="A1577" t="str">
            <v>15753520</v>
          </cell>
          <cell r="B1577">
            <v>157</v>
          </cell>
          <cell r="C1577">
            <v>53520</v>
          </cell>
          <cell r="D1577" t="str">
            <v>GANA CERDOS NO. 2 HE</v>
          </cell>
          <cell r="E1577" t="str">
            <v>PES</v>
          </cell>
          <cell r="F1577">
            <v>5310</v>
          </cell>
          <cell r="G1577" t="str">
            <v>TN</v>
          </cell>
          <cell r="H1577" t="str">
            <v>TONELADAS</v>
          </cell>
          <cell r="I1577" t="str">
            <v>PEC</v>
          </cell>
        </row>
        <row r="1578">
          <cell r="A1578" t="str">
            <v>15753521</v>
          </cell>
          <cell r="B1578">
            <v>157</v>
          </cell>
          <cell r="C1578">
            <v>53521</v>
          </cell>
          <cell r="D1578" t="str">
            <v>GANA CERDOS NO. 2 HG</v>
          </cell>
          <cell r="E1578" t="str">
            <v>PES</v>
          </cell>
          <cell r="F1578">
            <v>5550</v>
          </cell>
          <cell r="G1578" t="str">
            <v>TN</v>
          </cell>
          <cell r="H1578" t="str">
            <v>TONELADAS</v>
          </cell>
          <cell r="I1578" t="str">
            <v>PEC</v>
          </cell>
        </row>
        <row r="1579">
          <cell r="A1579" t="str">
            <v>15753522</v>
          </cell>
          <cell r="B1579">
            <v>157</v>
          </cell>
          <cell r="C1579">
            <v>53522</v>
          </cell>
          <cell r="D1579" t="str">
            <v>GANA CERDOS NO. 2 CE</v>
          </cell>
          <cell r="E1579" t="str">
            <v>PES</v>
          </cell>
          <cell r="F1579">
            <v>5090</v>
          </cell>
          <cell r="G1579" t="str">
            <v>TN</v>
          </cell>
          <cell r="H1579" t="str">
            <v>TONELADAS</v>
          </cell>
          <cell r="I1579" t="str">
            <v>PEC</v>
          </cell>
        </row>
        <row r="1580">
          <cell r="A1580" t="str">
            <v>15753523</v>
          </cell>
          <cell r="B1580">
            <v>157</v>
          </cell>
          <cell r="C1580">
            <v>53523</v>
          </cell>
          <cell r="D1580" t="str">
            <v>GANA CERDOS NO. 2 CG</v>
          </cell>
          <cell r="E1580" t="str">
            <v>PES</v>
          </cell>
          <cell r="F1580">
            <v>5570</v>
          </cell>
          <cell r="G1580" t="str">
            <v>TN</v>
          </cell>
          <cell r="H1580" t="str">
            <v>TONELADAS</v>
          </cell>
          <cell r="I1580" t="str">
            <v>PEC</v>
          </cell>
        </row>
        <row r="1581">
          <cell r="A1581" t="str">
            <v>15753530</v>
          </cell>
          <cell r="B1581">
            <v>157</v>
          </cell>
          <cell r="C1581">
            <v>53530</v>
          </cell>
          <cell r="D1581" t="str">
            <v>GANA CERDOS NO. 3 HE</v>
          </cell>
          <cell r="E1581" t="str">
            <v>PES</v>
          </cell>
          <cell r="F1581">
            <v>5340</v>
          </cell>
          <cell r="G1581" t="str">
            <v>TN</v>
          </cell>
          <cell r="H1581" t="str">
            <v>TONELADAS</v>
          </cell>
          <cell r="I1581" t="str">
            <v>PEC</v>
          </cell>
        </row>
        <row r="1582">
          <cell r="A1582" t="str">
            <v>15753531</v>
          </cell>
          <cell r="B1582">
            <v>157</v>
          </cell>
          <cell r="C1582">
            <v>53531</v>
          </cell>
          <cell r="D1582" t="str">
            <v>GANA CERDOS NO. 3 HG</v>
          </cell>
          <cell r="E1582" t="str">
            <v>PES</v>
          </cell>
          <cell r="F1582">
            <v>5200</v>
          </cell>
          <cell r="G1582" t="str">
            <v>TN</v>
          </cell>
          <cell r="H1582" t="str">
            <v>TONELADAS</v>
          </cell>
          <cell r="I1582" t="str">
            <v>PEC</v>
          </cell>
        </row>
        <row r="1583">
          <cell r="A1583" t="str">
            <v>15753532</v>
          </cell>
          <cell r="B1583">
            <v>157</v>
          </cell>
          <cell r="C1583">
            <v>53532</v>
          </cell>
          <cell r="D1583" t="str">
            <v>GANA CERDOS NO. 3 CE</v>
          </cell>
          <cell r="E1583" t="str">
            <v>PES</v>
          </cell>
          <cell r="F1583">
            <v>5360</v>
          </cell>
          <cell r="G1583" t="str">
            <v>TN</v>
          </cell>
          <cell r="H1583" t="str">
            <v>TONELADAS</v>
          </cell>
          <cell r="I1583" t="str">
            <v>PEC</v>
          </cell>
        </row>
        <row r="1584">
          <cell r="A1584" t="str">
            <v>15753533</v>
          </cell>
          <cell r="B1584">
            <v>157</v>
          </cell>
          <cell r="C1584">
            <v>53533</v>
          </cell>
          <cell r="D1584" t="str">
            <v>GANA CERDOS NO. 3 CG</v>
          </cell>
          <cell r="E1584" t="str">
            <v>PES</v>
          </cell>
          <cell r="F1584">
            <v>5220</v>
          </cell>
          <cell r="G1584" t="str">
            <v>TN</v>
          </cell>
          <cell r="H1584" t="str">
            <v>TONELADAS</v>
          </cell>
          <cell r="I1584" t="str">
            <v>PEC</v>
          </cell>
        </row>
        <row r="1585">
          <cell r="A1585" t="str">
            <v>15753570</v>
          </cell>
          <cell r="B1585">
            <v>157</v>
          </cell>
          <cell r="C1585">
            <v>53570</v>
          </cell>
          <cell r="D1585" t="str">
            <v>GANACERDOS 36% HE</v>
          </cell>
          <cell r="E1585" t="str">
            <v>PES</v>
          </cell>
          <cell r="F1585">
            <v>6407</v>
          </cell>
          <cell r="G1585" t="str">
            <v>TN</v>
          </cell>
          <cell r="H1585" t="str">
            <v>TONELADAS</v>
          </cell>
          <cell r="I1585" t="str">
            <v>PEC</v>
          </cell>
        </row>
        <row r="1586">
          <cell r="A1586" t="str">
            <v>15753571</v>
          </cell>
          <cell r="B1586">
            <v>157</v>
          </cell>
          <cell r="C1586">
            <v>53571</v>
          </cell>
          <cell r="D1586" t="str">
            <v>GANACERDOS 36% HG</v>
          </cell>
          <cell r="E1586" t="str">
            <v>PES</v>
          </cell>
          <cell r="F1586">
            <v>6267</v>
          </cell>
          <cell r="G1586" t="str">
            <v>TN</v>
          </cell>
          <cell r="H1586" t="str">
            <v>TONELADAS</v>
          </cell>
          <cell r="I1586" t="str">
            <v>PEC</v>
          </cell>
        </row>
        <row r="1587">
          <cell r="A1587" t="str">
            <v>15753572</v>
          </cell>
          <cell r="B1587">
            <v>157</v>
          </cell>
          <cell r="C1587">
            <v>53572</v>
          </cell>
          <cell r="D1587" t="str">
            <v>GANACERDOS 36% CE</v>
          </cell>
          <cell r="E1587" t="str">
            <v>PES</v>
          </cell>
          <cell r="F1587">
            <v>6427</v>
          </cell>
          <cell r="G1587" t="str">
            <v>TN</v>
          </cell>
          <cell r="H1587" t="str">
            <v>TONELADAS</v>
          </cell>
          <cell r="I1587" t="str">
            <v>PEC</v>
          </cell>
        </row>
        <row r="1588">
          <cell r="A1588" t="str">
            <v>15753573</v>
          </cell>
          <cell r="B1588">
            <v>157</v>
          </cell>
          <cell r="C1588">
            <v>53573</v>
          </cell>
          <cell r="D1588" t="str">
            <v>GANACERDOS 36% CG</v>
          </cell>
          <cell r="E1588" t="str">
            <v>PES</v>
          </cell>
          <cell r="F1588">
            <v>6287</v>
          </cell>
          <cell r="G1588" t="str">
            <v>TN</v>
          </cell>
          <cell r="H1588" t="str">
            <v>TONELADAS</v>
          </cell>
          <cell r="I1588" t="str">
            <v>PEC</v>
          </cell>
        </row>
        <row r="1589">
          <cell r="A1589" t="str">
            <v>15753632</v>
          </cell>
          <cell r="B1589">
            <v>157</v>
          </cell>
          <cell r="C1589">
            <v>53632</v>
          </cell>
          <cell r="D1589" t="str">
            <v>GANACERDOS MULTIUSOS CE</v>
          </cell>
          <cell r="E1589" t="str">
            <v>PES</v>
          </cell>
          <cell r="F1589">
            <v>4140</v>
          </cell>
          <cell r="G1589" t="str">
            <v>TN</v>
          </cell>
          <cell r="H1589" t="str">
            <v>TONELADAS</v>
          </cell>
          <cell r="I1589" t="str">
            <v>PEC</v>
          </cell>
        </row>
        <row r="1590">
          <cell r="A1590" t="str">
            <v>15753873</v>
          </cell>
          <cell r="B1590">
            <v>157</v>
          </cell>
          <cell r="C1590">
            <v>53873</v>
          </cell>
          <cell r="D1590" t="str">
            <v>ENGORDAPORK TG</v>
          </cell>
          <cell r="E1590" t="str">
            <v>PES</v>
          </cell>
          <cell r="F1590">
            <v>4531</v>
          </cell>
          <cell r="G1590" t="str">
            <v>TN</v>
          </cell>
          <cell r="H1590" t="str">
            <v>TONELADAS</v>
          </cell>
          <cell r="I1590" t="str">
            <v>PEC</v>
          </cell>
        </row>
        <row r="1591">
          <cell r="A1591" t="str">
            <v>15754300</v>
          </cell>
          <cell r="B1591">
            <v>157</v>
          </cell>
          <cell r="C1591">
            <v>54300</v>
          </cell>
          <cell r="D1591" t="str">
            <v>GANALECHE MULTIUSOS HE</v>
          </cell>
          <cell r="E1591" t="str">
            <v>PES</v>
          </cell>
          <cell r="F1591">
            <v>4130</v>
          </cell>
          <cell r="G1591" t="str">
            <v>TN</v>
          </cell>
          <cell r="H1591" t="str">
            <v>TONELADAS</v>
          </cell>
          <cell r="I1591" t="str">
            <v>PEC</v>
          </cell>
        </row>
        <row r="1592">
          <cell r="A1592" t="str">
            <v>15754301</v>
          </cell>
          <cell r="B1592">
            <v>157</v>
          </cell>
          <cell r="C1592">
            <v>54301</v>
          </cell>
          <cell r="D1592" t="str">
            <v>GANALECHE MULTIUSOS HG</v>
          </cell>
          <cell r="E1592" t="str">
            <v>PES</v>
          </cell>
          <cell r="F1592">
            <v>3990</v>
          </cell>
          <cell r="G1592" t="str">
            <v>TN</v>
          </cell>
          <cell r="H1592" t="str">
            <v>TONELADAS</v>
          </cell>
          <cell r="I1592" t="str">
            <v>PEC</v>
          </cell>
        </row>
        <row r="1593">
          <cell r="A1593" t="str">
            <v>15754303</v>
          </cell>
          <cell r="B1593">
            <v>157</v>
          </cell>
          <cell r="C1593">
            <v>54303</v>
          </cell>
          <cell r="D1593" t="str">
            <v>GANALECHE MULTIUSOS CG</v>
          </cell>
          <cell r="E1593" t="str">
            <v>PES</v>
          </cell>
          <cell r="F1593">
            <v>4010</v>
          </cell>
          <cell r="G1593" t="str">
            <v>TN</v>
          </cell>
          <cell r="H1593" t="str">
            <v>TONELADAS</v>
          </cell>
          <cell r="I1593" t="str">
            <v>PEC</v>
          </cell>
        </row>
        <row r="1594">
          <cell r="A1594" t="str">
            <v>15754304</v>
          </cell>
          <cell r="B1594">
            <v>157</v>
          </cell>
          <cell r="C1594">
            <v>54304</v>
          </cell>
          <cell r="D1594" t="str">
            <v>GANALECHE MULTIUSOS RE</v>
          </cell>
          <cell r="E1594" t="str">
            <v>PES</v>
          </cell>
          <cell r="F1594">
            <v>3965</v>
          </cell>
          <cell r="G1594" t="str">
            <v>TN</v>
          </cell>
          <cell r="H1594" t="str">
            <v>TONELADAS</v>
          </cell>
          <cell r="I1594" t="str">
            <v>PEC</v>
          </cell>
        </row>
        <row r="1595">
          <cell r="A1595" t="str">
            <v>15754305</v>
          </cell>
          <cell r="B1595">
            <v>157</v>
          </cell>
          <cell r="C1595">
            <v>54305</v>
          </cell>
          <cell r="D1595" t="str">
            <v>GANALECHE MULTIUSOS RG</v>
          </cell>
          <cell r="E1595" t="str">
            <v>PES</v>
          </cell>
          <cell r="F1595">
            <v>4000</v>
          </cell>
          <cell r="G1595" t="str">
            <v>TN</v>
          </cell>
          <cell r="H1595" t="str">
            <v>TONELADAS</v>
          </cell>
          <cell r="I1595" t="str">
            <v>PEC</v>
          </cell>
        </row>
        <row r="1596">
          <cell r="A1596" t="str">
            <v>15754320</v>
          </cell>
          <cell r="B1596">
            <v>157</v>
          </cell>
          <cell r="C1596">
            <v>54320</v>
          </cell>
          <cell r="D1596" t="str">
            <v>ESTABLERO 18% HE</v>
          </cell>
          <cell r="E1596" t="str">
            <v>PES</v>
          </cell>
          <cell r="F1596">
            <v>4685</v>
          </cell>
          <cell r="G1596" t="str">
            <v>TN</v>
          </cell>
          <cell r="H1596" t="str">
            <v>TONELADAS</v>
          </cell>
          <cell r="I1596" t="str">
            <v>PEC</v>
          </cell>
        </row>
        <row r="1597">
          <cell r="A1597" t="str">
            <v>15754321</v>
          </cell>
          <cell r="B1597">
            <v>157</v>
          </cell>
          <cell r="C1597">
            <v>54321</v>
          </cell>
          <cell r="D1597" t="str">
            <v>ESTABLERO 18% HG</v>
          </cell>
          <cell r="E1597" t="str">
            <v>PES</v>
          </cell>
          <cell r="F1597">
            <v>4545</v>
          </cell>
          <cell r="G1597" t="str">
            <v>TN</v>
          </cell>
          <cell r="H1597" t="str">
            <v>TONELADAS</v>
          </cell>
          <cell r="I1597" t="str">
            <v>PEC</v>
          </cell>
        </row>
        <row r="1598">
          <cell r="A1598" t="str">
            <v>15754322</v>
          </cell>
          <cell r="B1598">
            <v>157</v>
          </cell>
          <cell r="C1598">
            <v>54322</v>
          </cell>
          <cell r="D1598" t="str">
            <v>ESTABLERO 18% CE</v>
          </cell>
          <cell r="E1598" t="str">
            <v>PES</v>
          </cell>
          <cell r="F1598">
            <v>4705</v>
          </cell>
          <cell r="G1598" t="str">
            <v>TN</v>
          </cell>
          <cell r="H1598" t="str">
            <v>TONELADAS</v>
          </cell>
          <cell r="I1598" t="str">
            <v>PEC</v>
          </cell>
        </row>
        <row r="1599">
          <cell r="A1599" t="str">
            <v>15754323</v>
          </cell>
          <cell r="B1599">
            <v>157</v>
          </cell>
          <cell r="C1599">
            <v>54323</v>
          </cell>
          <cell r="D1599" t="str">
            <v>ESTABLERO 18% CG</v>
          </cell>
          <cell r="E1599" t="str">
            <v>PES</v>
          </cell>
          <cell r="F1599">
            <v>4565</v>
          </cell>
          <cell r="G1599" t="str">
            <v>TN</v>
          </cell>
          <cell r="H1599" t="str">
            <v>TONELADAS</v>
          </cell>
          <cell r="I1599" t="str">
            <v>PEC</v>
          </cell>
        </row>
        <row r="1600">
          <cell r="A1600" t="str">
            <v>15754324</v>
          </cell>
          <cell r="B1600">
            <v>157</v>
          </cell>
          <cell r="C1600">
            <v>54324</v>
          </cell>
          <cell r="D1600" t="str">
            <v>ESTABLERO 18% RE</v>
          </cell>
          <cell r="E1600" t="str">
            <v>PES</v>
          </cell>
          <cell r="F1600">
            <v>3800</v>
          </cell>
          <cell r="G1600" t="str">
            <v>TN</v>
          </cell>
          <cell r="H1600" t="str">
            <v>TONELADAS</v>
          </cell>
          <cell r="I1600" t="str">
            <v>PEC</v>
          </cell>
        </row>
        <row r="1601">
          <cell r="A1601" t="str">
            <v>15754325</v>
          </cell>
          <cell r="B1601">
            <v>157</v>
          </cell>
          <cell r="C1601">
            <v>54325</v>
          </cell>
          <cell r="D1601" t="str">
            <v>ESTABLERO 18% RG</v>
          </cell>
          <cell r="E1601" t="str">
            <v>PES</v>
          </cell>
          <cell r="F1601">
            <v>3795</v>
          </cell>
          <cell r="G1601" t="str">
            <v>TN</v>
          </cell>
          <cell r="H1601" t="str">
            <v>TONELADAS</v>
          </cell>
          <cell r="I1601" t="str">
            <v>PEC</v>
          </cell>
        </row>
        <row r="1602">
          <cell r="A1602" t="str">
            <v>15754340</v>
          </cell>
          <cell r="B1602">
            <v>157</v>
          </cell>
          <cell r="C1602">
            <v>54340</v>
          </cell>
          <cell r="D1602" t="str">
            <v>ESTABLERO 20% HE</v>
          </cell>
          <cell r="E1602" t="str">
            <v>PES</v>
          </cell>
          <cell r="F1602">
            <v>4290</v>
          </cell>
          <cell r="G1602" t="str">
            <v>TN</v>
          </cell>
          <cell r="H1602" t="str">
            <v>TONELADAS</v>
          </cell>
          <cell r="I1602" t="str">
            <v>PEC</v>
          </cell>
        </row>
        <row r="1603">
          <cell r="A1603" t="str">
            <v>15754341</v>
          </cell>
          <cell r="B1603">
            <v>157</v>
          </cell>
          <cell r="C1603">
            <v>54341</v>
          </cell>
          <cell r="D1603" t="str">
            <v>ESTABLERO 20% HG</v>
          </cell>
          <cell r="E1603" t="str">
            <v>PES</v>
          </cell>
          <cell r="F1603">
            <v>4150</v>
          </cell>
          <cell r="G1603" t="str">
            <v>TN</v>
          </cell>
          <cell r="H1603" t="str">
            <v>TONELADAS</v>
          </cell>
          <cell r="I1603" t="str">
            <v>PEC</v>
          </cell>
        </row>
        <row r="1604">
          <cell r="A1604" t="str">
            <v>15754342</v>
          </cell>
          <cell r="B1604">
            <v>157</v>
          </cell>
          <cell r="C1604">
            <v>54342</v>
          </cell>
          <cell r="D1604" t="str">
            <v>ESTABLERO 20% CE</v>
          </cell>
          <cell r="E1604" t="str">
            <v>PES</v>
          </cell>
          <cell r="F1604">
            <v>4310</v>
          </cell>
          <cell r="G1604" t="str">
            <v>TN</v>
          </cell>
          <cell r="H1604" t="str">
            <v>TONELADAS</v>
          </cell>
          <cell r="I1604" t="str">
            <v>PEC</v>
          </cell>
        </row>
        <row r="1605">
          <cell r="A1605" t="str">
            <v>15754343</v>
          </cell>
          <cell r="B1605">
            <v>157</v>
          </cell>
          <cell r="C1605">
            <v>54343</v>
          </cell>
          <cell r="D1605" t="str">
            <v>ESTABLERO 20% CG</v>
          </cell>
          <cell r="E1605" t="str">
            <v>PES</v>
          </cell>
          <cell r="F1605">
            <v>4170</v>
          </cell>
          <cell r="G1605" t="str">
            <v>TN</v>
          </cell>
          <cell r="H1605" t="str">
            <v>TONELADAS</v>
          </cell>
          <cell r="I1605" t="str">
            <v>PEC</v>
          </cell>
        </row>
        <row r="1606">
          <cell r="A1606" t="str">
            <v>15754422</v>
          </cell>
          <cell r="B1606">
            <v>157</v>
          </cell>
          <cell r="C1606">
            <v>54422</v>
          </cell>
          <cell r="D1606" t="str">
            <v>ESTABLERO 18% CE</v>
          </cell>
          <cell r="E1606" t="str">
            <v>PES</v>
          </cell>
          <cell r="F1606">
            <v>3762</v>
          </cell>
          <cell r="G1606" t="str">
            <v>TN</v>
          </cell>
          <cell r="H1606" t="str">
            <v>TONELADAS</v>
          </cell>
          <cell r="I1606" t="str">
            <v>PEC</v>
          </cell>
        </row>
        <row r="1607">
          <cell r="A1607" t="str">
            <v>15754423</v>
          </cell>
          <cell r="B1607">
            <v>157</v>
          </cell>
          <cell r="C1607">
            <v>54423</v>
          </cell>
          <cell r="D1607" t="str">
            <v>ESTABLERO 18% CG</v>
          </cell>
          <cell r="E1607" t="str">
            <v>PES</v>
          </cell>
          <cell r="F1607">
            <v>3672</v>
          </cell>
          <cell r="G1607" t="str">
            <v>TN</v>
          </cell>
          <cell r="H1607" t="str">
            <v>TONELADAS</v>
          </cell>
          <cell r="I1607" t="str">
            <v>PEC</v>
          </cell>
        </row>
        <row r="1608">
          <cell r="A1608" t="str">
            <v>15754574</v>
          </cell>
          <cell r="B1608">
            <v>157</v>
          </cell>
          <cell r="C1608">
            <v>54574</v>
          </cell>
          <cell r="D1608" t="str">
            <v>B30 CERVANTES RE</v>
          </cell>
          <cell r="E1608" t="str">
            <v>PES</v>
          </cell>
          <cell r="F1608">
            <v>4716</v>
          </cell>
          <cell r="G1608" t="str">
            <v>TN</v>
          </cell>
          <cell r="H1608" t="str">
            <v>TONELADAS</v>
          </cell>
          <cell r="I1608" t="str">
            <v>PEC</v>
          </cell>
        </row>
        <row r="1609">
          <cell r="A1609" t="str">
            <v>15754575</v>
          </cell>
          <cell r="B1609">
            <v>157</v>
          </cell>
          <cell r="C1609">
            <v>54575</v>
          </cell>
          <cell r="D1609" t="str">
            <v>B30 CERVANTES RG</v>
          </cell>
          <cell r="E1609" t="str">
            <v>PES</v>
          </cell>
          <cell r="F1609">
            <v>4576</v>
          </cell>
          <cell r="G1609" t="str">
            <v>TN</v>
          </cell>
          <cell r="H1609" t="str">
            <v>TONELADAS</v>
          </cell>
          <cell r="I1609" t="str">
            <v>PEC</v>
          </cell>
        </row>
        <row r="1610">
          <cell r="A1610" t="str">
            <v>15754584</v>
          </cell>
          <cell r="B1610">
            <v>157</v>
          </cell>
          <cell r="C1610">
            <v>54584</v>
          </cell>
          <cell r="D1610" t="str">
            <v>GANALECHE ALTAS PRODUCTORAS RE</v>
          </cell>
          <cell r="E1610" t="str">
            <v>PES</v>
          </cell>
          <cell r="F1610">
            <v>4725</v>
          </cell>
          <cell r="G1610" t="str">
            <v>TN</v>
          </cell>
          <cell r="H1610" t="str">
            <v>TONELADAS</v>
          </cell>
          <cell r="I1610" t="str">
            <v>PEC</v>
          </cell>
        </row>
        <row r="1611">
          <cell r="A1611" t="str">
            <v>15754585</v>
          </cell>
          <cell r="B1611">
            <v>157</v>
          </cell>
          <cell r="C1611">
            <v>54585</v>
          </cell>
          <cell r="D1611" t="str">
            <v>GANALECHE ALTAS PRODUCTORAS RG</v>
          </cell>
          <cell r="E1611" t="str">
            <v>PES</v>
          </cell>
          <cell r="F1611">
            <v>4710</v>
          </cell>
          <cell r="G1611" t="str">
            <v>TN</v>
          </cell>
          <cell r="H1611" t="str">
            <v>TONELADAS</v>
          </cell>
          <cell r="I1611" t="str">
            <v>PEC</v>
          </cell>
        </row>
        <row r="1612">
          <cell r="A1612" t="str">
            <v>15754590</v>
          </cell>
          <cell r="B1612">
            <v>157</v>
          </cell>
          <cell r="C1612">
            <v>54590</v>
          </cell>
          <cell r="D1612" t="str">
            <v>MEZCLA ENERGETICA HE</v>
          </cell>
          <cell r="E1612" t="str">
            <v>PES</v>
          </cell>
          <cell r="F1612">
            <v>4220</v>
          </cell>
          <cell r="G1612" t="str">
            <v>TN</v>
          </cell>
          <cell r="H1612" t="str">
            <v>TONELADAS</v>
          </cell>
          <cell r="I1612" t="str">
            <v>PEC</v>
          </cell>
        </row>
        <row r="1613">
          <cell r="A1613" t="str">
            <v>15754594</v>
          </cell>
          <cell r="B1613">
            <v>157</v>
          </cell>
          <cell r="C1613">
            <v>54594</v>
          </cell>
          <cell r="D1613" t="str">
            <v>MEZCLA ENERGETICA RE</v>
          </cell>
          <cell r="E1613" t="str">
            <v>PES</v>
          </cell>
          <cell r="F1613">
            <v>4230</v>
          </cell>
          <cell r="G1613" t="str">
            <v>TN</v>
          </cell>
          <cell r="H1613" t="str">
            <v>TONELADAS</v>
          </cell>
          <cell r="I1613" t="str">
            <v>PEC</v>
          </cell>
        </row>
        <row r="1614">
          <cell r="A1614" t="str">
            <v>15754595</v>
          </cell>
          <cell r="B1614">
            <v>157</v>
          </cell>
          <cell r="C1614">
            <v>54595</v>
          </cell>
          <cell r="D1614" t="str">
            <v>MEZCLA ENERGETICA RG</v>
          </cell>
          <cell r="E1614" t="str">
            <v>PES</v>
          </cell>
          <cell r="F1614">
            <v>4090</v>
          </cell>
          <cell r="G1614" t="str">
            <v>TN</v>
          </cell>
          <cell r="H1614" t="str">
            <v>TONELADAS</v>
          </cell>
          <cell r="I1614" t="str">
            <v>PEC</v>
          </cell>
        </row>
        <row r="1615">
          <cell r="A1615" t="str">
            <v>15754600</v>
          </cell>
          <cell r="B1615">
            <v>157</v>
          </cell>
          <cell r="C1615">
            <v>54600</v>
          </cell>
          <cell r="D1615" t="str">
            <v>GANALECHE 17% ESPECIAL HE</v>
          </cell>
          <cell r="E1615" t="str">
            <v>PES</v>
          </cell>
          <cell r="F1615">
            <v>5225</v>
          </cell>
          <cell r="G1615" t="str">
            <v>TN</v>
          </cell>
          <cell r="H1615" t="str">
            <v>TONELADAS</v>
          </cell>
          <cell r="I1615" t="str">
            <v>PEC</v>
          </cell>
        </row>
        <row r="1616">
          <cell r="A1616" t="str">
            <v>15754601</v>
          </cell>
          <cell r="B1616">
            <v>157</v>
          </cell>
          <cell r="C1616">
            <v>54601</v>
          </cell>
          <cell r="D1616" t="str">
            <v>GANALECHE 17% ESPECIAL HG</v>
          </cell>
          <cell r="E1616" t="str">
            <v>PES</v>
          </cell>
          <cell r="F1616">
            <v>5085</v>
          </cell>
          <cell r="G1616" t="str">
            <v>TN</v>
          </cell>
          <cell r="H1616" t="str">
            <v>TONELADAS</v>
          </cell>
          <cell r="I1616" t="str">
            <v>PEC</v>
          </cell>
        </row>
        <row r="1617">
          <cell r="A1617" t="str">
            <v>15754602</v>
          </cell>
          <cell r="B1617">
            <v>157</v>
          </cell>
          <cell r="C1617">
            <v>54602</v>
          </cell>
          <cell r="D1617" t="str">
            <v>GANALECHE 17% ESPECIAL CE</v>
          </cell>
          <cell r="E1617" t="str">
            <v>PES</v>
          </cell>
          <cell r="F1617">
            <v>5245</v>
          </cell>
          <cell r="G1617" t="str">
            <v>TN</v>
          </cell>
          <cell r="H1617" t="str">
            <v>TONELADAS</v>
          </cell>
          <cell r="I1617" t="str">
            <v>PEC</v>
          </cell>
        </row>
        <row r="1618">
          <cell r="A1618" t="str">
            <v>15754603</v>
          </cell>
          <cell r="B1618">
            <v>157</v>
          </cell>
          <cell r="C1618">
            <v>54603</v>
          </cell>
          <cell r="D1618" t="str">
            <v>GANALECHE 17% ESPECIAL CG</v>
          </cell>
          <cell r="E1618" t="str">
            <v>PES</v>
          </cell>
          <cell r="F1618">
            <v>5105</v>
          </cell>
          <cell r="G1618" t="str">
            <v>TN</v>
          </cell>
          <cell r="H1618" t="str">
            <v>TONELADAS</v>
          </cell>
          <cell r="I1618" t="str">
            <v>PEC</v>
          </cell>
        </row>
        <row r="1619">
          <cell r="A1619" t="str">
            <v>15754604</v>
          </cell>
          <cell r="B1619">
            <v>157</v>
          </cell>
          <cell r="C1619">
            <v>54604</v>
          </cell>
          <cell r="D1619" t="str">
            <v>GANALECHE 17% ESPECIAL RE</v>
          </cell>
          <cell r="E1619" t="str">
            <v>PES</v>
          </cell>
          <cell r="F1619">
            <v>4490</v>
          </cell>
          <cell r="G1619" t="str">
            <v>TN</v>
          </cell>
          <cell r="H1619" t="str">
            <v>TONELADAS</v>
          </cell>
          <cell r="I1619" t="str">
            <v>PEC</v>
          </cell>
        </row>
        <row r="1620">
          <cell r="A1620" t="str">
            <v>15754760</v>
          </cell>
          <cell r="B1620">
            <v>157</v>
          </cell>
          <cell r="C1620">
            <v>54760</v>
          </cell>
          <cell r="D1620" t="str">
            <v>GANAMEL HE</v>
          </cell>
          <cell r="E1620" t="str">
            <v>PES</v>
          </cell>
          <cell r="F1620">
            <v>4154</v>
          </cell>
          <cell r="G1620" t="str">
            <v>TN</v>
          </cell>
          <cell r="H1620" t="str">
            <v>TONELADAS</v>
          </cell>
          <cell r="I1620" t="str">
            <v>PEC</v>
          </cell>
        </row>
        <row r="1621">
          <cell r="A1621" t="str">
            <v>15754761</v>
          </cell>
          <cell r="B1621">
            <v>157</v>
          </cell>
          <cell r="C1621">
            <v>54761</v>
          </cell>
          <cell r="D1621" t="str">
            <v>GANAMEL HG</v>
          </cell>
          <cell r="E1621" t="str">
            <v>PES</v>
          </cell>
          <cell r="F1621">
            <v>4014</v>
          </cell>
          <cell r="G1621" t="str">
            <v>TN</v>
          </cell>
          <cell r="H1621" t="str">
            <v>TONELADAS</v>
          </cell>
          <cell r="I1621" t="str">
            <v>PEC</v>
          </cell>
        </row>
        <row r="1622">
          <cell r="A1622" t="str">
            <v>15754762</v>
          </cell>
          <cell r="B1622">
            <v>157</v>
          </cell>
          <cell r="C1622">
            <v>54762</v>
          </cell>
          <cell r="D1622" t="str">
            <v>GANAMEL CE</v>
          </cell>
          <cell r="E1622" t="str">
            <v>PES</v>
          </cell>
          <cell r="F1622">
            <v>4174</v>
          </cell>
          <cell r="G1622" t="str">
            <v>TN</v>
          </cell>
          <cell r="H1622" t="str">
            <v>TONELADAS</v>
          </cell>
          <cell r="I1622" t="str">
            <v>PEC</v>
          </cell>
        </row>
        <row r="1623">
          <cell r="A1623" t="str">
            <v>15754764</v>
          </cell>
          <cell r="B1623">
            <v>157</v>
          </cell>
          <cell r="C1623">
            <v>54764</v>
          </cell>
          <cell r="D1623" t="str">
            <v>GANAMEL 30 KG RE</v>
          </cell>
          <cell r="E1623" t="str">
            <v>PES</v>
          </cell>
          <cell r="F1623">
            <v>4244</v>
          </cell>
          <cell r="G1623" t="str">
            <v>TN</v>
          </cell>
          <cell r="H1623" t="str">
            <v>TONELADAS</v>
          </cell>
          <cell r="I1623" t="str">
            <v>PEC</v>
          </cell>
        </row>
        <row r="1624">
          <cell r="A1624" t="str">
            <v>15754992</v>
          </cell>
          <cell r="B1624">
            <v>157</v>
          </cell>
          <cell r="C1624">
            <v>54992</v>
          </cell>
          <cell r="D1624" t="str">
            <v>SOSTEN MULTIUSOS CE</v>
          </cell>
          <cell r="E1624" t="str">
            <v>PES</v>
          </cell>
          <cell r="F1624">
            <v>3695</v>
          </cell>
          <cell r="G1624" t="str">
            <v>TN</v>
          </cell>
          <cell r="H1624" t="str">
            <v>TONELADAS</v>
          </cell>
          <cell r="I1624" t="str">
            <v>PEC</v>
          </cell>
        </row>
        <row r="1625">
          <cell r="A1625" t="str">
            <v>15755910</v>
          </cell>
          <cell r="B1625">
            <v>157</v>
          </cell>
          <cell r="C1625">
            <v>55910</v>
          </cell>
          <cell r="D1625" t="str">
            <v>ESTIAJE FASE 1 SOSTEN HE</v>
          </cell>
          <cell r="E1625" t="str">
            <v>PES</v>
          </cell>
          <cell r="F1625">
            <v>3425</v>
          </cell>
          <cell r="G1625" t="str">
            <v>TN</v>
          </cell>
          <cell r="H1625" t="str">
            <v>TONELADAS</v>
          </cell>
          <cell r="I1625" t="str">
            <v>PEC</v>
          </cell>
        </row>
        <row r="1626">
          <cell r="A1626" t="str">
            <v>15755911</v>
          </cell>
          <cell r="B1626">
            <v>157</v>
          </cell>
          <cell r="C1626">
            <v>55911</v>
          </cell>
          <cell r="D1626" t="str">
            <v>ESTIAJE FASE 1 SOSTEN HG</v>
          </cell>
          <cell r="E1626" t="str">
            <v>PES</v>
          </cell>
          <cell r="F1626">
            <v>4544</v>
          </cell>
          <cell r="G1626" t="str">
            <v>TN</v>
          </cell>
          <cell r="H1626" t="str">
            <v>TONELADAS</v>
          </cell>
          <cell r="I1626" t="str">
            <v>PEC</v>
          </cell>
        </row>
        <row r="1627">
          <cell r="A1627" t="str">
            <v>15756072</v>
          </cell>
          <cell r="B1627">
            <v>157</v>
          </cell>
          <cell r="C1627">
            <v>56072</v>
          </cell>
          <cell r="D1627" t="str">
            <v>CABALLOS GANADOR  CE</v>
          </cell>
          <cell r="E1627" t="str">
            <v>PES</v>
          </cell>
          <cell r="F1627">
            <v>4115</v>
          </cell>
          <cell r="G1627" t="str">
            <v>TN</v>
          </cell>
          <cell r="H1627" t="str">
            <v>TONELADAS</v>
          </cell>
          <cell r="I1627" t="str">
            <v>PEC</v>
          </cell>
        </row>
        <row r="1628">
          <cell r="A1628" t="str">
            <v>15756152</v>
          </cell>
          <cell r="B1628">
            <v>157</v>
          </cell>
          <cell r="C1628">
            <v>56152</v>
          </cell>
          <cell r="D1628" t="str">
            <v>CABALLO GANADOR 13% CE</v>
          </cell>
          <cell r="E1628" t="str">
            <v>PES</v>
          </cell>
          <cell r="F1628">
            <v>4750</v>
          </cell>
          <cell r="G1628" t="str">
            <v>TN</v>
          </cell>
          <cell r="H1628" t="str">
            <v>TONELADAS</v>
          </cell>
          <cell r="I1628" t="str">
            <v>PEC</v>
          </cell>
        </row>
        <row r="1629">
          <cell r="A1629" t="str">
            <v>15756294</v>
          </cell>
          <cell r="B1629">
            <v>157</v>
          </cell>
          <cell r="C1629">
            <v>56294</v>
          </cell>
          <cell r="D1629" t="str">
            <v>CABALLO GANADOR 12% RE</v>
          </cell>
          <cell r="E1629" t="str">
            <v>PES</v>
          </cell>
          <cell r="F1629">
            <v>5304</v>
          </cell>
          <cell r="G1629" t="str">
            <v>TN</v>
          </cell>
          <cell r="H1629" t="str">
            <v>TONELADAS</v>
          </cell>
          <cell r="I1629" t="str">
            <v>PEC</v>
          </cell>
        </row>
        <row r="1630">
          <cell r="A1630" t="str">
            <v>15756372</v>
          </cell>
          <cell r="B1630">
            <v>157</v>
          </cell>
          <cell r="C1630">
            <v>56372</v>
          </cell>
          <cell r="D1630" t="str">
            <v>AVESTRUZ REPRODUCTORA  ME</v>
          </cell>
          <cell r="E1630" t="str">
            <v>PES</v>
          </cell>
          <cell r="F1630">
            <v>5368</v>
          </cell>
          <cell r="G1630" t="str">
            <v>TN</v>
          </cell>
          <cell r="H1630" t="str">
            <v>TONELADAS</v>
          </cell>
          <cell r="I1630" t="str">
            <v>PEC</v>
          </cell>
        </row>
        <row r="1631">
          <cell r="A1631" t="str">
            <v>15756667</v>
          </cell>
          <cell r="B1631">
            <v>157</v>
          </cell>
          <cell r="C1631">
            <v>56667</v>
          </cell>
          <cell r="D1631" t="str">
            <v>TRIPLE CORONA NEW GENERATION</v>
          </cell>
          <cell r="E1631" t="str">
            <v>PES</v>
          </cell>
          <cell r="F1631">
            <v>9882</v>
          </cell>
          <cell r="G1631" t="str">
            <v>TN</v>
          </cell>
          <cell r="H1631" t="str">
            <v>TONELADAS</v>
          </cell>
          <cell r="I1631" t="str">
            <v>PEC</v>
          </cell>
        </row>
        <row r="1632">
          <cell r="A1632" t="str">
            <v>15756849</v>
          </cell>
          <cell r="B1632">
            <v>157</v>
          </cell>
          <cell r="C1632">
            <v>56849</v>
          </cell>
          <cell r="D1632" t="str">
            <v>TRIPLE CORONA FULL ENERG 15 KG</v>
          </cell>
          <cell r="E1632" t="str">
            <v>PES</v>
          </cell>
          <cell r="F1632">
            <v>10458</v>
          </cell>
          <cell r="G1632" t="str">
            <v>TN</v>
          </cell>
          <cell r="H1632" t="str">
            <v>TONELADAS</v>
          </cell>
          <cell r="I1632" t="str">
            <v>PEC</v>
          </cell>
        </row>
        <row r="1633">
          <cell r="A1633" t="str">
            <v>15756854</v>
          </cell>
          <cell r="B1633">
            <v>157</v>
          </cell>
          <cell r="C1633">
            <v>56854</v>
          </cell>
          <cell r="D1633" t="str">
            <v>PELL ROL GENESIS RE 40 KGS</v>
          </cell>
          <cell r="E1633" t="str">
            <v>PES</v>
          </cell>
          <cell r="F1633">
            <v>7408</v>
          </cell>
          <cell r="G1633" t="str">
            <v>TN</v>
          </cell>
          <cell r="H1633" t="str">
            <v>TONELADAS</v>
          </cell>
          <cell r="I1633" t="str">
            <v>PEC</v>
          </cell>
        </row>
        <row r="1634">
          <cell r="A1634" t="str">
            <v>15756902</v>
          </cell>
          <cell r="B1634">
            <v>157</v>
          </cell>
          <cell r="C1634">
            <v>56902</v>
          </cell>
          <cell r="D1634" t="str">
            <v>GANADOR CONEJOS CE</v>
          </cell>
          <cell r="E1634" t="str">
            <v>PES</v>
          </cell>
          <cell r="F1634">
            <v>5380</v>
          </cell>
          <cell r="G1634" t="str">
            <v>TN</v>
          </cell>
          <cell r="H1634" t="str">
            <v>TONELADAS</v>
          </cell>
          <cell r="I1634" t="str">
            <v>PEC</v>
          </cell>
        </row>
        <row r="1635">
          <cell r="A1635" t="str">
            <v>15756906</v>
          </cell>
          <cell r="B1635">
            <v>157</v>
          </cell>
          <cell r="C1635">
            <v>56906</v>
          </cell>
          <cell r="D1635" t="str">
            <v>GANADOR CONEJOS 5KG CE</v>
          </cell>
          <cell r="E1635" t="str">
            <v>PES</v>
          </cell>
          <cell r="F1635">
            <v>6474</v>
          </cell>
          <cell r="G1635" t="str">
            <v>TN</v>
          </cell>
          <cell r="H1635" t="str">
            <v>TONELADAS</v>
          </cell>
          <cell r="I1635" t="str">
            <v>PEC</v>
          </cell>
        </row>
        <row r="1636">
          <cell r="A1636" t="str">
            <v>15756952</v>
          </cell>
          <cell r="B1636">
            <v>157</v>
          </cell>
          <cell r="C1636">
            <v>56952</v>
          </cell>
          <cell r="D1636" t="str">
            <v>ROOSTER MIX 40 KGS</v>
          </cell>
          <cell r="E1636" t="str">
            <v>PES</v>
          </cell>
          <cell r="F1636">
            <v>5325</v>
          </cell>
          <cell r="G1636" t="str">
            <v>TN</v>
          </cell>
          <cell r="H1636" t="str">
            <v>TONELADAS</v>
          </cell>
          <cell r="I1636" t="str">
            <v>PEC</v>
          </cell>
        </row>
        <row r="1637">
          <cell r="A1637" t="str">
            <v>15758419</v>
          </cell>
          <cell r="B1637">
            <v>157</v>
          </cell>
          <cell r="C1637">
            <v>58419</v>
          </cell>
          <cell r="D1637" t="str">
            <v>API CAMARON MEDIA DENS 25% CE</v>
          </cell>
          <cell r="E1637" t="str">
            <v>PES</v>
          </cell>
          <cell r="F1637">
            <v>8199</v>
          </cell>
          <cell r="G1637" t="str">
            <v>TN</v>
          </cell>
          <cell r="H1637" t="str">
            <v>TONELADAS</v>
          </cell>
          <cell r="I1637" t="str">
            <v>ACU</v>
          </cell>
        </row>
        <row r="1638">
          <cell r="A1638" t="str">
            <v>15760012</v>
          </cell>
          <cell r="B1638">
            <v>157</v>
          </cell>
          <cell r="C1638">
            <v>60012</v>
          </cell>
          <cell r="D1638" t="str">
            <v>SUPER BABI PLUS MT TE</v>
          </cell>
          <cell r="E1638" t="str">
            <v>PES</v>
          </cell>
          <cell r="F1638">
            <v>5960</v>
          </cell>
          <cell r="G1638" t="str">
            <v>TN</v>
          </cell>
          <cell r="H1638" t="str">
            <v>TONELADAS</v>
          </cell>
          <cell r="I1638" t="str">
            <v>PEC</v>
          </cell>
        </row>
        <row r="1639">
          <cell r="A1639" t="str">
            <v>15760022</v>
          </cell>
          <cell r="B1639">
            <v>157</v>
          </cell>
          <cell r="C1639">
            <v>60022</v>
          </cell>
          <cell r="D1639" t="str">
            <v>CRECIMIENTO POLLAS ME</v>
          </cell>
          <cell r="E1639" t="str">
            <v>PES</v>
          </cell>
          <cell r="F1639">
            <v>5495</v>
          </cell>
          <cell r="G1639" t="str">
            <v>TN</v>
          </cell>
          <cell r="H1639" t="str">
            <v>TONELADAS</v>
          </cell>
          <cell r="I1639" t="str">
            <v>PEC</v>
          </cell>
        </row>
        <row r="1640">
          <cell r="A1640" t="str">
            <v>15760032</v>
          </cell>
          <cell r="B1640">
            <v>157</v>
          </cell>
          <cell r="C1640">
            <v>60032</v>
          </cell>
          <cell r="D1640" t="str">
            <v>PONE ORO 16% PLUS ME</v>
          </cell>
          <cell r="E1640" t="str">
            <v>PES</v>
          </cell>
          <cell r="F1640">
            <v>5610</v>
          </cell>
          <cell r="G1640" t="str">
            <v>TN</v>
          </cell>
          <cell r="H1640" t="str">
            <v>TONELADAS</v>
          </cell>
          <cell r="I1640" t="str">
            <v>PEC</v>
          </cell>
        </row>
        <row r="1641">
          <cell r="A1641" t="str">
            <v>15760036</v>
          </cell>
          <cell r="B1641">
            <v>157</v>
          </cell>
          <cell r="C1641">
            <v>60036</v>
          </cell>
          <cell r="D1641" t="str">
            <v>PONE ORO 16% PLUS TE 5K</v>
          </cell>
          <cell r="E1641" t="str">
            <v>PES</v>
          </cell>
          <cell r="F1641">
            <v>6050</v>
          </cell>
          <cell r="G1641" t="str">
            <v>TN</v>
          </cell>
          <cell r="H1641" t="str">
            <v>TONELADAS</v>
          </cell>
          <cell r="I1641" t="str">
            <v>PEC</v>
          </cell>
        </row>
        <row r="1642">
          <cell r="A1642" t="str">
            <v>15760092</v>
          </cell>
          <cell r="B1642">
            <v>157</v>
          </cell>
          <cell r="C1642">
            <v>60092</v>
          </cell>
          <cell r="D1642" t="str">
            <v>AVES REGIO MT CE</v>
          </cell>
          <cell r="E1642" t="str">
            <v>PES</v>
          </cell>
          <cell r="F1642">
            <v>4442</v>
          </cell>
          <cell r="G1642" t="str">
            <v>TN</v>
          </cell>
          <cell r="H1642" t="str">
            <v>TONELADAS</v>
          </cell>
          <cell r="I1642" t="str">
            <v>PEC</v>
          </cell>
        </row>
        <row r="1643">
          <cell r="A1643" t="str">
            <v>15760966</v>
          </cell>
          <cell r="B1643">
            <v>157</v>
          </cell>
          <cell r="C1643">
            <v>60966</v>
          </cell>
          <cell r="D1643" t="str">
            <v>POSTURA DESARROLLO 5 KG</v>
          </cell>
          <cell r="E1643" t="str">
            <v>PES</v>
          </cell>
          <cell r="F1643">
            <v>5835</v>
          </cell>
          <cell r="G1643" t="str">
            <v>TN</v>
          </cell>
          <cell r="H1643" t="str">
            <v>TONELADAS</v>
          </cell>
          <cell r="I1643" t="str">
            <v>PEC</v>
          </cell>
        </row>
        <row r="1644">
          <cell r="A1644" t="str">
            <v>15762092</v>
          </cell>
          <cell r="B1644">
            <v>157</v>
          </cell>
          <cell r="C1644">
            <v>62092</v>
          </cell>
          <cell r="D1644" t="str">
            <v>POLLO INICIADOR  ME</v>
          </cell>
          <cell r="E1644" t="str">
            <v>PES</v>
          </cell>
          <cell r="F1644">
            <v>6675</v>
          </cell>
          <cell r="G1644" t="str">
            <v>TN</v>
          </cell>
          <cell r="H1644" t="str">
            <v>TONELADAS</v>
          </cell>
          <cell r="I1644" t="str">
            <v>PEC</v>
          </cell>
        </row>
        <row r="1645">
          <cell r="A1645" t="str">
            <v>15762132</v>
          </cell>
          <cell r="B1645">
            <v>157</v>
          </cell>
          <cell r="C1645">
            <v>62132</v>
          </cell>
          <cell r="D1645" t="str">
            <v>POLLO FINALIZADOR ME</v>
          </cell>
          <cell r="E1645" t="str">
            <v>PES</v>
          </cell>
          <cell r="F1645">
            <v>7225</v>
          </cell>
          <cell r="G1645" t="str">
            <v>TN</v>
          </cell>
          <cell r="H1645" t="str">
            <v>TONELADAS</v>
          </cell>
          <cell r="I1645" t="str">
            <v>PEC</v>
          </cell>
        </row>
        <row r="1646">
          <cell r="A1646" t="str">
            <v>15762222</v>
          </cell>
          <cell r="B1646">
            <v>157</v>
          </cell>
          <cell r="C1646">
            <v>62222</v>
          </cell>
          <cell r="D1646" t="str">
            <v>POLLO ORO V.  ME</v>
          </cell>
          <cell r="E1646" t="str">
            <v>PES</v>
          </cell>
          <cell r="F1646">
            <v>6275</v>
          </cell>
          <cell r="G1646" t="str">
            <v>TN</v>
          </cell>
          <cell r="H1646" t="str">
            <v>TONELADAS</v>
          </cell>
          <cell r="I1646" t="str">
            <v>PEC</v>
          </cell>
        </row>
        <row r="1647">
          <cell r="A1647" t="str">
            <v>15762226</v>
          </cell>
          <cell r="B1647">
            <v>157</v>
          </cell>
          <cell r="C1647">
            <v>62226</v>
          </cell>
          <cell r="D1647" t="str">
            <v>POLLO ENGORDA 5 KG</v>
          </cell>
          <cell r="E1647" t="str">
            <v>PES</v>
          </cell>
          <cell r="F1647">
            <v>7325</v>
          </cell>
          <cell r="G1647" t="str">
            <v>TN</v>
          </cell>
          <cell r="H1647" t="str">
            <v>TONELADAS</v>
          </cell>
          <cell r="I1647" t="str">
            <v>PEC</v>
          </cell>
        </row>
        <row r="1648">
          <cell r="A1648" t="str">
            <v>15762322</v>
          </cell>
          <cell r="B1648">
            <v>157</v>
          </cell>
          <cell r="C1648">
            <v>62322</v>
          </cell>
          <cell r="D1648" t="str">
            <v>POLLITO ORO INIC.V. ME</v>
          </cell>
          <cell r="E1648" t="str">
            <v>PES</v>
          </cell>
          <cell r="F1648">
            <v>6350</v>
          </cell>
          <cell r="G1648" t="str">
            <v>TN</v>
          </cell>
          <cell r="H1648" t="str">
            <v>TONELADAS</v>
          </cell>
          <cell r="I1648" t="str">
            <v>PEC</v>
          </cell>
        </row>
        <row r="1649">
          <cell r="A1649" t="str">
            <v>15762326</v>
          </cell>
          <cell r="B1649">
            <v>157</v>
          </cell>
          <cell r="C1649">
            <v>62326</v>
          </cell>
          <cell r="D1649" t="str">
            <v>POLLO INICIACION 5 KG</v>
          </cell>
          <cell r="E1649" t="str">
            <v>PES</v>
          </cell>
          <cell r="F1649">
            <v>7220</v>
          </cell>
          <cell r="G1649" t="str">
            <v>TN</v>
          </cell>
          <cell r="H1649" t="str">
            <v>TONELADAS</v>
          </cell>
          <cell r="I1649" t="str">
            <v>PEC</v>
          </cell>
        </row>
        <row r="1650">
          <cell r="A1650" t="str">
            <v>15763012</v>
          </cell>
          <cell r="B1650">
            <v>157</v>
          </cell>
          <cell r="C1650">
            <v>63012</v>
          </cell>
          <cell r="D1650" t="str">
            <v>INICIACION CERDOS CE</v>
          </cell>
          <cell r="E1650" t="str">
            <v>PES</v>
          </cell>
          <cell r="F1650">
            <v>6075</v>
          </cell>
          <cell r="G1650" t="str">
            <v>TN</v>
          </cell>
          <cell r="H1650" t="str">
            <v>TONELADAS</v>
          </cell>
          <cell r="I1650" t="str">
            <v>PEC</v>
          </cell>
        </row>
        <row r="1651">
          <cell r="A1651" t="str">
            <v>15763013</v>
          </cell>
          <cell r="B1651">
            <v>157</v>
          </cell>
          <cell r="C1651">
            <v>63013</v>
          </cell>
          <cell r="D1651" t="str">
            <v>INICIACION CERDOS CG</v>
          </cell>
          <cell r="E1651" t="str">
            <v>PES</v>
          </cell>
          <cell r="F1651">
            <v>6269</v>
          </cell>
          <cell r="G1651" t="str">
            <v>TN</v>
          </cell>
          <cell r="H1651" t="str">
            <v>TONELADAS</v>
          </cell>
          <cell r="I1651" t="str">
            <v>PEC</v>
          </cell>
        </row>
        <row r="1652">
          <cell r="A1652" t="str">
            <v>15763020</v>
          </cell>
          <cell r="B1652">
            <v>157</v>
          </cell>
          <cell r="C1652">
            <v>63020</v>
          </cell>
          <cell r="D1652" t="str">
            <v>CRECIMIENTO CERDOS HE</v>
          </cell>
          <cell r="E1652" t="str">
            <v>PES</v>
          </cell>
          <cell r="F1652">
            <v>6090</v>
          </cell>
          <cell r="G1652" t="str">
            <v>TN</v>
          </cell>
          <cell r="H1652" t="str">
            <v>TONELADAS</v>
          </cell>
          <cell r="I1652" t="str">
            <v>PEC</v>
          </cell>
        </row>
        <row r="1653">
          <cell r="A1653" t="str">
            <v>15763022</v>
          </cell>
          <cell r="B1653">
            <v>157</v>
          </cell>
          <cell r="C1653">
            <v>63022</v>
          </cell>
          <cell r="D1653" t="str">
            <v>CRECIMIENTO CERDOS CE</v>
          </cell>
          <cell r="E1653" t="str">
            <v>PES</v>
          </cell>
          <cell r="F1653">
            <v>5365</v>
          </cell>
          <cell r="G1653" t="str">
            <v>TN</v>
          </cell>
          <cell r="H1653" t="str">
            <v>TONELADAS</v>
          </cell>
          <cell r="I1653" t="str">
            <v>PEC</v>
          </cell>
        </row>
        <row r="1654">
          <cell r="A1654" t="str">
            <v>15763023</v>
          </cell>
          <cell r="B1654">
            <v>157</v>
          </cell>
          <cell r="C1654">
            <v>63023</v>
          </cell>
          <cell r="D1654" t="str">
            <v>CRECIMIENTO CERDOS CG</v>
          </cell>
          <cell r="E1654" t="str">
            <v>PES</v>
          </cell>
          <cell r="F1654">
            <v>5970</v>
          </cell>
          <cell r="G1654" t="str">
            <v>TN</v>
          </cell>
          <cell r="H1654" t="str">
            <v>TONELADAS</v>
          </cell>
          <cell r="I1654" t="str">
            <v>PEC</v>
          </cell>
        </row>
        <row r="1655">
          <cell r="A1655" t="str">
            <v>15763032</v>
          </cell>
          <cell r="B1655">
            <v>157</v>
          </cell>
          <cell r="C1655">
            <v>63032</v>
          </cell>
          <cell r="D1655" t="str">
            <v>FINAL.ENGORDA CERDOS CE</v>
          </cell>
          <cell r="E1655" t="str">
            <v>PES</v>
          </cell>
          <cell r="F1655">
            <v>5140</v>
          </cell>
          <cell r="G1655" t="str">
            <v>TN</v>
          </cell>
          <cell r="H1655" t="str">
            <v>TONELADAS</v>
          </cell>
          <cell r="I1655" t="str">
            <v>PEC</v>
          </cell>
        </row>
        <row r="1656">
          <cell r="A1656" t="str">
            <v>15763033</v>
          </cell>
          <cell r="B1656">
            <v>157</v>
          </cell>
          <cell r="C1656">
            <v>63033</v>
          </cell>
          <cell r="D1656" t="str">
            <v>FINAL.ENGORDA CERDOS CG</v>
          </cell>
          <cell r="E1656" t="str">
            <v>PES</v>
          </cell>
          <cell r="F1656">
            <v>5565</v>
          </cell>
          <cell r="G1656" t="str">
            <v>TN</v>
          </cell>
          <cell r="H1656" t="str">
            <v>TONELADAS</v>
          </cell>
          <cell r="I1656" t="str">
            <v>PEC</v>
          </cell>
        </row>
        <row r="1657">
          <cell r="A1657" t="str">
            <v>15763042</v>
          </cell>
          <cell r="B1657">
            <v>157</v>
          </cell>
          <cell r="C1657">
            <v>63042</v>
          </cell>
          <cell r="D1657" t="str">
            <v>CERDAS LACTANTES CE</v>
          </cell>
          <cell r="E1657" t="str">
            <v>PES</v>
          </cell>
          <cell r="F1657">
            <v>5740</v>
          </cell>
          <cell r="G1657" t="str">
            <v>TN</v>
          </cell>
          <cell r="H1657" t="str">
            <v>TONELADAS</v>
          </cell>
          <cell r="I1657" t="str">
            <v>PEC</v>
          </cell>
        </row>
        <row r="1658">
          <cell r="A1658" t="str">
            <v>15763052</v>
          </cell>
          <cell r="B1658">
            <v>157</v>
          </cell>
          <cell r="C1658">
            <v>63052</v>
          </cell>
          <cell r="D1658" t="str">
            <v>CERDAS GESTANTES CE</v>
          </cell>
          <cell r="E1658" t="str">
            <v>PES</v>
          </cell>
          <cell r="F1658">
            <v>4840</v>
          </cell>
          <cell r="G1658" t="str">
            <v>TN</v>
          </cell>
          <cell r="H1658" t="str">
            <v>TONELADAS</v>
          </cell>
          <cell r="I1658" t="str">
            <v>PEC</v>
          </cell>
        </row>
        <row r="1659">
          <cell r="A1659" t="str">
            <v>15763162</v>
          </cell>
          <cell r="B1659">
            <v>157</v>
          </cell>
          <cell r="C1659">
            <v>63162</v>
          </cell>
          <cell r="D1659" t="str">
            <v>INICIAPORK MEJORADO MT CE</v>
          </cell>
          <cell r="E1659" t="str">
            <v>PES</v>
          </cell>
          <cell r="F1659">
            <v>5420</v>
          </cell>
          <cell r="G1659" t="str">
            <v>TN</v>
          </cell>
          <cell r="H1659" t="str">
            <v>TONELADAS</v>
          </cell>
          <cell r="I1659" t="str">
            <v>PEC</v>
          </cell>
        </row>
        <row r="1660">
          <cell r="A1660" t="str">
            <v>15763166</v>
          </cell>
          <cell r="B1660">
            <v>157</v>
          </cell>
          <cell r="C1660">
            <v>63166</v>
          </cell>
          <cell r="D1660" t="str">
            <v>INICIAPORK MEJORADO 5KG</v>
          </cell>
          <cell r="E1660" t="str">
            <v>PES</v>
          </cell>
          <cell r="F1660">
            <v>6637</v>
          </cell>
          <cell r="G1660" t="str">
            <v>TN</v>
          </cell>
          <cell r="H1660" t="str">
            <v>TONELADAS</v>
          </cell>
          <cell r="I1660" t="str">
            <v>PEC</v>
          </cell>
        </row>
        <row r="1661">
          <cell r="A1661" t="str">
            <v>15763170</v>
          </cell>
          <cell r="B1661">
            <v>157</v>
          </cell>
          <cell r="C1661">
            <v>63170</v>
          </cell>
          <cell r="D1661" t="str">
            <v>CRECIPORK MEJORADO HE</v>
          </cell>
          <cell r="E1661" t="str">
            <v>PES</v>
          </cell>
          <cell r="F1661">
            <v>5342</v>
          </cell>
          <cell r="G1661" t="str">
            <v>TN</v>
          </cell>
          <cell r="H1661" t="str">
            <v>TONELADAS</v>
          </cell>
          <cell r="I1661" t="str">
            <v>PEC</v>
          </cell>
        </row>
        <row r="1662">
          <cell r="A1662" t="str">
            <v>15763172</v>
          </cell>
          <cell r="B1662">
            <v>157</v>
          </cell>
          <cell r="C1662">
            <v>63172</v>
          </cell>
          <cell r="D1662" t="str">
            <v>CRECIPORK MEJORADO MT CE</v>
          </cell>
          <cell r="E1662" t="str">
            <v>PES</v>
          </cell>
          <cell r="F1662">
            <v>4450</v>
          </cell>
          <cell r="G1662" t="str">
            <v>TN</v>
          </cell>
          <cell r="H1662" t="str">
            <v>TONELADAS</v>
          </cell>
          <cell r="I1662" t="str">
            <v>PEC</v>
          </cell>
        </row>
        <row r="1663">
          <cell r="A1663" t="str">
            <v>15763182</v>
          </cell>
          <cell r="B1663">
            <v>157</v>
          </cell>
          <cell r="C1663">
            <v>63182</v>
          </cell>
          <cell r="D1663" t="str">
            <v>ENGORDAPORK MEJORADO MT CE</v>
          </cell>
          <cell r="E1663" t="str">
            <v>PES</v>
          </cell>
          <cell r="F1663">
            <v>4425</v>
          </cell>
          <cell r="G1663" t="str">
            <v>TN</v>
          </cell>
          <cell r="H1663" t="str">
            <v>TONELADAS</v>
          </cell>
          <cell r="I1663" t="str">
            <v>PEC</v>
          </cell>
        </row>
        <row r="1664">
          <cell r="A1664" t="str">
            <v>15763190</v>
          </cell>
          <cell r="B1664">
            <v>157</v>
          </cell>
          <cell r="C1664">
            <v>63190</v>
          </cell>
          <cell r="D1664" t="str">
            <v>REPRODUPORK MEJORADO HE</v>
          </cell>
          <cell r="E1664" t="str">
            <v>PES</v>
          </cell>
          <cell r="F1664">
            <v>5694</v>
          </cell>
          <cell r="G1664" t="str">
            <v>TN</v>
          </cell>
          <cell r="H1664" t="str">
            <v>TONELADAS</v>
          </cell>
          <cell r="I1664" t="str">
            <v>PEC</v>
          </cell>
        </row>
        <row r="1665">
          <cell r="A1665" t="str">
            <v>15763192</v>
          </cell>
          <cell r="B1665">
            <v>157</v>
          </cell>
          <cell r="C1665">
            <v>63192</v>
          </cell>
          <cell r="D1665" t="str">
            <v>REPRODUPORK MEJORADO MT CE</v>
          </cell>
          <cell r="E1665" t="str">
            <v>PES</v>
          </cell>
          <cell r="F1665">
            <v>4705</v>
          </cell>
          <cell r="G1665" t="str">
            <v>TN</v>
          </cell>
          <cell r="H1665" t="str">
            <v>TONELADAS</v>
          </cell>
          <cell r="I1665" t="str">
            <v>PEC</v>
          </cell>
        </row>
        <row r="1666">
          <cell r="A1666" t="str">
            <v>15763207</v>
          </cell>
          <cell r="B1666">
            <v>157</v>
          </cell>
          <cell r="C1666">
            <v>63207</v>
          </cell>
          <cell r="D1666" t="str">
            <v>PORCEVRAGE FASE 0 25 KG CE</v>
          </cell>
          <cell r="E1666" t="str">
            <v>PES</v>
          </cell>
          <cell r="F1666">
            <v>14357</v>
          </cell>
          <cell r="G1666" t="str">
            <v>TN</v>
          </cell>
          <cell r="H1666" t="str">
            <v>TONELADAS</v>
          </cell>
          <cell r="I1666" t="str">
            <v>MUL</v>
          </cell>
        </row>
        <row r="1667">
          <cell r="A1667" t="str">
            <v>15763217</v>
          </cell>
          <cell r="B1667">
            <v>157</v>
          </cell>
          <cell r="C1667">
            <v>63217</v>
          </cell>
          <cell r="D1667" t="str">
            <v>PORCEVRAGE FASE 1 25 KG CE</v>
          </cell>
          <cell r="E1667" t="str">
            <v>PES</v>
          </cell>
          <cell r="F1667">
            <v>9423</v>
          </cell>
          <cell r="G1667" t="str">
            <v>TN</v>
          </cell>
          <cell r="H1667" t="str">
            <v>TONELADAS</v>
          </cell>
          <cell r="I1667" t="str">
            <v>MUL</v>
          </cell>
        </row>
        <row r="1668">
          <cell r="A1668" t="str">
            <v>15763227</v>
          </cell>
          <cell r="B1668">
            <v>157</v>
          </cell>
          <cell r="C1668">
            <v>63227</v>
          </cell>
          <cell r="D1668" t="str">
            <v>PORCEVRAGE FASE 2 25 KG CE</v>
          </cell>
          <cell r="E1668" t="str">
            <v>PES</v>
          </cell>
          <cell r="F1668">
            <v>8909</v>
          </cell>
          <cell r="G1668" t="str">
            <v>TN</v>
          </cell>
          <cell r="H1668" t="str">
            <v>TONELADAS</v>
          </cell>
          <cell r="I1668" t="str">
            <v>MUL</v>
          </cell>
        </row>
        <row r="1669">
          <cell r="A1669" t="str">
            <v>15763237</v>
          </cell>
          <cell r="B1669">
            <v>157</v>
          </cell>
          <cell r="C1669">
            <v>63237</v>
          </cell>
          <cell r="D1669" t="str">
            <v>PORCEVRAGE FASE 3 25 KG CE</v>
          </cell>
          <cell r="E1669" t="str">
            <v>PES</v>
          </cell>
          <cell r="F1669">
            <v>6699</v>
          </cell>
          <cell r="G1669" t="str">
            <v>TN</v>
          </cell>
          <cell r="H1669" t="str">
            <v>TONELADAS</v>
          </cell>
          <cell r="I1669" t="str">
            <v>MUL</v>
          </cell>
        </row>
        <row r="1670">
          <cell r="A1670" t="str">
            <v>15763252</v>
          </cell>
          <cell r="B1670">
            <v>157</v>
          </cell>
          <cell r="C1670">
            <v>63252</v>
          </cell>
          <cell r="D1670" t="str">
            <v>DISPONIBLE</v>
          </cell>
          <cell r="E1670" t="str">
            <v>PES</v>
          </cell>
          <cell r="F1670">
            <v>6558</v>
          </cell>
          <cell r="G1670" t="str">
            <v>TN</v>
          </cell>
          <cell r="H1670" t="str">
            <v>TONELADAS</v>
          </cell>
          <cell r="I1670" t="str">
            <v>PEC</v>
          </cell>
        </row>
        <row r="1671">
          <cell r="A1671" t="str">
            <v>15763359</v>
          </cell>
          <cell r="B1671">
            <v>157</v>
          </cell>
          <cell r="C1671">
            <v>63359</v>
          </cell>
          <cell r="D1671" t="str">
            <v>INICIA CERDO 5KG</v>
          </cell>
          <cell r="E1671" t="str">
            <v>PES</v>
          </cell>
          <cell r="F1671">
            <v>6637</v>
          </cell>
          <cell r="G1671" t="str">
            <v>TN</v>
          </cell>
          <cell r="H1671" t="str">
            <v>TONELADAS</v>
          </cell>
          <cell r="I1671" t="str">
            <v>PEC</v>
          </cell>
        </row>
        <row r="1672">
          <cell r="A1672" t="str">
            <v>15763366</v>
          </cell>
          <cell r="B1672">
            <v>157</v>
          </cell>
          <cell r="C1672">
            <v>63366</v>
          </cell>
          <cell r="D1672" t="str">
            <v>CERDO DESARROLLO 5KG</v>
          </cell>
          <cell r="E1672" t="str">
            <v>PES</v>
          </cell>
          <cell r="F1672">
            <v>5388</v>
          </cell>
          <cell r="G1672" t="str">
            <v>TN</v>
          </cell>
          <cell r="H1672" t="str">
            <v>TONELADAS</v>
          </cell>
          <cell r="I1672" t="str">
            <v>PEC</v>
          </cell>
        </row>
        <row r="1673">
          <cell r="A1673" t="str">
            <v>15763386</v>
          </cell>
          <cell r="B1673">
            <v>157</v>
          </cell>
          <cell r="C1673">
            <v>63386</v>
          </cell>
          <cell r="D1673" t="str">
            <v>CERDO REPRODUCCION 5KG</v>
          </cell>
          <cell r="E1673" t="str">
            <v>PES</v>
          </cell>
          <cell r="F1673">
            <v>5123</v>
          </cell>
          <cell r="G1673" t="str">
            <v>TN</v>
          </cell>
          <cell r="H1673" t="str">
            <v>TONELADAS</v>
          </cell>
          <cell r="I1673" t="str">
            <v>PEC</v>
          </cell>
        </row>
        <row r="1674">
          <cell r="A1674" t="str">
            <v>15763410</v>
          </cell>
          <cell r="B1674">
            <v>157</v>
          </cell>
          <cell r="C1674">
            <v>63410</v>
          </cell>
          <cell r="D1674" t="str">
            <v>CONCENTRADO INICIADOR HE</v>
          </cell>
          <cell r="E1674" t="str">
            <v>PES</v>
          </cell>
          <cell r="F1674">
            <v>7985</v>
          </cell>
          <cell r="G1674" t="str">
            <v>TN</v>
          </cell>
          <cell r="H1674" t="str">
            <v>TONELADAS</v>
          </cell>
          <cell r="I1674" t="str">
            <v>PEC</v>
          </cell>
        </row>
        <row r="1675">
          <cell r="A1675" t="str">
            <v>15763411</v>
          </cell>
          <cell r="B1675">
            <v>157</v>
          </cell>
          <cell r="C1675">
            <v>63411</v>
          </cell>
          <cell r="D1675" t="str">
            <v>CONCENTRADO INICIADOR HG</v>
          </cell>
          <cell r="E1675" t="str">
            <v>PES</v>
          </cell>
          <cell r="F1675">
            <v>7650</v>
          </cell>
          <cell r="G1675" t="str">
            <v>TN</v>
          </cell>
          <cell r="H1675" t="str">
            <v>TONELADAS</v>
          </cell>
          <cell r="I1675" t="str">
            <v>PEC</v>
          </cell>
        </row>
        <row r="1676">
          <cell r="A1676" t="str">
            <v>15763420</v>
          </cell>
          <cell r="B1676">
            <v>157</v>
          </cell>
          <cell r="C1676">
            <v>63420</v>
          </cell>
          <cell r="D1676" t="str">
            <v>CONCENTRADO CREC-ENG.  HE</v>
          </cell>
          <cell r="E1676" t="str">
            <v>PES</v>
          </cell>
          <cell r="F1676">
            <v>7860</v>
          </cell>
          <cell r="G1676" t="str">
            <v>TN</v>
          </cell>
          <cell r="H1676" t="str">
            <v>TONELADAS</v>
          </cell>
          <cell r="I1676" t="str">
            <v>PEC</v>
          </cell>
        </row>
        <row r="1677">
          <cell r="A1677" t="str">
            <v>15763421</v>
          </cell>
          <cell r="B1677">
            <v>157</v>
          </cell>
          <cell r="C1677">
            <v>63421</v>
          </cell>
          <cell r="D1677" t="str">
            <v>CONCENTRADO CREC-ENG HG</v>
          </cell>
          <cell r="E1677" t="str">
            <v>PES</v>
          </cell>
          <cell r="F1677">
            <v>7989</v>
          </cell>
          <cell r="G1677" t="str">
            <v>TN</v>
          </cell>
          <cell r="H1677" t="str">
            <v>TONELADAS</v>
          </cell>
          <cell r="I1677" t="str">
            <v>PEC</v>
          </cell>
        </row>
        <row r="1678">
          <cell r="A1678" t="str">
            <v>15763430</v>
          </cell>
          <cell r="B1678">
            <v>157</v>
          </cell>
          <cell r="C1678">
            <v>63430</v>
          </cell>
          <cell r="D1678" t="str">
            <v>CONCENTRADO REPRODUCTORES HE</v>
          </cell>
          <cell r="E1678" t="str">
            <v>PES</v>
          </cell>
          <cell r="F1678">
            <v>7540</v>
          </cell>
          <cell r="G1678" t="str">
            <v>TN</v>
          </cell>
          <cell r="H1678" t="str">
            <v>TONELADAS</v>
          </cell>
          <cell r="I1678" t="str">
            <v>PEC</v>
          </cell>
        </row>
        <row r="1679">
          <cell r="A1679" t="str">
            <v>15763502</v>
          </cell>
          <cell r="B1679">
            <v>157</v>
          </cell>
          <cell r="C1679">
            <v>63502</v>
          </cell>
          <cell r="D1679" t="str">
            <v>FINALIZADOR ENG.CERDOS HL CE</v>
          </cell>
          <cell r="E1679" t="str">
            <v>PES</v>
          </cell>
          <cell r="F1679">
            <v>5690</v>
          </cell>
          <cell r="G1679" t="str">
            <v>TN</v>
          </cell>
          <cell r="H1679" t="str">
            <v>TONELADAS</v>
          </cell>
          <cell r="I1679" t="str">
            <v>PEC</v>
          </cell>
        </row>
        <row r="1680">
          <cell r="A1680" t="str">
            <v>15763503</v>
          </cell>
          <cell r="B1680">
            <v>157</v>
          </cell>
          <cell r="C1680">
            <v>63503</v>
          </cell>
          <cell r="D1680" t="str">
            <v>FINALIZADOR ENG.CERDOS HL CG</v>
          </cell>
          <cell r="E1680" t="str">
            <v>PES</v>
          </cell>
          <cell r="F1680">
            <v>6240</v>
          </cell>
          <cell r="G1680" t="str">
            <v>TN</v>
          </cell>
          <cell r="H1680" t="str">
            <v>TONELADAS</v>
          </cell>
          <cell r="I1680" t="str">
            <v>PEC</v>
          </cell>
        </row>
        <row r="1681">
          <cell r="A1681" t="str">
            <v>15763616</v>
          </cell>
          <cell r="B1681">
            <v>157</v>
          </cell>
          <cell r="C1681">
            <v>63616</v>
          </cell>
          <cell r="D1681" t="str">
            <v>INICIA CERDOS 5K CE</v>
          </cell>
          <cell r="E1681" t="str">
            <v>PES</v>
          </cell>
          <cell r="F1681">
            <v>5650</v>
          </cell>
          <cell r="G1681" t="str">
            <v>TN</v>
          </cell>
          <cell r="H1681" t="str">
            <v>TONELADAS</v>
          </cell>
          <cell r="I1681" t="str">
            <v>PEC</v>
          </cell>
        </row>
        <row r="1682">
          <cell r="A1682" t="str">
            <v>15763626</v>
          </cell>
          <cell r="B1682">
            <v>157</v>
          </cell>
          <cell r="C1682">
            <v>63626</v>
          </cell>
          <cell r="D1682" t="str">
            <v>TERMINA CERDOS 5K CE</v>
          </cell>
          <cell r="E1682" t="str">
            <v>PES</v>
          </cell>
          <cell r="F1682">
            <v>5440</v>
          </cell>
          <cell r="G1682" t="str">
            <v>TN</v>
          </cell>
          <cell r="H1682" t="str">
            <v>TONELADAS</v>
          </cell>
          <cell r="I1682" t="str">
            <v>PEC</v>
          </cell>
        </row>
        <row r="1683">
          <cell r="A1683" t="str">
            <v>15763840</v>
          </cell>
          <cell r="B1683">
            <v>157</v>
          </cell>
          <cell r="C1683">
            <v>63840</v>
          </cell>
          <cell r="D1683" t="str">
            <v>REPRO.GESTACION HP HE</v>
          </cell>
          <cell r="E1683" t="str">
            <v>PES</v>
          </cell>
          <cell r="F1683">
            <v>4950</v>
          </cell>
          <cell r="G1683" t="str">
            <v>TN</v>
          </cell>
          <cell r="H1683" t="str">
            <v>TONELADAS</v>
          </cell>
          <cell r="I1683" t="str">
            <v>PEC</v>
          </cell>
        </row>
        <row r="1684">
          <cell r="A1684" t="str">
            <v>15763841</v>
          </cell>
          <cell r="B1684">
            <v>157</v>
          </cell>
          <cell r="C1684">
            <v>63841</v>
          </cell>
          <cell r="D1684" t="str">
            <v>REPRO.GESTACION HP HG</v>
          </cell>
          <cell r="E1684" t="str">
            <v>PES</v>
          </cell>
          <cell r="F1684">
            <v>4810</v>
          </cell>
          <cell r="G1684" t="str">
            <v>TN</v>
          </cell>
          <cell r="H1684" t="str">
            <v>TONELADAS</v>
          </cell>
          <cell r="I1684" t="str">
            <v>PEC</v>
          </cell>
        </row>
        <row r="1685">
          <cell r="A1685" t="str">
            <v>15763842</v>
          </cell>
          <cell r="B1685">
            <v>157</v>
          </cell>
          <cell r="C1685">
            <v>63842</v>
          </cell>
          <cell r="D1685" t="str">
            <v>REPRO.GESTACION HP CE</v>
          </cell>
          <cell r="E1685" t="str">
            <v>PES</v>
          </cell>
          <cell r="F1685">
            <v>4970</v>
          </cell>
          <cell r="G1685" t="str">
            <v>TN</v>
          </cell>
          <cell r="H1685" t="str">
            <v>TONELADAS</v>
          </cell>
          <cell r="I1685" t="str">
            <v>PEC</v>
          </cell>
        </row>
        <row r="1686">
          <cell r="A1686" t="str">
            <v>15763843</v>
          </cell>
          <cell r="B1686">
            <v>157</v>
          </cell>
          <cell r="C1686">
            <v>63843</v>
          </cell>
          <cell r="D1686" t="str">
            <v>REPRO.GESTACION HP CG</v>
          </cell>
          <cell r="E1686" t="str">
            <v>PES</v>
          </cell>
          <cell r="F1686">
            <v>4830</v>
          </cell>
          <cell r="G1686" t="str">
            <v>TN</v>
          </cell>
          <cell r="H1686" t="str">
            <v>TONELADAS</v>
          </cell>
          <cell r="I1686" t="str">
            <v>PEC</v>
          </cell>
        </row>
        <row r="1687">
          <cell r="A1687" t="str">
            <v>15763850</v>
          </cell>
          <cell r="B1687">
            <v>157</v>
          </cell>
          <cell r="C1687">
            <v>63850</v>
          </cell>
          <cell r="D1687" t="str">
            <v>REPRO.LACTANCIA HP HE</v>
          </cell>
          <cell r="E1687" t="str">
            <v>PES</v>
          </cell>
          <cell r="F1687">
            <v>5191</v>
          </cell>
          <cell r="G1687" t="str">
            <v>TN</v>
          </cell>
          <cell r="H1687" t="str">
            <v>TONELADAS</v>
          </cell>
          <cell r="I1687" t="str">
            <v>PEC</v>
          </cell>
        </row>
        <row r="1688">
          <cell r="A1688" t="str">
            <v>15763851</v>
          </cell>
          <cell r="B1688">
            <v>157</v>
          </cell>
          <cell r="C1688">
            <v>63851</v>
          </cell>
          <cell r="D1688" t="str">
            <v>REPRO.LACTANCIA HP HG</v>
          </cell>
          <cell r="E1688" t="str">
            <v>PES</v>
          </cell>
          <cell r="F1688">
            <v>5051</v>
          </cell>
          <cell r="G1688" t="str">
            <v>TN</v>
          </cell>
          <cell r="H1688" t="str">
            <v>TONELADAS</v>
          </cell>
          <cell r="I1688" t="str">
            <v>PEC</v>
          </cell>
        </row>
        <row r="1689">
          <cell r="A1689" t="str">
            <v>15763852</v>
          </cell>
          <cell r="B1689">
            <v>157</v>
          </cell>
          <cell r="C1689">
            <v>63852</v>
          </cell>
          <cell r="D1689" t="str">
            <v>REPRO.LACTANCIA HP CE</v>
          </cell>
          <cell r="E1689" t="str">
            <v>PES</v>
          </cell>
          <cell r="F1689">
            <v>5211</v>
          </cell>
          <cell r="G1689" t="str">
            <v>TN</v>
          </cell>
          <cell r="H1689" t="str">
            <v>TONELADAS</v>
          </cell>
          <cell r="I1689" t="str">
            <v>PEC</v>
          </cell>
        </row>
        <row r="1690">
          <cell r="A1690" t="str">
            <v>15763853</v>
          </cell>
          <cell r="B1690">
            <v>157</v>
          </cell>
          <cell r="C1690">
            <v>63853</v>
          </cell>
          <cell r="D1690" t="str">
            <v>REPRO.LACTANCIA HP CG</v>
          </cell>
          <cell r="E1690" t="str">
            <v>PES</v>
          </cell>
          <cell r="F1690">
            <v>5071</v>
          </cell>
          <cell r="G1690" t="str">
            <v>TN</v>
          </cell>
          <cell r="H1690" t="str">
            <v>TONELADAS</v>
          </cell>
          <cell r="I1690" t="str">
            <v>PEC</v>
          </cell>
        </row>
        <row r="1691">
          <cell r="A1691" t="str">
            <v>15763860</v>
          </cell>
          <cell r="B1691">
            <v>157</v>
          </cell>
          <cell r="C1691">
            <v>63860</v>
          </cell>
          <cell r="D1691" t="str">
            <v>CRECIPORK V HE</v>
          </cell>
          <cell r="E1691" t="str">
            <v>PES</v>
          </cell>
          <cell r="F1691">
            <v>5127</v>
          </cell>
          <cell r="G1691" t="str">
            <v>TN</v>
          </cell>
          <cell r="H1691" t="str">
            <v>TONELADAS</v>
          </cell>
          <cell r="I1691" t="str">
            <v>PEC</v>
          </cell>
        </row>
        <row r="1692">
          <cell r="A1692" t="str">
            <v>15763861</v>
          </cell>
          <cell r="B1692">
            <v>157</v>
          </cell>
          <cell r="C1692">
            <v>63861</v>
          </cell>
          <cell r="D1692" t="str">
            <v>CRECIPORK V. HG</v>
          </cell>
          <cell r="E1692" t="str">
            <v>PES</v>
          </cell>
          <cell r="F1692">
            <v>4987</v>
          </cell>
          <cell r="G1692" t="str">
            <v>TN</v>
          </cell>
          <cell r="H1692" t="str">
            <v>TONELADAS</v>
          </cell>
          <cell r="I1692" t="str">
            <v>PEC</v>
          </cell>
        </row>
        <row r="1693">
          <cell r="A1693" t="str">
            <v>15763862</v>
          </cell>
          <cell r="B1693">
            <v>157</v>
          </cell>
          <cell r="C1693">
            <v>63862</v>
          </cell>
          <cell r="D1693" t="str">
            <v>CRECIPORK MT CE</v>
          </cell>
          <cell r="E1693" t="str">
            <v>PES</v>
          </cell>
          <cell r="F1693">
            <v>5147</v>
          </cell>
          <cell r="G1693" t="str">
            <v>TN</v>
          </cell>
          <cell r="H1693" t="str">
            <v>TONELADAS</v>
          </cell>
          <cell r="I1693" t="str">
            <v>PEC</v>
          </cell>
        </row>
        <row r="1694">
          <cell r="A1694" t="str">
            <v>15763863</v>
          </cell>
          <cell r="B1694">
            <v>157</v>
          </cell>
          <cell r="C1694">
            <v>63863</v>
          </cell>
          <cell r="D1694" t="str">
            <v>CRECIPORK V. CG</v>
          </cell>
          <cell r="E1694" t="str">
            <v>PES</v>
          </cell>
          <cell r="F1694">
            <v>5007</v>
          </cell>
          <cell r="G1694" t="str">
            <v>TN</v>
          </cell>
          <cell r="H1694" t="str">
            <v>TONELADAS</v>
          </cell>
          <cell r="I1694" t="str">
            <v>PEC</v>
          </cell>
        </row>
        <row r="1695">
          <cell r="A1695" t="str">
            <v>15763870</v>
          </cell>
          <cell r="B1695">
            <v>157</v>
          </cell>
          <cell r="C1695">
            <v>63870</v>
          </cell>
          <cell r="D1695" t="str">
            <v>ENGORDAPORK V. HE</v>
          </cell>
          <cell r="E1695" t="str">
            <v>PES</v>
          </cell>
          <cell r="F1695">
            <v>5134</v>
          </cell>
          <cell r="G1695" t="str">
            <v>TN</v>
          </cell>
          <cell r="H1695" t="str">
            <v>TONELADAS</v>
          </cell>
          <cell r="I1695" t="str">
            <v>PEC</v>
          </cell>
        </row>
        <row r="1696">
          <cell r="A1696" t="str">
            <v>15763871</v>
          </cell>
          <cell r="B1696">
            <v>157</v>
          </cell>
          <cell r="C1696">
            <v>63871</v>
          </cell>
          <cell r="D1696" t="str">
            <v>ENGORDAPORK V. HG</v>
          </cell>
          <cell r="E1696" t="str">
            <v>PES</v>
          </cell>
          <cell r="F1696">
            <v>4994</v>
          </cell>
          <cell r="G1696" t="str">
            <v>TN</v>
          </cell>
          <cell r="H1696" t="str">
            <v>TONELADAS</v>
          </cell>
          <cell r="I1696" t="str">
            <v>PEC</v>
          </cell>
        </row>
        <row r="1697">
          <cell r="A1697" t="str">
            <v>15763872</v>
          </cell>
          <cell r="B1697">
            <v>157</v>
          </cell>
          <cell r="C1697">
            <v>63872</v>
          </cell>
          <cell r="D1697" t="str">
            <v>ENGORDAPORK MT CE</v>
          </cell>
          <cell r="E1697" t="str">
            <v>PES</v>
          </cell>
          <cell r="F1697">
            <v>5154</v>
          </cell>
          <cell r="G1697" t="str">
            <v>TN</v>
          </cell>
          <cell r="H1697" t="str">
            <v>TONELADAS</v>
          </cell>
          <cell r="I1697" t="str">
            <v>PEC</v>
          </cell>
        </row>
        <row r="1698">
          <cell r="A1698" t="str">
            <v>15763873</v>
          </cell>
          <cell r="B1698">
            <v>157</v>
          </cell>
          <cell r="C1698">
            <v>63873</v>
          </cell>
          <cell r="D1698" t="str">
            <v>ENGORDAPORK V. CG</v>
          </cell>
          <cell r="E1698" t="str">
            <v>PES</v>
          </cell>
          <cell r="F1698">
            <v>5014</v>
          </cell>
          <cell r="G1698" t="str">
            <v>TN</v>
          </cell>
          <cell r="H1698" t="str">
            <v>TONELADAS</v>
          </cell>
          <cell r="I1698" t="str">
            <v>PEC</v>
          </cell>
        </row>
        <row r="1699">
          <cell r="A1699" t="str">
            <v>15763880</v>
          </cell>
          <cell r="B1699">
            <v>157</v>
          </cell>
          <cell r="C1699">
            <v>63880</v>
          </cell>
          <cell r="D1699" t="str">
            <v>REPRODUPORK V. HE</v>
          </cell>
          <cell r="E1699" t="str">
            <v>PES</v>
          </cell>
          <cell r="F1699">
            <v>5369</v>
          </cell>
          <cell r="G1699" t="str">
            <v>TN</v>
          </cell>
          <cell r="H1699" t="str">
            <v>TONELADAS</v>
          </cell>
          <cell r="I1699" t="str">
            <v>PEC</v>
          </cell>
        </row>
        <row r="1700">
          <cell r="A1700" t="str">
            <v>15763881</v>
          </cell>
          <cell r="B1700">
            <v>157</v>
          </cell>
          <cell r="C1700">
            <v>63881</v>
          </cell>
          <cell r="D1700" t="str">
            <v>REPRODUPORK V. HG</v>
          </cell>
          <cell r="E1700" t="str">
            <v>PES</v>
          </cell>
          <cell r="F1700">
            <v>5229</v>
          </cell>
          <cell r="G1700" t="str">
            <v>TN</v>
          </cell>
          <cell r="H1700" t="str">
            <v>TONELADAS</v>
          </cell>
          <cell r="I1700" t="str">
            <v>PEC</v>
          </cell>
        </row>
        <row r="1701">
          <cell r="A1701" t="str">
            <v>15763882</v>
          </cell>
          <cell r="B1701">
            <v>157</v>
          </cell>
          <cell r="C1701">
            <v>63882</v>
          </cell>
          <cell r="D1701" t="str">
            <v>REPRODUPORK MT CE</v>
          </cell>
          <cell r="E1701" t="str">
            <v>PES</v>
          </cell>
          <cell r="F1701">
            <v>5389</v>
          </cell>
          <cell r="G1701" t="str">
            <v>TN</v>
          </cell>
          <cell r="H1701" t="str">
            <v>TONELADAS</v>
          </cell>
          <cell r="I1701" t="str">
            <v>PEC</v>
          </cell>
        </row>
        <row r="1702">
          <cell r="A1702" t="str">
            <v>15763883</v>
          </cell>
          <cell r="B1702">
            <v>157</v>
          </cell>
          <cell r="C1702">
            <v>63883</v>
          </cell>
          <cell r="D1702" t="str">
            <v>REPORDUPORK V. CG</v>
          </cell>
          <cell r="E1702" t="str">
            <v>PES</v>
          </cell>
          <cell r="F1702">
            <v>5249</v>
          </cell>
          <cell r="G1702" t="str">
            <v>TN</v>
          </cell>
          <cell r="H1702" t="str">
            <v>TONELADAS</v>
          </cell>
          <cell r="I1702" t="str">
            <v>PEC</v>
          </cell>
        </row>
        <row r="1703">
          <cell r="A1703" t="str">
            <v>15764000</v>
          </cell>
          <cell r="B1703">
            <v>157</v>
          </cell>
          <cell r="C1703">
            <v>64000</v>
          </cell>
          <cell r="D1703" t="str">
            <v>ALIM.VACAS LECH. 18% HE</v>
          </cell>
          <cell r="E1703" t="str">
            <v>PES</v>
          </cell>
          <cell r="F1703">
            <v>4915</v>
          </cell>
          <cell r="G1703" t="str">
            <v>TN</v>
          </cell>
          <cell r="H1703" t="str">
            <v>TONELADAS</v>
          </cell>
          <cell r="I1703" t="str">
            <v>PEC</v>
          </cell>
        </row>
        <row r="1704">
          <cell r="A1704" t="str">
            <v>15764001</v>
          </cell>
          <cell r="B1704">
            <v>157</v>
          </cell>
          <cell r="C1704">
            <v>64001</v>
          </cell>
          <cell r="D1704" t="str">
            <v>ALIM.VACAS LECH.18% HG</v>
          </cell>
          <cell r="E1704" t="str">
            <v>PES</v>
          </cell>
          <cell r="F1704">
            <v>4775</v>
          </cell>
          <cell r="G1704" t="str">
            <v>TN</v>
          </cell>
          <cell r="H1704" t="str">
            <v>TONELADAS</v>
          </cell>
          <cell r="I1704" t="str">
            <v>PEC</v>
          </cell>
        </row>
        <row r="1705">
          <cell r="A1705" t="str">
            <v>15764003</v>
          </cell>
          <cell r="B1705">
            <v>157</v>
          </cell>
          <cell r="C1705">
            <v>64003</v>
          </cell>
          <cell r="D1705" t="str">
            <v>ALIM.VACAS LECH.18% CG</v>
          </cell>
          <cell r="E1705" t="str">
            <v>PES</v>
          </cell>
          <cell r="F1705">
            <v>4795</v>
          </cell>
          <cell r="G1705" t="str">
            <v>TN</v>
          </cell>
          <cell r="H1705" t="str">
            <v>TONELADAS</v>
          </cell>
          <cell r="I1705" t="str">
            <v>PEC</v>
          </cell>
        </row>
        <row r="1706">
          <cell r="A1706" t="str">
            <v>15764005</v>
          </cell>
          <cell r="B1706">
            <v>157</v>
          </cell>
          <cell r="C1706">
            <v>64005</v>
          </cell>
          <cell r="D1706" t="str">
            <v>ALIM.VACAS LECH.18% RG</v>
          </cell>
          <cell r="E1706" t="str">
            <v>PES</v>
          </cell>
          <cell r="F1706">
            <v>4785</v>
          </cell>
          <cell r="G1706" t="str">
            <v>TN</v>
          </cell>
          <cell r="H1706" t="str">
            <v>TONELADAS</v>
          </cell>
          <cell r="I1706" t="str">
            <v>PEC</v>
          </cell>
        </row>
        <row r="1707">
          <cell r="A1707" t="str">
            <v>15764021</v>
          </cell>
          <cell r="B1707">
            <v>157</v>
          </cell>
          <cell r="C1707">
            <v>64021</v>
          </cell>
          <cell r="D1707" t="str">
            <v>CONC.VACAS LECH.32% HG</v>
          </cell>
          <cell r="E1707" t="str">
            <v>PES</v>
          </cell>
          <cell r="F1707">
            <v>5500</v>
          </cell>
          <cell r="G1707" t="str">
            <v>TN</v>
          </cell>
          <cell r="H1707" t="str">
            <v>TONELADAS</v>
          </cell>
          <cell r="I1707" t="str">
            <v>PEC</v>
          </cell>
        </row>
        <row r="1708">
          <cell r="A1708" t="str">
            <v>15764072</v>
          </cell>
          <cell r="B1708">
            <v>157</v>
          </cell>
          <cell r="C1708">
            <v>64072</v>
          </cell>
          <cell r="D1708" t="str">
            <v>ABABE PLUS MT CE</v>
          </cell>
          <cell r="E1708" t="str">
            <v>PES</v>
          </cell>
          <cell r="F1708">
            <v>4980</v>
          </cell>
          <cell r="G1708" t="str">
            <v>TN</v>
          </cell>
          <cell r="H1708" t="str">
            <v>TONELADAS</v>
          </cell>
          <cell r="I1708" t="str">
            <v>PEC</v>
          </cell>
        </row>
        <row r="1709">
          <cell r="A1709" t="str">
            <v>15764100</v>
          </cell>
          <cell r="B1709">
            <v>157</v>
          </cell>
          <cell r="C1709">
            <v>64100</v>
          </cell>
          <cell r="D1709" t="str">
            <v>VACAS FORRAJERAS 17%  HE</v>
          </cell>
          <cell r="E1709" t="str">
            <v>PES</v>
          </cell>
          <cell r="F1709">
            <v>5250</v>
          </cell>
          <cell r="G1709" t="str">
            <v>TN</v>
          </cell>
          <cell r="H1709" t="str">
            <v>TONELADAS</v>
          </cell>
          <cell r="I1709" t="str">
            <v>PEC</v>
          </cell>
        </row>
        <row r="1710">
          <cell r="A1710" t="str">
            <v>15764101</v>
          </cell>
          <cell r="B1710">
            <v>157</v>
          </cell>
          <cell r="C1710">
            <v>64101</v>
          </cell>
          <cell r="D1710" t="str">
            <v>VACAS FORRAJERAS 17%  HG</v>
          </cell>
          <cell r="E1710" t="str">
            <v>PES</v>
          </cell>
          <cell r="F1710">
            <v>5110</v>
          </cell>
          <cell r="G1710" t="str">
            <v>TN</v>
          </cell>
          <cell r="H1710" t="str">
            <v>TONELADAS</v>
          </cell>
          <cell r="I1710" t="str">
            <v>PEC</v>
          </cell>
        </row>
        <row r="1711">
          <cell r="A1711" t="str">
            <v>15764102</v>
          </cell>
          <cell r="B1711">
            <v>157</v>
          </cell>
          <cell r="C1711">
            <v>64102</v>
          </cell>
          <cell r="D1711" t="str">
            <v>VACAS FORRAJERAS 17%  CE</v>
          </cell>
          <cell r="E1711" t="str">
            <v>PES</v>
          </cell>
          <cell r="F1711">
            <v>5270</v>
          </cell>
          <cell r="G1711" t="str">
            <v>TN</v>
          </cell>
          <cell r="H1711" t="str">
            <v>TONELADAS</v>
          </cell>
          <cell r="I1711" t="str">
            <v>PEC</v>
          </cell>
        </row>
        <row r="1712">
          <cell r="A1712" t="str">
            <v>15764103</v>
          </cell>
          <cell r="B1712">
            <v>157</v>
          </cell>
          <cell r="C1712">
            <v>64103</v>
          </cell>
          <cell r="D1712" t="str">
            <v>VACAS FORRAJERAS 17%  CG</v>
          </cell>
          <cell r="E1712" t="str">
            <v>PES</v>
          </cell>
          <cell r="F1712">
            <v>5130</v>
          </cell>
          <cell r="G1712" t="str">
            <v>TN</v>
          </cell>
          <cell r="H1712" t="str">
            <v>TONELADAS</v>
          </cell>
          <cell r="I1712" t="str">
            <v>PEC</v>
          </cell>
        </row>
        <row r="1713">
          <cell r="A1713" t="str">
            <v>15764104</v>
          </cell>
          <cell r="B1713">
            <v>157</v>
          </cell>
          <cell r="C1713">
            <v>64104</v>
          </cell>
          <cell r="D1713" t="str">
            <v>VACAS FORRAJERAS 17%  RE</v>
          </cell>
          <cell r="E1713" t="str">
            <v>PES</v>
          </cell>
          <cell r="F1713">
            <v>4840</v>
          </cell>
          <cell r="G1713" t="str">
            <v>TN</v>
          </cell>
          <cell r="H1713" t="str">
            <v>TONELADAS</v>
          </cell>
          <cell r="I1713" t="str">
            <v>PEC</v>
          </cell>
        </row>
        <row r="1714">
          <cell r="A1714" t="str">
            <v>15764105</v>
          </cell>
          <cell r="B1714">
            <v>157</v>
          </cell>
          <cell r="C1714">
            <v>64105</v>
          </cell>
          <cell r="D1714" t="str">
            <v>VACAS FORRAJERAS 17%  RG</v>
          </cell>
          <cell r="E1714" t="str">
            <v>PES</v>
          </cell>
          <cell r="F1714">
            <v>5120</v>
          </cell>
          <cell r="G1714" t="str">
            <v>TN</v>
          </cell>
          <cell r="H1714" t="str">
            <v>TONELADAS</v>
          </cell>
          <cell r="I1714" t="str">
            <v>PEC</v>
          </cell>
        </row>
        <row r="1715">
          <cell r="A1715" t="str">
            <v>15764169</v>
          </cell>
          <cell r="B1715">
            <v>157</v>
          </cell>
          <cell r="C1715">
            <v>64169</v>
          </cell>
          <cell r="D1715" t="str">
            <v>SUST.LECHE 24-10 10K  HE</v>
          </cell>
          <cell r="E1715" t="str">
            <v>PES</v>
          </cell>
          <cell r="F1715">
            <v>20140</v>
          </cell>
          <cell r="G1715" t="str">
            <v>TN</v>
          </cell>
          <cell r="H1715" t="str">
            <v>TONELADAS</v>
          </cell>
          <cell r="I1715" t="str">
            <v>PEC</v>
          </cell>
        </row>
        <row r="1716">
          <cell r="A1716" t="str">
            <v>15764270</v>
          </cell>
          <cell r="B1716">
            <v>157</v>
          </cell>
          <cell r="C1716">
            <v>64270</v>
          </cell>
          <cell r="D1716" t="str">
            <v>LECHERO 20 CSA MT HE</v>
          </cell>
          <cell r="E1716" t="str">
            <v>PES</v>
          </cell>
          <cell r="F1716">
            <v>4235</v>
          </cell>
          <cell r="G1716" t="str">
            <v>TN</v>
          </cell>
          <cell r="H1716" t="str">
            <v>TONELADAS</v>
          </cell>
          <cell r="I1716" t="str">
            <v>PEC</v>
          </cell>
        </row>
        <row r="1717">
          <cell r="A1717" t="str">
            <v>15764292</v>
          </cell>
          <cell r="B1717">
            <v>157</v>
          </cell>
          <cell r="C1717">
            <v>64292</v>
          </cell>
          <cell r="D1717" t="str">
            <v>LECHERO 20% CE MT</v>
          </cell>
          <cell r="E1717" t="str">
            <v>PES</v>
          </cell>
          <cell r="F1717">
            <v>4300</v>
          </cell>
          <cell r="G1717" t="str">
            <v>TN</v>
          </cell>
          <cell r="H1717" t="str">
            <v>TONELADAS</v>
          </cell>
          <cell r="I1717" t="str">
            <v>PEC</v>
          </cell>
        </row>
        <row r="1718">
          <cell r="A1718" t="str">
            <v>15764372</v>
          </cell>
          <cell r="B1718">
            <v>157</v>
          </cell>
          <cell r="C1718">
            <v>64372</v>
          </cell>
          <cell r="D1718" t="str">
            <v>PELET LECHERO 21% CE</v>
          </cell>
          <cell r="E1718" t="str">
            <v>PES</v>
          </cell>
          <cell r="F1718">
            <v>4330</v>
          </cell>
          <cell r="G1718" t="str">
            <v>TN</v>
          </cell>
          <cell r="H1718" t="str">
            <v>TONELADAS</v>
          </cell>
          <cell r="I1718" t="str">
            <v>PEC</v>
          </cell>
        </row>
        <row r="1719">
          <cell r="A1719" t="str">
            <v>15764373</v>
          </cell>
          <cell r="B1719">
            <v>157</v>
          </cell>
          <cell r="C1719">
            <v>64373</v>
          </cell>
          <cell r="D1719" t="str">
            <v>PELET LECHERO 21% CG</v>
          </cell>
          <cell r="E1719" t="str">
            <v>PES</v>
          </cell>
          <cell r="F1719">
            <v>4190</v>
          </cell>
          <cell r="G1719" t="str">
            <v>TN</v>
          </cell>
          <cell r="H1719" t="str">
            <v>TONELADAS</v>
          </cell>
          <cell r="I1719" t="str">
            <v>PEC</v>
          </cell>
        </row>
        <row r="1720">
          <cell r="A1720" t="str">
            <v>15764382</v>
          </cell>
          <cell r="B1720">
            <v>157</v>
          </cell>
          <cell r="C1720">
            <v>64382</v>
          </cell>
          <cell r="D1720" t="str">
            <v>LECHERO 21% CE</v>
          </cell>
          <cell r="E1720" t="str">
            <v>PES</v>
          </cell>
          <cell r="F1720">
            <v>5540</v>
          </cell>
          <cell r="G1720" t="str">
            <v>TN</v>
          </cell>
          <cell r="H1720" t="str">
            <v>TONELADAS</v>
          </cell>
          <cell r="I1720" t="str">
            <v>PEC</v>
          </cell>
        </row>
        <row r="1721">
          <cell r="A1721" t="str">
            <v>15764384</v>
          </cell>
          <cell r="B1721">
            <v>157</v>
          </cell>
          <cell r="C1721">
            <v>64384</v>
          </cell>
          <cell r="D1721" t="str">
            <v>LECHERO 21% RE</v>
          </cell>
          <cell r="E1721" t="str">
            <v>PES</v>
          </cell>
          <cell r="F1721">
            <v>4815</v>
          </cell>
          <cell r="G1721" t="str">
            <v>TN</v>
          </cell>
          <cell r="H1721" t="str">
            <v>TONELADAS</v>
          </cell>
          <cell r="I1721" t="str">
            <v>PEC</v>
          </cell>
        </row>
        <row r="1722">
          <cell r="A1722" t="str">
            <v>15764385</v>
          </cell>
          <cell r="B1722">
            <v>157</v>
          </cell>
          <cell r="C1722">
            <v>64385</v>
          </cell>
          <cell r="D1722" t="str">
            <v>LECHERO 21% RG</v>
          </cell>
          <cell r="E1722" t="str">
            <v>PES</v>
          </cell>
          <cell r="F1722">
            <v>5295</v>
          </cell>
          <cell r="G1722" t="str">
            <v>TN</v>
          </cell>
          <cell r="H1722" t="str">
            <v>TONELADAS</v>
          </cell>
          <cell r="I1722" t="str">
            <v>PEC</v>
          </cell>
        </row>
        <row r="1723">
          <cell r="A1723" t="str">
            <v>15764422</v>
          </cell>
          <cell r="B1723">
            <v>157</v>
          </cell>
          <cell r="C1723">
            <v>64422</v>
          </cell>
          <cell r="D1723" t="str">
            <v>ESTABLERO 18% MT CE</v>
          </cell>
          <cell r="E1723" t="str">
            <v>PES</v>
          </cell>
          <cell r="F1723">
            <v>3762</v>
          </cell>
          <cell r="G1723" t="str">
            <v>TN</v>
          </cell>
          <cell r="H1723" t="str">
            <v>TONELADAS</v>
          </cell>
          <cell r="I1723" t="str">
            <v>PEC</v>
          </cell>
        </row>
        <row r="1724">
          <cell r="A1724" t="str">
            <v>15764560</v>
          </cell>
          <cell r="B1724">
            <v>157</v>
          </cell>
          <cell r="C1724">
            <v>64560</v>
          </cell>
          <cell r="D1724" t="str">
            <v>MEZCLA GANADERA LECHERO HE M</v>
          </cell>
          <cell r="E1724" t="str">
            <v>PES</v>
          </cell>
          <cell r="F1724">
            <v>3615</v>
          </cell>
          <cell r="G1724" t="str">
            <v>TN</v>
          </cell>
          <cell r="H1724" t="str">
            <v>TONELADAS</v>
          </cell>
          <cell r="I1724" t="str">
            <v>PEC</v>
          </cell>
        </row>
        <row r="1725">
          <cell r="A1725" t="str">
            <v>15764600</v>
          </cell>
          <cell r="B1725">
            <v>157</v>
          </cell>
          <cell r="C1725">
            <v>64600</v>
          </cell>
          <cell r="D1725" t="str">
            <v>ALIM.VACAS LECH.17%  HE</v>
          </cell>
          <cell r="E1725" t="str">
            <v>PES</v>
          </cell>
          <cell r="F1725">
            <v>5225</v>
          </cell>
          <cell r="G1725" t="str">
            <v>TN</v>
          </cell>
          <cell r="H1725" t="str">
            <v>TONELADAS</v>
          </cell>
          <cell r="I1725" t="str">
            <v>PEC</v>
          </cell>
        </row>
        <row r="1726">
          <cell r="A1726" t="str">
            <v>15764601</v>
          </cell>
          <cell r="B1726">
            <v>157</v>
          </cell>
          <cell r="C1726">
            <v>64601</v>
          </cell>
          <cell r="D1726" t="str">
            <v>ALIM.VACAS LECH.17%  HG</v>
          </cell>
          <cell r="E1726" t="str">
            <v>PES</v>
          </cell>
          <cell r="F1726">
            <v>5085</v>
          </cell>
          <cell r="G1726" t="str">
            <v>TN</v>
          </cell>
          <cell r="H1726" t="str">
            <v>TONELADAS</v>
          </cell>
          <cell r="I1726" t="str">
            <v>PEC</v>
          </cell>
        </row>
        <row r="1727">
          <cell r="A1727" t="str">
            <v>15764602</v>
          </cell>
          <cell r="B1727">
            <v>157</v>
          </cell>
          <cell r="C1727">
            <v>64602</v>
          </cell>
          <cell r="D1727" t="str">
            <v>ALIM.VACAS LECH.17%  CE</v>
          </cell>
          <cell r="E1727" t="str">
            <v>PES</v>
          </cell>
          <cell r="F1727">
            <v>5245</v>
          </cell>
          <cell r="G1727" t="str">
            <v>TN</v>
          </cell>
          <cell r="H1727" t="str">
            <v>TONELADAS</v>
          </cell>
          <cell r="I1727" t="str">
            <v>PEC</v>
          </cell>
        </row>
        <row r="1728">
          <cell r="A1728" t="str">
            <v>15764603</v>
          </cell>
          <cell r="B1728">
            <v>157</v>
          </cell>
          <cell r="C1728">
            <v>64603</v>
          </cell>
          <cell r="D1728" t="str">
            <v>ALIM.VACAS LECH.17%  CG</v>
          </cell>
          <cell r="E1728" t="str">
            <v>PES</v>
          </cell>
          <cell r="F1728">
            <v>5105</v>
          </cell>
          <cell r="G1728" t="str">
            <v>TN</v>
          </cell>
          <cell r="H1728" t="str">
            <v>TONELADAS</v>
          </cell>
          <cell r="I1728" t="str">
            <v>PEC</v>
          </cell>
        </row>
        <row r="1729">
          <cell r="A1729" t="str">
            <v>15764604</v>
          </cell>
          <cell r="B1729">
            <v>157</v>
          </cell>
          <cell r="C1729">
            <v>64604</v>
          </cell>
          <cell r="D1729" t="str">
            <v>ALIM.VACAS LECH.17%  RE</v>
          </cell>
          <cell r="E1729" t="str">
            <v>PES</v>
          </cell>
          <cell r="F1729">
            <v>4490</v>
          </cell>
          <cell r="G1729" t="str">
            <v>TN</v>
          </cell>
          <cell r="H1729" t="str">
            <v>TONELADAS</v>
          </cell>
          <cell r="I1729" t="str">
            <v>PEC</v>
          </cell>
        </row>
        <row r="1730">
          <cell r="A1730" t="str">
            <v>15764605</v>
          </cell>
          <cell r="B1730">
            <v>157</v>
          </cell>
          <cell r="C1730">
            <v>64605</v>
          </cell>
          <cell r="D1730" t="str">
            <v>ALIM.VACAS LECH.17%  RG</v>
          </cell>
          <cell r="E1730" t="str">
            <v>PES</v>
          </cell>
          <cell r="F1730">
            <v>5095</v>
          </cell>
          <cell r="G1730" t="str">
            <v>TN</v>
          </cell>
          <cell r="H1730" t="str">
            <v>TONELADAS</v>
          </cell>
          <cell r="I1730" t="str">
            <v>PEC</v>
          </cell>
        </row>
        <row r="1731">
          <cell r="A1731" t="str">
            <v>15764732</v>
          </cell>
          <cell r="B1731">
            <v>157</v>
          </cell>
          <cell r="C1731">
            <v>64732</v>
          </cell>
          <cell r="D1731" t="str">
            <v>VACAS LECHERAS 17% ULTRA CE</v>
          </cell>
          <cell r="E1731" t="str">
            <v>PES</v>
          </cell>
          <cell r="F1731">
            <v>5845</v>
          </cell>
          <cell r="G1731" t="str">
            <v>TN</v>
          </cell>
          <cell r="H1731" t="str">
            <v>TONELADAS</v>
          </cell>
          <cell r="I1731" t="str">
            <v>PEC</v>
          </cell>
        </row>
        <row r="1732">
          <cell r="A1732" t="str">
            <v>15764733</v>
          </cell>
          <cell r="B1732">
            <v>157</v>
          </cell>
          <cell r="C1732">
            <v>64733</v>
          </cell>
          <cell r="D1732" t="str">
            <v>VACAS LECHERAS 17% ULTRA CG</v>
          </cell>
          <cell r="E1732" t="str">
            <v>PES</v>
          </cell>
          <cell r="F1732">
            <v>5705</v>
          </cell>
          <cell r="G1732" t="str">
            <v>TN</v>
          </cell>
          <cell r="H1732" t="str">
            <v>TONELADAS</v>
          </cell>
          <cell r="I1732" t="str">
            <v>PEC</v>
          </cell>
        </row>
        <row r="1733">
          <cell r="A1733" t="str">
            <v>15764734</v>
          </cell>
          <cell r="B1733">
            <v>157</v>
          </cell>
          <cell r="C1733">
            <v>64734</v>
          </cell>
          <cell r="D1733" t="str">
            <v>VACAS LECHERAS 17% ULTRA RE</v>
          </cell>
          <cell r="E1733" t="str">
            <v>PES</v>
          </cell>
          <cell r="F1733">
            <v>5490</v>
          </cell>
          <cell r="G1733" t="str">
            <v>TN</v>
          </cell>
          <cell r="H1733" t="str">
            <v>TONELADAS</v>
          </cell>
          <cell r="I1733" t="str">
            <v>PEC</v>
          </cell>
        </row>
        <row r="1734">
          <cell r="A1734" t="str">
            <v>15764735</v>
          </cell>
          <cell r="B1734">
            <v>157</v>
          </cell>
          <cell r="C1734">
            <v>64735</v>
          </cell>
          <cell r="D1734" t="str">
            <v>VACAS LECHERAS 17% ULTRA RG</v>
          </cell>
          <cell r="E1734" t="str">
            <v>PES</v>
          </cell>
          <cell r="F1734">
            <v>5450</v>
          </cell>
          <cell r="G1734" t="str">
            <v>TN</v>
          </cell>
          <cell r="H1734" t="str">
            <v>TONELADAS</v>
          </cell>
          <cell r="I1734" t="str">
            <v>PEC</v>
          </cell>
        </row>
        <row r="1735">
          <cell r="A1735" t="str">
            <v>15764750</v>
          </cell>
          <cell r="B1735">
            <v>157</v>
          </cell>
          <cell r="C1735">
            <v>64750</v>
          </cell>
          <cell r="D1735" t="str">
            <v>VACAS ALTAS PROD.16%  HE</v>
          </cell>
          <cell r="E1735" t="str">
            <v>PES</v>
          </cell>
          <cell r="F1735">
            <v>5130</v>
          </cell>
          <cell r="G1735" t="str">
            <v>TN</v>
          </cell>
          <cell r="H1735" t="str">
            <v>TONELADAS</v>
          </cell>
          <cell r="I1735" t="str">
            <v>PEC</v>
          </cell>
        </row>
        <row r="1736">
          <cell r="A1736" t="str">
            <v>15764751</v>
          </cell>
          <cell r="B1736">
            <v>157</v>
          </cell>
          <cell r="C1736">
            <v>64751</v>
          </cell>
          <cell r="D1736" t="str">
            <v>VACAS ALTAS PROD.16%  HG</v>
          </cell>
          <cell r="E1736" t="str">
            <v>PES</v>
          </cell>
          <cell r="F1736">
            <v>4990</v>
          </cell>
          <cell r="G1736" t="str">
            <v>TN</v>
          </cell>
          <cell r="H1736" t="str">
            <v>TONELADAS</v>
          </cell>
          <cell r="I1736" t="str">
            <v>PEC</v>
          </cell>
        </row>
        <row r="1737">
          <cell r="A1737" t="str">
            <v>15764752</v>
          </cell>
          <cell r="B1737">
            <v>157</v>
          </cell>
          <cell r="C1737">
            <v>64752</v>
          </cell>
          <cell r="D1737" t="str">
            <v>VACAS ALTAS PROD.16%  CE</v>
          </cell>
          <cell r="E1737" t="str">
            <v>PES</v>
          </cell>
          <cell r="F1737">
            <v>5150</v>
          </cell>
          <cell r="G1737" t="str">
            <v>TN</v>
          </cell>
          <cell r="H1737" t="str">
            <v>TONELADAS</v>
          </cell>
          <cell r="I1737" t="str">
            <v>PEC</v>
          </cell>
        </row>
        <row r="1738">
          <cell r="A1738" t="str">
            <v>15764753</v>
          </cell>
          <cell r="B1738">
            <v>157</v>
          </cell>
          <cell r="C1738">
            <v>64753</v>
          </cell>
          <cell r="D1738" t="str">
            <v>VACAS ALTAS PROD.16%  CG</v>
          </cell>
          <cell r="E1738" t="str">
            <v>PES</v>
          </cell>
          <cell r="F1738">
            <v>5010</v>
          </cell>
          <cell r="G1738" t="str">
            <v>TN</v>
          </cell>
          <cell r="H1738" t="str">
            <v>TONELADAS</v>
          </cell>
          <cell r="I1738" t="str">
            <v>PEC</v>
          </cell>
        </row>
        <row r="1739">
          <cell r="A1739" t="str">
            <v>15764754</v>
          </cell>
          <cell r="B1739">
            <v>157</v>
          </cell>
          <cell r="C1739">
            <v>64754</v>
          </cell>
          <cell r="D1739" t="str">
            <v>LECHERO PLUS 17%</v>
          </cell>
          <cell r="E1739" t="str">
            <v>PES</v>
          </cell>
          <cell r="F1739">
            <v>5140</v>
          </cell>
          <cell r="G1739" t="str">
            <v>TN</v>
          </cell>
          <cell r="H1739" t="str">
            <v>TONELADAS</v>
          </cell>
          <cell r="I1739" t="str">
            <v>PEC</v>
          </cell>
        </row>
        <row r="1740">
          <cell r="A1740" t="str">
            <v>15764755</v>
          </cell>
          <cell r="B1740">
            <v>157</v>
          </cell>
          <cell r="C1740">
            <v>64755</v>
          </cell>
          <cell r="D1740" t="str">
            <v>VACAS ALTAS PROD.16%  RG</v>
          </cell>
          <cell r="E1740" t="str">
            <v>PES</v>
          </cell>
          <cell r="F1740">
            <v>5000</v>
          </cell>
          <cell r="G1740" t="str">
            <v>TN</v>
          </cell>
          <cell r="H1740" t="str">
            <v>TONELADAS</v>
          </cell>
          <cell r="I1740" t="str">
            <v>PEC</v>
          </cell>
        </row>
        <row r="1741">
          <cell r="A1741" t="str">
            <v>15764992</v>
          </cell>
          <cell r="B1741">
            <v>157</v>
          </cell>
          <cell r="C1741">
            <v>64992</v>
          </cell>
          <cell r="D1741" t="str">
            <v>SOSTEN MULTIUSOS CE</v>
          </cell>
          <cell r="E1741" t="str">
            <v>PES</v>
          </cell>
          <cell r="F1741">
            <v>3695</v>
          </cell>
          <cell r="G1741" t="str">
            <v>TN</v>
          </cell>
          <cell r="H1741" t="str">
            <v>TONELADAS</v>
          </cell>
          <cell r="I1741" t="str">
            <v>PEC</v>
          </cell>
        </row>
        <row r="1742">
          <cell r="A1742" t="str">
            <v>15765410</v>
          </cell>
          <cell r="B1742">
            <v>157</v>
          </cell>
          <cell r="C1742">
            <v>65410</v>
          </cell>
          <cell r="D1742" t="str">
            <v>ENGORDA GANADO  HE</v>
          </cell>
          <cell r="E1742" t="str">
            <v>PES</v>
          </cell>
          <cell r="F1742">
            <v>4774</v>
          </cell>
          <cell r="G1742" t="str">
            <v>TN</v>
          </cell>
          <cell r="H1742" t="str">
            <v>TONELADAS</v>
          </cell>
          <cell r="I1742" t="str">
            <v>PEC</v>
          </cell>
        </row>
        <row r="1743">
          <cell r="A1743" t="str">
            <v>15765411</v>
          </cell>
          <cell r="B1743">
            <v>157</v>
          </cell>
          <cell r="C1743">
            <v>65411</v>
          </cell>
          <cell r="D1743" t="str">
            <v>ENGORDA GANADO  HG</v>
          </cell>
          <cell r="E1743" t="str">
            <v>PES</v>
          </cell>
          <cell r="F1743">
            <v>4634</v>
          </cell>
          <cell r="G1743" t="str">
            <v>TN</v>
          </cell>
          <cell r="H1743" t="str">
            <v>TONELADAS</v>
          </cell>
          <cell r="I1743" t="str">
            <v>PEC</v>
          </cell>
        </row>
        <row r="1744">
          <cell r="A1744" t="str">
            <v>15765412</v>
          </cell>
          <cell r="B1744">
            <v>157</v>
          </cell>
          <cell r="C1744">
            <v>65412</v>
          </cell>
          <cell r="D1744" t="str">
            <v>ENGORDA GANADO  CE</v>
          </cell>
          <cell r="E1744" t="str">
            <v>PES</v>
          </cell>
          <cell r="F1744">
            <v>4794</v>
          </cell>
          <cell r="G1744" t="str">
            <v>TN</v>
          </cell>
          <cell r="H1744" t="str">
            <v>TONELADAS</v>
          </cell>
          <cell r="I1744" t="str">
            <v>PEC</v>
          </cell>
        </row>
        <row r="1745">
          <cell r="A1745" t="str">
            <v>15765413</v>
          </cell>
          <cell r="B1745">
            <v>157</v>
          </cell>
          <cell r="C1745">
            <v>65413</v>
          </cell>
          <cell r="D1745" t="str">
            <v>ENGORDA GANADO  CG</v>
          </cell>
          <cell r="E1745" t="str">
            <v>PES</v>
          </cell>
          <cell r="F1745">
            <v>4654</v>
          </cell>
          <cell r="G1745" t="str">
            <v>TN</v>
          </cell>
          <cell r="H1745" t="str">
            <v>TONELADAS</v>
          </cell>
          <cell r="I1745" t="str">
            <v>PEC</v>
          </cell>
        </row>
        <row r="1746">
          <cell r="A1746" t="str">
            <v>15765414</v>
          </cell>
          <cell r="B1746">
            <v>157</v>
          </cell>
          <cell r="C1746">
            <v>65414</v>
          </cell>
          <cell r="D1746" t="str">
            <v>MALTACARNE  RE</v>
          </cell>
          <cell r="E1746" t="str">
            <v>PES</v>
          </cell>
          <cell r="F1746">
            <v>4000</v>
          </cell>
          <cell r="G1746" t="str">
            <v>TN</v>
          </cell>
          <cell r="H1746" t="str">
            <v>TONELADAS</v>
          </cell>
          <cell r="I1746" t="str">
            <v>PEC</v>
          </cell>
        </row>
        <row r="1747">
          <cell r="A1747" t="str">
            <v>15765415</v>
          </cell>
          <cell r="B1747">
            <v>157</v>
          </cell>
          <cell r="C1747">
            <v>65415</v>
          </cell>
          <cell r="D1747" t="str">
            <v>ENGORDA GANADO  RG</v>
          </cell>
          <cell r="E1747" t="str">
            <v>PES</v>
          </cell>
          <cell r="F1747">
            <v>4644</v>
          </cell>
          <cell r="G1747" t="str">
            <v>TN</v>
          </cell>
          <cell r="H1747" t="str">
            <v>TONELADAS</v>
          </cell>
          <cell r="I1747" t="str">
            <v>PEC</v>
          </cell>
        </row>
        <row r="1748">
          <cell r="A1748" t="str">
            <v>15765460</v>
          </cell>
          <cell r="B1748">
            <v>157</v>
          </cell>
          <cell r="C1748">
            <v>65460</v>
          </cell>
          <cell r="D1748" t="str">
            <v>CONC.ENGORDA 40%  HE</v>
          </cell>
          <cell r="E1748" t="str">
            <v>PES</v>
          </cell>
          <cell r="F1748">
            <v>5765</v>
          </cell>
          <cell r="G1748" t="str">
            <v>TN</v>
          </cell>
          <cell r="H1748" t="str">
            <v>TONELADAS</v>
          </cell>
          <cell r="I1748" t="str">
            <v>PEC</v>
          </cell>
        </row>
        <row r="1749">
          <cell r="A1749" t="str">
            <v>15765630</v>
          </cell>
          <cell r="B1749">
            <v>157</v>
          </cell>
          <cell r="C1749">
            <v>65630</v>
          </cell>
          <cell r="D1749" t="str">
            <v>ENGORDA GANADO V. HE</v>
          </cell>
          <cell r="E1749" t="str">
            <v>PES</v>
          </cell>
          <cell r="F1749">
            <v>4699</v>
          </cell>
          <cell r="G1749" t="str">
            <v>TN</v>
          </cell>
          <cell r="H1749" t="str">
            <v>TONELADAS</v>
          </cell>
          <cell r="I1749" t="str">
            <v>PEC</v>
          </cell>
        </row>
        <row r="1750">
          <cell r="A1750" t="str">
            <v>15765631</v>
          </cell>
          <cell r="B1750">
            <v>157</v>
          </cell>
          <cell r="C1750">
            <v>65631</v>
          </cell>
          <cell r="D1750" t="str">
            <v>ENGORDA GANADO V. HG</v>
          </cell>
          <cell r="E1750" t="str">
            <v>PES</v>
          </cell>
          <cell r="F1750">
            <v>4559</v>
          </cell>
          <cell r="G1750" t="str">
            <v>TN</v>
          </cell>
          <cell r="H1750" t="str">
            <v>TONELADAS</v>
          </cell>
          <cell r="I1750" t="str">
            <v>PEC</v>
          </cell>
        </row>
        <row r="1751">
          <cell r="A1751" t="str">
            <v>15765632</v>
          </cell>
          <cell r="B1751">
            <v>157</v>
          </cell>
          <cell r="C1751">
            <v>65632</v>
          </cell>
          <cell r="D1751" t="str">
            <v>ENGORDA GANADO MT CE</v>
          </cell>
          <cell r="E1751" t="str">
            <v>PES</v>
          </cell>
          <cell r="F1751">
            <v>4719</v>
          </cell>
          <cell r="G1751" t="str">
            <v>TN</v>
          </cell>
          <cell r="H1751" t="str">
            <v>TONELADAS</v>
          </cell>
          <cell r="I1751" t="str">
            <v>PEC</v>
          </cell>
        </row>
        <row r="1752">
          <cell r="A1752" t="str">
            <v>15765633</v>
          </cell>
          <cell r="B1752">
            <v>157</v>
          </cell>
          <cell r="C1752">
            <v>65633</v>
          </cell>
          <cell r="D1752" t="str">
            <v>ENGORDA GANADO V. CG</v>
          </cell>
          <cell r="E1752" t="str">
            <v>PES</v>
          </cell>
          <cell r="F1752">
            <v>4579</v>
          </cell>
          <cell r="G1752" t="str">
            <v>TN</v>
          </cell>
          <cell r="H1752" t="str">
            <v>TONELADAS</v>
          </cell>
          <cell r="I1752" t="str">
            <v>PEC</v>
          </cell>
        </row>
        <row r="1753">
          <cell r="A1753" t="str">
            <v>15765634</v>
          </cell>
          <cell r="B1753">
            <v>157</v>
          </cell>
          <cell r="C1753">
            <v>65634</v>
          </cell>
          <cell r="D1753" t="str">
            <v>ENGORDA GANADO RE</v>
          </cell>
          <cell r="E1753" t="str">
            <v>PES</v>
          </cell>
          <cell r="F1753">
            <v>3775</v>
          </cell>
          <cell r="G1753" t="str">
            <v>TN</v>
          </cell>
          <cell r="H1753" t="str">
            <v>TONELADAS</v>
          </cell>
          <cell r="I1753" t="str">
            <v>PEC</v>
          </cell>
        </row>
        <row r="1754">
          <cell r="A1754" t="str">
            <v>15765635</v>
          </cell>
          <cell r="B1754">
            <v>157</v>
          </cell>
          <cell r="C1754">
            <v>65635</v>
          </cell>
          <cell r="D1754" t="str">
            <v>ENGORDA GANADO V. RG</v>
          </cell>
          <cell r="E1754" t="str">
            <v>PES</v>
          </cell>
          <cell r="F1754">
            <v>3700</v>
          </cell>
          <cell r="G1754" t="str">
            <v>TN</v>
          </cell>
          <cell r="H1754" t="str">
            <v>TONELADAS</v>
          </cell>
          <cell r="I1754" t="str">
            <v>PEC</v>
          </cell>
        </row>
        <row r="1755">
          <cell r="A1755" t="str">
            <v>15765654</v>
          </cell>
          <cell r="B1755">
            <v>157</v>
          </cell>
          <cell r="C1755">
            <v>65654</v>
          </cell>
          <cell r="D1755" t="str">
            <v>BEEF ROLL EXPO RE</v>
          </cell>
          <cell r="E1755" t="str">
            <v>PES</v>
          </cell>
          <cell r="F1755">
            <v>5774</v>
          </cell>
          <cell r="G1755" t="str">
            <v>TN</v>
          </cell>
          <cell r="H1755" t="str">
            <v>TONELADAS</v>
          </cell>
          <cell r="I1755" t="str">
            <v>PEC</v>
          </cell>
        </row>
        <row r="1756">
          <cell r="A1756" t="str">
            <v>15765655</v>
          </cell>
          <cell r="B1756">
            <v>157</v>
          </cell>
          <cell r="C1756">
            <v>65655</v>
          </cell>
          <cell r="D1756" t="str">
            <v>BEEF ROLL EXPO RG</v>
          </cell>
          <cell r="E1756" t="str">
            <v>PES</v>
          </cell>
          <cell r="F1756">
            <v>5684</v>
          </cell>
          <cell r="G1756" t="str">
            <v>TN</v>
          </cell>
          <cell r="H1756" t="str">
            <v>TONELADAS</v>
          </cell>
          <cell r="I1756" t="str">
            <v>PEC</v>
          </cell>
        </row>
        <row r="1757">
          <cell r="A1757" t="str">
            <v>15765890</v>
          </cell>
          <cell r="B1757">
            <v>157</v>
          </cell>
          <cell r="C1757">
            <v>65890</v>
          </cell>
          <cell r="D1757" t="str">
            <v>MEZCLA GANADERA MT HE 40 KGS</v>
          </cell>
          <cell r="E1757" t="str">
            <v>PES</v>
          </cell>
          <cell r="F1757">
            <v>3070</v>
          </cell>
          <cell r="G1757" t="str">
            <v>TN</v>
          </cell>
          <cell r="H1757" t="str">
            <v>TONELADAS</v>
          </cell>
          <cell r="I1757" t="str">
            <v>PEC</v>
          </cell>
        </row>
        <row r="1758">
          <cell r="A1758" t="str">
            <v>15765891</v>
          </cell>
          <cell r="B1758">
            <v>157</v>
          </cell>
          <cell r="C1758">
            <v>65891</v>
          </cell>
          <cell r="D1758" t="str">
            <v>MEZCLA GANADERA MT HG</v>
          </cell>
          <cell r="E1758" t="str">
            <v>PES</v>
          </cell>
          <cell r="F1758">
            <v>2995</v>
          </cell>
          <cell r="G1758" t="str">
            <v>TN</v>
          </cell>
          <cell r="H1758" t="str">
            <v>TONELADAS</v>
          </cell>
          <cell r="I1758" t="str">
            <v>PEC</v>
          </cell>
        </row>
        <row r="1759">
          <cell r="A1759" t="str">
            <v>15765910</v>
          </cell>
          <cell r="B1759">
            <v>157</v>
          </cell>
          <cell r="C1759">
            <v>65910</v>
          </cell>
          <cell r="D1759" t="str">
            <v>ESTIAJE FASE 1 SOSTEN HE MT</v>
          </cell>
          <cell r="E1759" t="str">
            <v>PES</v>
          </cell>
          <cell r="F1759">
            <v>3425</v>
          </cell>
          <cell r="G1759" t="str">
            <v>TN</v>
          </cell>
          <cell r="H1759" t="str">
            <v>TONELADAS</v>
          </cell>
          <cell r="I1759" t="str">
            <v>PEC</v>
          </cell>
        </row>
        <row r="1760">
          <cell r="A1760" t="str">
            <v>15766012</v>
          </cell>
          <cell r="B1760">
            <v>157</v>
          </cell>
          <cell r="C1760">
            <v>66012</v>
          </cell>
          <cell r="D1760" t="str">
            <v>ALIMENTO CODORNICES CE</v>
          </cell>
          <cell r="E1760" t="str">
            <v>PES</v>
          </cell>
          <cell r="F1760">
            <v>6134</v>
          </cell>
          <cell r="G1760" t="str">
            <v>TN</v>
          </cell>
          <cell r="H1760" t="str">
            <v>TONELADAS</v>
          </cell>
          <cell r="I1760" t="str">
            <v>PEC</v>
          </cell>
        </row>
        <row r="1761">
          <cell r="A1761" t="str">
            <v>15766022</v>
          </cell>
          <cell r="B1761">
            <v>157</v>
          </cell>
          <cell r="C1761">
            <v>66022</v>
          </cell>
          <cell r="D1761" t="str">
            <v>VENCEDOR  CE</v>
          </cell>
          <cell r="E1761" t="str">
            <v>PES</v>
          </cell>
          <cell r="F1761">
            <v>6003</v>
          </cell>
          <cell r="G1761" t="str">
            <v>TN</v>
          </cell>
          <cell r="H1761" t="str">
            <v>TONELADAS</v>
          </cell>
          <cell r="I1761" t="str">
            <v>PEC</v>
          </cell>
        </row>
        <row r="1762">
          <cell r="A1762" t="str">
            <v>15766026</v>
          </cell>
          <cell r="B1762">
            <v>157</v>
          </cell>
          <cell r="C1762">
            <v>66026</v>
          </cell>
          <cell r="D1762" t="str">
            <v>VENCEDOR 5K  CE</v>
          </cell>
          <cell r="E1762" t="str">
            <v>PES</v>
          </cell>
          <cell r="F1762">
            <v>6190</v>
          </cell>
          <cell r="G1762" t="str">
            <v>TN</v>
          </cell>
          <cell r="H1762" t="str">
            <v>TONELADAS</v>
          </cell>
          <cell r="I1762" t="str">
            <v>PEC</v>
          </cell>
        </row>
        <row r="1763">
          <cell r="A1763" t="str">
            <v>15766041</v>
          </cell>
          <cell r="B1763">
            <v>157</v>
          </cell>
          <cell r="C1763">
            <v>66041</v>
          </cell>
          <cell r="D1763" t="str">
            <v>ENGORDA BORREGOS HG</v>
          </cell>
          <cell r="E1763" t="str">
            <v>PES</v>
          </cell>
          <cell r="F1763">
            <v>4104</v>
          </cell>
          <cell r="G1763" t="str">
            <v>TN</v>
          </cell>
          <cell r="H1763" t="str">
            <v>TONELADAS</v>
          </cell>
          <cell r="I1763" t="str">
            <v>PEC</v>
          </cell>
        </row>
        <row r="1764">
          <cell r="A1764" t="str">
            <v>15766042</v>
          </cell>
          <cell r="B1764">
            <v>157</v>
          </cell>
          <cell r="C1764">
            <v>66042</v>
          </cell>
          <cell r="D1764" t="str">
            <v>ENGORDA BORREGOS CE</v>
          </cell>
          <cell r="E1764" t="str">
            <v>PES</v>
          </cell>
          <cell r="F1764">
            <v>4436</v>
          </cell>
          <cell r="G1764" t="str">
            <v>TN</v>
          </cell>
          <cell r="H1764" t="str">
            <v>TONELADAS</v>
          </cell>
          <cell r="I1764" t="str">
            <v>PEC</v>
          </cell>
        </row>
        <row r="1765">
          <cell r="A1765" t="str">
            <v>15766043</v>
          </cell>
          <cell r="B1765">
            <v>157</v>
          </cell>
          <cell r="C1765">
            <v>66043</v>
          </cell>
          <cell r="D1765" t="str">
            <v>ENGORDA BORREGOS CG</v>
          </cell>
          <cell r="E1765" t="str">
            <v>PES</v>
          </cell>
          <cell r="F1765">
            <v>4124</v>
          </cell>
          <cell r="G1765" t="str">
            <v>TN</v>
          </cell>
          <cell r="H1765" t="str">
            <v>TONELADAS</v>
          </cell>
          <cell r="I1765" t="str">
            <v>PEC</v>
          </cell>
        </row>
        <row r="1766">
          <cell r="A1766" t="str">
            <v>15766052</v>
          </cell>
          <cell r="B1766">
            <v>157</v>
          </cell>
          <cell r="C1766">
            <v>66052</v>
          </cell>
          <cell r="D1766" t="str">
            <v>ALIMENTO PARA CONEJOS  CE</v>
          </cell>
          <cell r="E1766" t="str">
            <v>PES</v>
          </cell>
          <cell r="F1766">
            <v>5790</v>
          </cell>
          <cell r="G1766" t="str">
            <v>TN</v>
          </cell>
          <cell r="H1766" t="str">
            <v>TONELADAS</v>
          </cell>
          <cell r="I1766" t="str">
            <v>PEC</v>
          </cell>
        </row>
        <row r="1767">
          <cell r="A1767" t="str">
            <v>15766062</v>
          </cell>
          <cell r="B1767">
            <v>157</v>
          </cell>
          <cell r="C1767">
            <v>66062</v>
          </cell>
          <cell r="D1767" t="str">
            <v>ALIM.CONEJOS REPROD. CE</v>
          </cell>
          <cell r="E1767" t="str">
            <v>PES</v>
          </cell>
          <cell r="F1767">
            <v>6015</v>
          </cell>
          <cell r="G1767" t="str">
            <v>TN</v>
          </cell>
          <cell r="H1767" t="str">
            <v>TONELADAS</v>
          </cell>
          <cell r="I1767" t="str">
            <v>PEC</v>
          </cell>
        </row>
        <row r="1768">
          <cell r="A1768" t="str">
            <v>15766114</v>
          </cell>
          <cell r="B1768">
            <v>157</v>
          </cell>
          <cell r="C1768">
            <v>66114</v>
          </cell>
          <cell r="D1768" t="str">
            <v>OVINOS GANADOR RE</v>
          </cell>
          <cell r="E1768" t="str">
            <v>PES</v>
          </cell>
          <cell r="F1768">
            <v>4040</v>
          </cell>
          <cell r="G1768" t="str">
            <v>TN</v>
          </cell>
          <cell r="H1768" t="str">
            <v>TONELADAS</v>
          </cell>
          <cell r="I1768" t="str">
            <v>PEC</v>
          </cell>
        </row>
        <row r="1769">
          <cell r="A1769" t="str">
            <v>15766170</v>
          </cell>
          <cell r="B1769">
            <v>157</v>
          </cell>
          <cell r="C1769">
            <v>66170</v>
          </cell>
          <cell r="D1769" t="str">
            <v>INICIA CORDEROS HE</v>
          </cell>
          <cell r="E1769" t="str">
            <v>PES</v>
          </cell>
          <cell r="F1769">
            <v>5140</v>
          </cell>
          <cell r="G1769" t="str">
            <v>TN</v>
          </cell>
          <cell r="H1769" t="str">
            <v>TONELADAS</v>
          </cell>
          <cell r="I1769" t="str">
            <v>PEC</v>
          </cell>
        </row>
        <row r="1770">
          <cell r="A1770" t="str">
            <v>15766171</v>
          </cell>
          <cell r="B1770">
            <v>157</v>
          </cell>
          <cell r="C1770">
            <v>66171</v>
          </cell>
          <cell r="D1770" t="str">
            <v>INICIA CORDEROS HG</v>
          </cell>
          <cell r="E1770" t="str">
            <v>PES</v>
          </cell>
          <cell r="F1770">
            <v>4943</v>
          </cell>
          <cell r="G1770" t="str">
            <v>TN</v>
          </cell>
          <cell r="H1770" t="str">
            <v>TONELADAS</v>
          </cell>
          <cell r="I1770" t="str">
            <v>PEC</v>
          </cell>
        </row>
        <row r="1771">
          <cell r="A1771" t="str">
            <v>15766173</v>
          </cell>
          <cell r="B1771">
            <v>157</v>
          </cell>
          <cell r="C1771">
            <v>66173</v>
          </cell>
          <cell r="D1771" t="str">
            <v>INICIA CORDEROS CG</v>
          </cell>
          <cell r="E1771" t="str">
            <v>PES</v>
          </cell>
          <cell r="F1771">
            <v>4963</v>
          </cell>
          <cell r="G1771" t="str">
            <v>TN</v>
          </cell>
          <cell r="H1771" t="str">
            <v>TONELADAS</v>
          </cell>
          <cell r="I1771" t="str">
            <v>PEC</v>
          </cell>
        </row>
        <row r="1772">
          <cell r="A1772" t="str">
            <v>15766180</v>
          </cell>
          <cell r="B1772">
            <v>157</v>
          </cell>
          <cell r="C1772">
            <v>66180</v>
          </cell>
          <cell r="D1772" t="str">
            <v>BORREGAS REPRODUCTORAS HE</v>
          </cell>
          <cell r="E1772" t="str">
            <v>PES</v>
          </cell>
          <cell r="F1772">
            <v>4652</v>
          </cell>
          <cell r="G1772" t="str">
            <v>TN</v>
          </cell>
          <cell r="H1772" t="str">
            <v>TONELADAS</v>
          </cell>
          <cell r="I1772" t="str">
            <v>PEC</v>
          </cell>
        </row>
        <row r="1773">
          <cell r="A1773" t="str">
            <v>15766184</v>
          </cell>
          <cell r="B1773">
            <v>157</v>
          </cell>
          <cell r="C1773">
            <v>66184</v>
          </cell>
          <cell r="D1773" t="str">
            <v>BORREGAS REPRODUCTORAS RE</v>
          </cell>
          <cell r="E1773" t="str">
            <v>PES</v>
          </cell>
          <cell r="F1773">
            <v>4475</v>
          </cell>
          <cell r="G1773" t="str">
            <v>TN</v>
          </cell>
          <cell r="H1773" t="str">
            <v>TONELADAS</v>
          </cell>
          <cell r="I1773" t="str">
            <v>PEC</v>
          </cell>
        </row>
        <row r="1774">
          <cell r="A1774" t="str">
            <v>15766532</v>
          </cell>
          <cell r="B1774">
            <v>157</v>
          </cell>
          <cell r="C1774">
            <v>66532</v>
          </cell>
          <cell r="D1774" t="str">
            <v>GALLO DE ORO PREP PLUS 40KG CE</v>
          </cell>
          <cell r="E1774" t="str">
            <v>PES</v>
          </cell>
          <cell r="F1774">
            <v>6565</v>
          </cell>
          <cell r="G1774" t="str">
            <v>TN</v>
          </cell>
          <cell r="H1774" t="str">
            <v>TONELADAS</v>
          </cell>
          <cell r="I1774" t="str">
            <v>PEC</v>
          </cell>
        </row>
        <row r="1775">
          <cell r="A1775" t="str">
            <v>15766536</v>
          </cell>
          <cell r="B1775">
            <v>157</v>
          </cell>
          <cell r="C1775">
            <v>66536</v>
          </cell>
          <cell r="D1775" t="str">
            <v>GALLO DE ORO PREP PLUS 5KG CE</v>
          </cell>
          <cell r="E1775" t="str">
            <v>PES</v>
          </cell>
          <cell r="F1775">
            <v>6865</v>
          </cell>
          <cell r="G1775" t="str">
            <v>TN</v>
          </cell>
          <cell r="H1775" t="str">
            <v>TONELADAS</v>
          </cell>
          <cell r="I1775" t="str">
            <v>PEC</v>
          </cell>
        </row>
        <row r="1776">
          <cell r="A1776" t="str">
            <v>15766542</v>
          </cell>
          <cell r="B1776">
            <v>157</v>
          </cell>
          <cell r="C1776">
            <v>66542</v>
          </cell>
          <cell r="D1776" t="str">
            <v>ENG.BORREGOS GRANOS PREMIUM CE</v>
          </cell>
          <cell r="E1776" t="str">
            <v>PES</v>
          </cell>
          <cell r="F1776">
            <v>5426</v>
          </cell>
          <cell r="G1776" t="str">
            <v>TN</v>
          </cell>
          <cell r="H1776" t="str">
            <v>TONELADAS</v>
          </cell>
          <cell r="I1776" t="str">
            <v>PEC</v>
          </cell>
        </row>
        <row r="1777">
          <cell r="A1777" t="str">
            <v>15766572</v>
          </cell>
          <cell r="B1777">
            <v>157</v>
          </cell>
          <cell r="C1777">
            <v>66572</v>
          </cell>
          <cell r="D1777" t="str">
            <v>INICIA PAVOS ME 40 KGS</v>
          </cell>
          <cell r="E1777" t="str">
            <v>PES</v>
          </cell>
          <cell r="F1777">
            <v>6415</v>
          </cell>
          <cell r="G1777" t="str">
            <v>TN</v>
          </cell>
          <cell r="H1777" t="str">
            <v>TONELADAS</v>
          </cell>
          <cell r="I1777" t="str">
            <v>PEC</v>
          </cell>
        </row>
        <row r="1778">
          <cell r="A1778" t="str">
            <v>15766576</v>
          </cell>
          <cell r="B1778">
            <v>157</v>
          </cell>
          <cell r="C1778">
            <v>66576</v>
          </cell>
          <cell r="D1778" t="str">
            <v>PAVO INICIACION 5 KG</v>
          </cell>
          <cell r="E1778" t="str">
            <v>PES</v>
          </cell>
          <cell r="F1778">
            <v>7165</v>
          </cell>
          <cell r="G1778" t="str">
            <v>TN</v>
          </cell>
          <cell r="H1778" t="str">
            <v>TONELADAS</v>
          </cell>
          <cell r="I1778" t="str">
            <v>PEC</v>
          </cell>
        </row>
        <row r="1779">
          <cell r="A1779" t="str">
            <v>15766592</v>
          </cell>
          <cell r="B1779">
            <v>157</v>
          </cell>
          <cell r="C1779">
            <v>66592</v>
          </cell>
          <cell r="D1779" t="str">
            <v>ENGORDA PAVOS ME 40 KGS</v>
          </cell>
          <cell r="E1779" t="str">
            <v>PES</v>
          </cell>
          <cell r="F1779">
            <v>5520</v>
          </cell>
          <cell r="G1779" t="str">
            <v>TN</v>
          </cell>
          <cell r="H1779" t="str">
            <v>TONELADAS</v>
          </cell>
          <cell r="I1779" t="str">
            <v>PEC</v>
          </cell>
        </row>
        <row r="1780">
          <cell r="A1780" t="str">
            <v>15766622</v>
          </cell>
          <cell r="B1780">
            <v>157</v>
          </cell>
          <cell r="C1780">
            <v>66622</v>
          </cell>
          <cell r="D1780" t="str">
            <v>PELL ROL POTRO CE 40 KGS</v>
          </cell>
          <cell r="E1780" t="str">
            <v>PES</v>
          </cell>
          <cell r="F1780">
            <v>5990</v>
          </cell>
          <cell r="G1780" t="str">
            <v>TN</v>
          </cell>
          <cell r="H1780" t="str">
            <v>TONELADAS</v>
          </cell>
          <cell r="I1780" t="str">
            <v>PEC</v>
          </cell>
        </row>
        <row r="1781">
          <cell r="A1781" t="str">
            <v>15766704</v>
          </cell>
          <cell r="B1781">
            <v>157</v>
          </cell>
          <cell r="C1781">
            <v>66704</v>
          </cell>
          <cell r="D1781" t="str">
            <v>PELL ROL TURBO RE</v>
          </cell>
          <cell r="E1781" t="str">
            <v>PES</v>
          </cell>
          <cell r="F1781">
            <v>7515</v>
          </cell>
          <cell r="G1781" t="str">
            <v>TN</v>
          </cell>
          <cell r="H1781" t="str">
            <v>TONELADAS</v>
          </cell>
          <cell r="I1781" t="str">
            <v>PEC</v>
          </cell>
        </row>
        <row r="1782">
          <cell r="A1782" t="str">
            <v>15766719</v>
          </cell>
          <cell r="B1782">
            <v>157</v>
          </cell>
          <cell r="C1782">
            <v>66719</v>
          </cell>
          <cell r="D1782" t="str">
            <v>CAPRI SUSTITUTO HE</v>
          </cell>
          <cell r="E1782" t="str">
            <v>PES</v>
          </cell>
          <cell r="F1782">
            <v>32455</v>
          </cell>
          <cell r="G1782" t="str">
            <v>TN</v>
          </cell>
          <cell r="H1782" t="str">
            <v>TONELADAS</v>
          </cell>
          <cell r="I1782" t="str">
            <v>PEC</v>
          </cell>
        </row>
        <row r="1783">
          <cell r="A1783" t="str">
            <v>15766722</v>
          </cell>
          <cell r="B1783">
            <v>157</v>
          </cell>
          <cell r="C1783">
            <v>66722</v>
          </cell>
          <cell r="D1783" t="str">
            <v>CAPRIINICIO ULTRA CE</v>
          </cell>
          <cell r="E1783" t="str">
            <v>PES</v>
          </cell>
          <cell r="F1783">
            <v>6975</v>
          </cell>
          <cell r="G1783" t="str">
            <v>TN</v>
          </cell>
          <cell r="H1783" t="str">
            <v>TONELADAS</v>
          </cell>
          <cell r="I1783" t="str">
            <v>PEC</v>
          </cell>
        </row>
        <row r="1784">
          <cell r="A1784" t="str">
            <v>15766729</v>
          </cell>
          <cell r="B1784">
            <v>157</v>
          </cell>
          <cell r="C1784">
            <v>66729</v>
          </cell>
          <cell r="D1784" t="str">
            <v>CAPRI INICIO 2 CE</v>
          </cell>
          <cell r="E1784" t="str">
            <v>PES</v>
          </cell>
          <cell r="F1784">
            <v>4907</v>
          </cell>
          <cell r="G1784">
            <v>7</v>
          </cell>
          <cell r="H1784" t="str">
            <v>40 KGS</v>
          </cell>
          <cell r="I1784" t="str">
            <v>PEC</v>
          </cell>
        </row>
        <row r="1785">
          <cell r="A1785" t="str">
            <v>15766729</v>
          </cell>
          <cell r="B1785">
            <v>157</v>
          </cell>
          <cell r="C1785">
            <v>66729</v>
          </cell>
          <cell r="D1785" t="str">
            <v>CAPRI INICIO 2 CE</v>
          </cell>
          <cell r="E1785" t="str">
            <v>PES</v>
          </cell>
          <cell r="F1785">
            <v>4832</v>
          </cell>
          <cell r="G1785" t="str">
            <v>TN</v>
          </cell>
          <cell r="H1785" t="str">
            <v>TONELADAS</v>
          </cell>
          <cell r="I1785" t="str">
            <v>PEC</v>
          </cell>
        </row>
        <row r="1786">
          <cell r="A1786" t="str">
            <v>15766739</v>
          </cell>
          <cell r="B1786">
            <v>157</v>
          </cell>
          <cell r="C1786">
            <v>66739</v>
          </cell>
          <cell r="D1786" t="str">
            <v>CAPRI CRECIMIENTO 3 CE</v>
          </cell>
          <cell r="E1786" t="str">
            <v>PES</v>
          </cell>
          <cell r="F1786">
            <v>4586</v>
          </cell>
          <cell r="G1786" t="str">
            <v>TN</v>
          </cell>
          <cell r="H1786" t="str">
            <v>TONELADAS</v>
          </cell>
          <cell r="I1786" t="str">
            <v>PEC</v>
          </cell>
        </row>
        <row r="1787">
          <cell r="A1787" t="str">
            <v>15766742</v>
          </cell>
          <cell r="B1787">
            <v>157</v>
          </cell>
          <cell r="C1787">
            <v>66742</v>
          </cell>
          <cell r="D1787" t="str">
            <v>CAPRI LECHE 18% CE</v>
          </cell>
          <cell r="E1787" t="str">
            <v>PES</v>
          </cell>
          <cell r="F1787">
            <v>5220</v>
          </cell>
          <cell r="G1787" t="str">
            <v>TN</v>
          </cell>
          <cell r="H1787" t="str">
            <v>TONELADAS</v>
          </cell>
          <cell r="I1787" t="str">
            <v>PEC</v>
          </cell>
        </row>
        <row r="1788">
          <cell r="A1788" t="str">
            <v>15766749</v>
          </cell>
          <cell r="B1788">
            <v>157</v>
          </cell>
          <cell r="C1788">
            <v>66749</v>
          </cell>
          <cell r="D1788" t="str">
            <v>CAPRI LECHE 16% CE</v>
          </cell>
          <cell r="E1788" t="str">
            <v>PES</v>
          </cell>
          <cell r="F1788">
            <v>4545</v>
          </cell>
          <cell r="G1788" t="str">
            <v>TN</v>
          </cell>
          <cell r="H1788" t="str">
            <v>TONELADAS</v>
          </cell>
          <cell r="I1788" t="str">
            <v>PEC</v>
          </cell>
        </row>
        <row r="1789">
          <cell r="A1789" t="str">
            <v>15766752</v>
          </cell>
          <cell r="B1789">
            <v>157</v>
          </cell>
          <cell r="C1789">
            <v>66752</v>
          </cell>
          <cell r="D1789" t="str">
            <v>CAPRI LECHE 18% RE 40KG</v>
          </cell>
          <cell r="E1789" t="str">
            <v>PES</v>
          </cell>
          <cell r="F1789">
            <v>5145</v>
          </cell>
          <cell r="G1789" t="str">
            <v>TN</v>
          </cell>
          <cell r="H1789" t="str">
            <v>TONELADAS</v>
          </cell>
          <cell r="I1789" t="str">
            <v>PEC</v>
          </cell>
        </row>
        <row r="1790">
          <cell r="A1790" t="str">
            <v>15766754</v>
          </cell>
          <cell r="B1790">
            <v>157</v>
          </cell>
          <cell r="C1790">
            <v>66754</v>
          </cell>
          <cell r="D1790" t="str">
            <v>CAPRI LECHE 18% RE 20KG</v>
          </cell>
          <cell r="E1790" t="str">
            <v>PES</v>
          </cell>
          <cell r="F1790">
            <v>5220</v>
          </cell>
          <cell r="G1790" t="str">
            <v>TN</v>
          </cell>
          <cell r="H1790" t="str">
            <v>TONELADAS</v>
          </cell>
          <cell r="I1790" t="str">
            <v>PEC</v>
          </cell>
        </row>
        <row r="1791">
          <cell r="A1791" t="str">
            <v>15766755</v>
          </cell>
          <cell r="B1791">
            <v>157</v>
          </cell>
          <cell r="C1791">
            <v>66755</v>
          </cell>
          <cell r="D1791" t="str">
            <v>CAPRI LECHE 18% RG</v>
          </cell>
          <cell r="E1791" t="str">
            <v>PES</v>
          </cell>
          <cell r="F1791">
            <v>4945</v>
          </cell>
          <cell r="G1791" t="str">
            <v>TN</v>
          </cell>
          <cell r="H1791" t="str">
            <v>TONELADAS</v>
          </cell>
          <cell r="I1791" t="str">
            <v>PEC</v>
          </cell>
        </row>
        <row r="1792">
          <cell r="A1792" t="str">
            <v>15766762</v>
          </cell>
          <cell r="B1792">
            <v>157</v>
          </cell>
          <cell r="C1792">
            <v>66762</v>
          </cell>
          <cell r="D1792" t="str">
            <v>CAPRI LECHE TEC 18% CE 40KG</v>
          </cell>
          <cell r="E1792" t="str">
            <v>PES</v>
          </cell>
          <cell r="F1792">
            <v>5455</v>
          </cell>
          <cell r="G1792" t="str">
            <v>TN</v>
          </cell>
          <cell r="H1792" t="str">
            <v>TONELADAS</v>
          </cell>
          <cell r="I1792" t="str">
            <v>PEC</v>
          </cell>
        </row>
        <row r="1793">
          <cell r="A1793" t="str">
            <v>15766763</v>
          </cell>
          <cell r="B1793">
            <v>157</v>
          </cell>
          <cell r="C1793">
            <v>66763</v>
          </cell>
          <cell r="D1793" t="str">
            <v>CAPRI LECHE TEC 18% CG</v>
          </cell>
          <cell r="E1793" t="str">
            <v>PES</v>
          </cell>
          <cell r="F1793">
            <v>5380</v>
          </cell>
          <cell r="G1793" t="str">
            <v>TN</v>
          </cell>
          <cell r="H1793" t="str">
            <v>TONELADAS</v>
          </cell>
          <cell r="I1793" t="str">
            <v>PEC</v>
          </cell>
        </row>
        <row r="1794">
          <cell r="A1794" t="str">
            <v>15766820</v>
          </cell>
          <cell r="B1794">
            <v>157</v>
          </cell>
          <cell r="C1794">
            <v>66820</v>
          </cell>
          <cell r="D1794" t="str">
            <v>CONCENTRA OVINOS HE</v>
          </cell>
          <cell r="E1794" t="str">
            <v>PES</v>
          </cell>
          <cell r="F1794">
            <v>6625</v>
          </cell>
          <cell r="G1794" t="str">
            <v>TN</v>
          </cell>
          <cell r="H1794" t="str">
            <v>TONELADAS</v>
          </cell>
          <cell r="I1794" t="str">
            <v>PEC</v>
          </cell>
        </row>
        <row r="1795">
          <cell r="A1795" t="str">
            <v>15766836</v>
          </cell>
          <cell r="B1795">
            <v>157</v>
          </cell>
          <cell r="C1795">
            <v>66836</v>
          </cell>
          <cell r="D1795" t="str">
            <v>GALLO DE ORO CORTADOR 5KG</v>
          </cell>
          <cell r="E1795" t="str">
            <v>PES</v>
          </cell>
          <cell r="F1795">
            <v>10240</v>
          </cell>
          <cell r="G1795" t="str">
            <v>TN</v>
          </cell>
          <cell r="H1795" t="str">
            <v>TONELADAS</v>
          </cell>
          <cell r="I1795" t="str">
            <v>PEC</v>
          </cell>
        </row>
        <row r="1796">
          <cell r="A1796" t="str">
            <v>15766837</v>
          </cell>
          <cell r="B1796">
            <v>157</v>
          </cell>
          <cell r="C1796">
            <v>66837</v>
          </cell>
          <cell r="D1796" t="str">
            <v>GALLO DE ORO CORTADOR CE</v>
          </cell>
          <cell r="E1796" t="str">
            <v>PES</v>
          </cell>
          <cell r="F1796">
            <v>8755</v>
          </cell>
          <cell r="G1796" t="str">
            <v>TN</v>
          </cell>
          <cell r="H1796" t="str">
            <v>TONELADAS</v>
          </cell>
          <cell r="I1796" t="str">
            <v>PEC</v>
          </cell>
        </row>
        <row r="1797">
          <cell r="A1797" t="str">
            <v>15766936</v>
          </cell>
          <cell r="B1797">
            <v>157</v>
          </cell>
          <cell r="C1797">
            <v>66936</v>
          </cell>
          <cell r="D1797" t="str">
            <v>CONEJO ENGORDA 5KG</v>
          </cell>
          <cell r="E1797" t="str">
            <v>PES</v>
          </cell>
          <cell r="F1797">
            <v>6099</v>
          </cell>
          <cell r="G1797" t="str">
            <v>TN</v>
          </cell>
          <cell r="H1797" t="str">
            <v>TONELADAS</v>
          </cell>
          <cell r="I1797" t="str">
            <v>PEC</v>
          </cell>
        </row>
        <row r="1798">
          <cell r="A1798" t="str">
            <v>15766962</v>
          </cell>
          <cell r="B1798">
            <v>157</v>
          </cell>
          <cell r="C1798">
            <v>66962</v>
          </cell>
          <cell r="D1798" t="str">
            <v>GALLO DE ORO ATHLETIC 40KG</v>
          </cell>
          <cell r="E1798" t="str">
            <v>PES</v>
          </cell>
          <cell r="F1798">
            <v>8600</v>
          </cell>
          <cell r="G1798" t="str">
            <v>TN</v>
          </cell>
          <cell r="H1798" t="str">
            <v>TONELADAS</v>
          </cell>
          <cell r="I1798" t="str">
            <v>PEC</v>
          </cell>
        </row>
        <row r="1799">
          <cell r="A1799" t="str">
            <v>15766966</v>
          </cell>
          <cell r="B1799">
            <v>157</v>
          </cell>
          <cell r="C1799">
            <v>66966</v>
          </cell>
          <cell r="D1799" t="str">
            <v>GALLO DE ORO ATHLETIC 5KG</v>
          </cell>
          <cell r="E1799" t="str">
            <v>PES</v>
          </cell>
          <cell r="F1799">
            <v>9445</v>
          </cell>
          <cell r="G1799" t="str">
            <v>TN</v>
          </cell>
          <cell r="H1799" t="str">
            <v>TONELADAS</v>
          </cell>
          <cell r="I1799" t="str">
            <v>PEC</v>
          </cell>
        </row>
        <row r="1800">
          <cell r="A1800" t="str">
            <v>15767224</v>
          </cell>
          <cell r="B1800">
            <v>157</v>
          </cell>
          <cell r="C1800">
            <v>67224</v>
          </cell>
          <cell r="D1800" t="str">
            <v>APILECHE ZALAZAR RE</v>
          </cell>
          <cell r="E1800" t="str">
            <v>PES</v>
          </cell>
          <cell r="F1800">
            <v>5090</v>
          </cell>
          <cell r="G1800" t="str">
            <v>TN</v>
          </cell>
          <cell r="H1800" t="str">
            <v>TONELADAS</v>
          </cell>
          <cell r="I1800" t="str">
            <v>PEC</v>
          </cell>
        </row>
        <row r="1801">
          <cell r="A1801" t="str">
            <v>15767225</v>
          </cell>
          <cell r="B1801">
            <v>157</v>
          </cell>
          <cell r="C1801">
            <v>67225</v>
          </cell>
          <cell r="D1801" t="str">
            <v>APILECHE ZALAZAR RG</v>
          </cell>
          <cell r="E1801" t="str">
            <v>PES</v>
          </cell>
          <cell r="F1801">
            <v>4950</v>
          </cell>
          <cell r="G1801" t="str">
            <v>TN</v>
          </cell>
          <cell r="H1801" t="str">
            <v>TONELADAS</v>
          </cell>
          <cell r="I1801" t="str">
            <v>PEC</v>
          </cell>
        </row>
        <row r="1802">
          <cell r="A1802" t="str">
            <v>15767245</v>
          </cell>
          <cell r="B1802">
            <v>157</v>
          </cell>
          <cell r="C1802">
            <v>67245</v>
          </cell>
          <cell r="D1802" t="str">
            <v>APILECHE 18% V.REYES RG</v>
          </cell>
          <cell r="E1802" t="str">
            <v>PES</v>
          </cell>
          <cell r="F1802">
            <v>4700</v>
          </cell>
          <cell r="G1802" t="str">
            <v>TN</v>
          </cell>
          <cell r="H1802" t="str">
            <v>TONELADAS</v>
          </cell>
          <cell r="I1802" t="str">
            <v>PEC</v>
          </cell>
        </row>
        <row r="1803">
          <cell r="A1803" t="str">
            <v>15767262</v>
          </cell>
          <cell r="B1803">
            <v>157</v>
          </cell>
          <cell r="C1803">
            <v>67262</v>
          </cell>
          <cell r="D1803" t="str">
            <v>PELLET POWER ALTA PRODUCCION</v>
          </cell>
          <cell r="E1803" t="str">
            <v>PES</v>
          </cell>
          <cell r="F1803">
            <v>5154</v>
          </cell>
          <cell r="G1803" t="str">
            <v>TN</v>
          </cell>
          <cell r="H1803" t="str">
            <v>TONELADAS</v>
          </cell>
          <cell r="I1803" t="str">
            <v>MUL</v>
          </cell>
        </row>
        <row r="1804">
          <cell r="A1804" t="str">
            <v>15767320</v>
          </cell>
          <cell r="B1804">
            <v>157</v>
          </cell>
          <cell r="C1804">
            <v>67320</v>
          </cell>
          <cell r="D1804" t="str">
            <v>BEEF POWER HE</v>
          </cell>
          <cell r="E1804" t="str">
            <v>PES</v>
          </cell>
          <cell r="F1804">
            <v>5035</v>
          </cell>
          <cell r="G1804" t="str">
            <v>TN</v>
          </cell>
          <cell r="H1804" t="str">
            <v>TONELADAS</v>
          </cell>
          <cell r="I1804" t="str">
            <v>MUL</v>
          </cell>
        </row>
        <row r="1805">
          <cell r="A1805" t="str">
            <v>15767594</v>
          </cell>
          <cell r="B1805">
            <v>157</v>
          </cell>
          <cell r="C1805">
            <v>67594</v>
          </cell>
          <cell r="D1805" t="str">
            <v>FORMULA SAYAVEDRA RE</v>
          </cell>
          <cell r="E1805" t="str">
            <v>PES</v>
          </cell>
          <cell r="F1805">
            <v>5869</v>
          </cell>
          <cell r="G1805" t="str">
            <v>TN</v>
          </cell>
          <cell r="H1805" t="str">
            <v>TONELADAS</v>
          </cell>
          <cell r="I1805" t="str">
            <v>PEC</v>
          </cell>
        </row>
        <row r="1806">
          <cell r="A1806" t="str">
            <v>15770532</v>
          </cell>
          <cell r="B1806">
            <v>157</v>
          </cell>
          <cell r="C1806">
            <v>70532</v>
          </cell>
          <cell r="D1806" t="str">
            <v>MULTIAVES  ME</v>
          </cell>
          <cell r="E1806" t="str">
            <v>PES</v>
          </cell>
          <cell r="F1806">
            <v>4785</v>
          </cell>
          <cell r="G1806" t="str">
            <v>TN</v>
          </cell>
          <cell r="H1806" t="str">
            <v>TONELADAS</v>
          </cell>
          <cell r="I1806" t="str">
            <v>PEC</v>
          </cell>
        </row>
        <row r="1807">
          <cell r="A1807" t="str">
            <v>15773250</v>
          </cell>
          <cell r="B1807">
            <v>157</v>
          </cell>
          <cell r="C1807">
            <v>73250</v>
          </cell>
          <cell r="D1807" t="str">
            <v>CONCENTRAPORK MT HE</v>
          </cell>
          <cell r="E1807" t="str">
            <v>PES</v>
          </cell>
          <cell r="F1807">
            <v>6538</v>
          </cell>
          <cell r="G1807" t="str">
            <v>TN</v>
          </cell>
          <cell r="H1807" t="str">
            <v>TONELADAS</v>
          </cell>
          <cell r="I1807" t="str">
            <v>PEC</v>
          </cell>
        </row>
        <row r="1808">
          <cell r="A1808" t="str">
            <v>15773252</v>
          </cell>
          <cell r="B1808">
            <v>157</v>
          </cell>
          <cell r="C1808">
            <v>73252</v>
          </cell>
          <cell r="D1808" t="str">
            <v>CONCENTRADOPORK CE</v>
          </cell>
          <cell r="E1808" t="str">
            <v>PES</v>
          </cell>
          <cell r="F1808">
            <v>6558</v>
          </cell>
          <cell r="G1808" t="str">
            <v>TN</v>
          </cell>
          <cell r="H1808" t="str">
            <v>TONELADAS</v>
          </cell>
          <cell r="I1808" t="str">
            <v>PEC</v>
          </cell>
        </row>
        <row r="1809">
          <cell r="A1809" t="str">
            <v>15773253</v>
          </cell>
          <cell r="B1809">
            <v>157</v>
          </cell>
          <cell r="C1809">
            <v>73253</v>
          </cell>
          <cell r="D1809" t="str">
            <v>CONCENTRAPORK CG</v>
          </cell>
          <cell r="E1809" t="str">
            <v>PES</v>
          </cell>
          <cell r="F1809">
            <v>6418</v>
          </cell>
          <cell r="G1809" t="str">
            <v>TN</v>
          </cell>
          <cell r="H1809" t="str">
            <v>TONELADAS</v>
          </cell>
          <cell r="I1809" t="str">
            <v>PEC</v>
          </cell>
        </row>
        <row r="1810">
          <cell r="A1810" t="str">
            <v>15773510</v>
          </cell>
          <cell r="B1810">
            <v>157</v>
          </cell>
          <cell r="C1810">
            <v>73510</v>
          </cell>
          <cell r="D1810" t="str">
            <v>CERDITEXO INICIADOR  HE</v>
          </cell>
          <cell r="E1810" t="str">
            <v>PES</v>
          </cell>
          <cell r="F1810">
            <v>5911</v>
          </cell>
          <cell r="G1810" t="str">
            <v>TN</v>
          </cell>
          <cell r="H1810" t="str">
            <v>TONELADAS</v>
          </cell>
          <cell r="I1810" t="str">
            <v>PEC</v>
          </cell>
        </row>
        <row r="1811">
          <cell r="A1811" t="str">
            <v>15773511</v>
          </cell>
          <cell r="B1811">
            <v>157</v>
          </cell>
          <cell r="C1811">
            <v>73511</v>
          </cell>
          <cell r="D1811" t="str">
            <v>CERDITEXO INICIADOR  HG</v>
          </cell>
          <cell r="E1811" t="str">
            <v>PES</v>
          </cell>
          <cell r="F1811">
            <v>5771</v>
          </cell>
          <cell r="G1811" t="str">
            <v>TN</v>
          </cell>
          <cell r="H1811" t="str">
            <v>TONELADAS</v>
          </cell>
          <cell r="I1811" t="str">
            <v>PEC</v>
          </cell>
        </row>
        <row r="1812">
          <cell r="A1812" t="str">
            <v>15773512</v>
          </cell>
          <cell r="B1812">
            <v>157</v>
          </cell>
          <cell r="C1812">
            <v>73512</v>
          </cell>
          <cell r="D1812" t="str">
            <v>CERDITEXO INICIADOR  CE</v>
          </cell>
          <cell r="E1812" t="str">
            <v>PES</v>
          </cell>
          <cell r="F1812">
            <v>5390</v>
          </cell>
          <cell r="G1812" t="str">
            <v>TN</v>
          </cell>
          <cell r="H1812" t="str">
            <v>TONELADAS</v>
          </cell>
          <cell r="I1812" t="str">
            <v>PEC</v>
          </cell>
        </row>
        <row r="1813">
          <cell r="A1813" t="str">
            <v>15773513</v>
          </cell>
          <cell r="B1813">
            <v>157</v>
          </cell>
          <cell r="C1813">
            <v>73513</v>
          </cell>
          <cell r="D1813" t="str">
            <v>CERDITEXO INICIADOR  CG</v>
          </cell>
          <cell r="E1813" t="str">
            <v>PES</v>
          </cell>
          <cell r="F1813">
            <v>5791</v>
          </cell>
          <cell r="G1813" t="str">
            <v>TN</v>
          </cell>
          <cell r="H1813" t="str">
            <v>TONELADAS</v>
          </cell>
          <cell r="I1813" t="str">
            <v>PEC</v>
          </cell>
        </row>
        <row r="1814">
          <cell r="A1814" t="str">
            <v>15773520</v>
          </cell>
          <cell r="B1814">
            <v>157</v>
          </cell>
          <cell r="C1814">
            <v>73520</v>
          </cell>
          <cell r="D1814" t="str">
            <v>CERDI-TEXO CRECIMIENTO  HE</v>
          </cell>
          <cell r="E1814" t="str">
            <v>PES</v>
          </cell>
          <cell r="F1814">
            <v>5740</v>
          </cell>
          <cell r="G1814" t="str">
            <v>TN</v>
          </cell>
          <cell r="H1814" t="str">
            <v>TONELADAS</v>
          </cell>
          <cell r="I1814" t="str">
            <v>PEC</v>
          </cell>
        </row>
        <row r="1815">
          <cell r="A1815" t="str">
            <v>15773521</v>
          </cell>
          <cell r="B1815">
            <v>157</v>
          </cell>
          <cell r="C1815">
            <v>73521</v>
          </cell>
          <cell r="D1815" t="str">
            <v>CERDI-TEXO CRECIMIENTO  HG</v>
          </cell>
          <cell r="E1815" t="str">
            <v>PES</v>
          </cell>
          <cell r="F1815">
            <v>5550</v>
          </cell>
          <cell r="G1815" t="str">
            <v>TN</v>
          </cell>
          <cell r="H1815" t="str">
            <v>TONELADAS</v>
          </cell>
          <cell r="I1815" t="str">
            <v>PEC</v>
          </cell>
        </row>
        <row r="1816">
          <cell r="A1816" t="str">
            <v>15773522</v>
          </cell>
          <cell r="B1816">
            <v>157</v>
          </cell>
          <cell r="C1816">
            <v>73522</v>
          </cell>
          <cell r="D1816" t="str">
            <v>CERDI-TEXO CRECIMIENTO  CE</v>
          </cell>
          <cell r="E1816" t="str">
            <v>PES</v>
          </cell>
          <cell r="F1816">
            <v>5090</v>
          </cell>
          <cell r="G1816" t="str">
            <v>TN</v>
          </cell>
          <cell r="H1816" t="str">
            <v>TONELADAS</v>
          </cell>
          <cell r="I1816" t="str">
            <v>PEC</v>
          </cell>
        </row>
        <row r="1817">
          <cell r="A1817" t="str">
            <v>15773523</v>
          </cell>
          <cell r="B1817">
            <v>157</v>
          </cell>
          <cell r="C1817">
            <v>73523</v>
          </cell>
          <cell r="D1817" t="str">
            <v>CERDI-TEXO CRECIMIENTO  CG</v>
          </cell>
          <cell r="E1817" t="str">
            <v>PES</v>
          </cell>
          <cell r="F1817">
            <v>5570</v>
          </cell>
          <cell r="G1817" t="str">
            <v>TN</v>
          </cell>
          <cell r="H1817" t="str">
            <v>TONELADAS</v>
          </cell>
          <cell r="I1817" t="str">
            <v>PEC</v>
          </cell>
        </row>
        <row r="1818">
          <cell r="A1818" t="str">
            <v>15773530</v>
          </cell>
          <cell r="B1818">
            <v>157</v>
          </cell>
          <cell r="C1818">
            <v>73530</v>
          </cell>
          <cell r="D1818" t="str">
            <v>CERDITEXO FINALIZADOR HE</v>
          </cell>
          <cell r="E1818" t="str">
            <v>PES</v>
          </cell>
          <cell r="F1818">
            <v>5340</v>
          </cell>
          <cell r="G1818" t="str">
            <v>TN</v>
          </cell>
          <cell r="H1818" t="str">
            <v>TONELADAS</v>
          </cell>
          <cell r="I1818" t="str">
            <v>PEC</v>
          </cell>
        </row>
        <row r="1819">
          <cell r="A1819" t="str">
            <v>15773531</v>
          </cell>
          <cell r="B1819">
            <v>157</v>
          </cell>
          <cell r="C1819">
            <v>73531</v>
          </cell>
          <cell r="D1819" t="str">
            <v>CERDITEXO FINALIZADOR HG</v>
          </cell>
          <cell r="E1819" t="str">
            <v>PES</v>
          </cell>
          <cell r="F1819">
            <v>5200</v>
          </cell>
          <cell r="G1819" t="str">
            <v>TN</v>
          </cell>
          <cell r="H1819" t="str">
            <v>TONELADAS</v>
          </cell>
          <cell r="I1819" t="str">
            <v>PEC</v>
          </cell>
        </row>
        <row r="1820">
          <cell r="A1820" t="str">
            <v>15773532</v>
          </cell>
          <cell r="B1820">
            <v>157</v>
          </cell>
          <cell r="C1820">
            <v>73532</v>
          </cell>
          <cell r="D1820" t="str">
            <v>CERDITEXO FINALIZADOR CE</v>
          </cell>
          <cell r="E1820" t="str">
            <v>PES</v>
          </cell>
          <cell r="F1820">
            <v>5360</v>
          </cell>
          <cell r="G1820" t="str">
            <v>TN</v>
          </cell>
          <cell r="H1820" t="str">
            <v>TONELADAS</v>
          </cell>
          <cell r="I1820" t="str">
            <v>PEC</v>
          </cell>
        </row>
        <row r="1821">
          <cell r="A1821" t="str">
            <v>15773533</v>
          </cell>
          <cell r="B1821">
            <v>157</v>
          </cell>
          <cell r="C1821">
            <v>73533</v>
          </cell>
          <cell r="D1821" t="str">
            <v>CERDITEXO FINALIZADOR CG</v>
          </cell>
          <cell r="E1821" t="str">
            <v>PES</v>
          </cell>
          <cell r="F1821">
            <v>5220</v>
          </cell>
          <cell r="G1821" t="str">
            <v>TN</v>
          </cell>
          <cell r="H1821" t="str">
            <v>TONELADAS</v>
          </cell>
          <cell r="I1821" t="str">
            <v>PEC</v>
          </cell>
        </row>
        <row r="1822">
          <cell r="A1822" t="str">
            <v>15773630</v>
          </cell>
          <cell r="B1822">
            <v>157</v>
          </cell>
          <cell r="C1822">
            <v>73630</v>
          </cell>
          <cell r="D1822" t="str">
            <v>CERDI-TEXO MULTIUSOS HE</v>
          </cell>
          <cell r="E1822" t="str">
            <v>PES</v>
          </cell>
          <cell r="F1822">
            <v>5196</v>
          </cell>
          <cell r="G1822" t="str">
            <v>TN</v>
          </cell>
          <cell r="H1822" t="str">
            <v>TONELADAS</v>
          </cell>
          <cell r="I1822" t="str">
            <v>PEC</v>
          </cell>
        </row>
        <row r="1823">
          <cell r="A1823" t="str">
            <v>15773631</v>
          </cell>
          <cell r="B1823">
            <v>157</v>
          </cell>
          <cell r="C1823">
            <v>73631</v>
          </cell>
          <cell r="D1823" t="str">
            <v>CERDI-TEXO MULTIUSOS HG</v>
          </cell>
          <cell r="E1823" t="str">
            <v>PES</v>
          </cell>
          <cell r="F1823">
            <v>5056</v>
          </cell>
          <cell r="G1823" t="str">
            <v>TN</v>
          </cell>
          <cell r="H1823" t="str">
            <v>TONELADAS</v>
          </cell>
          <cell r="I1823" t="str">
            <v>PEC</v>
          </cell>
        </row>
        <row r="1824">
          <cell r="A1824" t="str">
            <v>15773632</v>
          </cell>
          <cell r="B1824">
            <v>157</v>
          </cell>
          <cell r="C1824">
            <v>73632</v>
          </cell>
          <cell r="D1824" t="str">
            <v>CERDI-TEXO MULTIUSOS CE</v>
          </cell>
          <cell r="E1824" t="str">
            <v>PES</v>
          </cell>
          <cell r="F1824">
            <v>4140</v>
          </cell>
          <cell r="G1824" t="str">
            <v>TN</v>
          </cell>
          <cell r="H1824" t="str">
            <v>TONELADAS</v>
          </cell>
          <cell r="I1824" t="str">
            <v>PEC</v>
          </cell>
        </row>
        <row r="1825">
          <cell r="A1825" t="str">
            <v>15773633</v>
          </cell>
          <cell r="B1825">
            <v>157</v>
          </cell>
          <cell r="C1825">
            <v>73633</v>
          </cell>
          <cell r="D1825" t="str">
            <v>CERDI-TEXO MULTIUSOS CG</v>
          </cell>
          <cell r="E1825" t="str">
            <v>PES</v>
          </cell>
          <cell r="F1825">
            <v>4400</v>
          </cell>
          <cell r="G1825" t="str">
            <v>TN</v>
          </cell>
          <cell r="H1825" t="str">
            <v>TONELADAS</v>
          </cell>
          <cell r="I1825" t="str">
            <v>PEC</v>
          </cell>
        </row>
        <row r="1826">
          <cell r="A1826" t="str">
            <v>15774300</v>
          </cell>
          <cell r="B1826">
            <v>157</v>
          </cell>
          <cell r="C1826">
            <v>74300</v>
          </cell>
          <cell r="D1826" t="str">
            <v>BOVITEXO LECHERO 16%  HE</v>
          </cell>
          <cell r="E1826" t="str">
            <v>PES</v>
          </cell>
          <cell r="F1826">
            <v>4130</v>
          </cell>
          <cell r="G1826" t="str">
            <v>TN</v>
          </cell>
          <cell r="H1826" t="str">
            <v>TONELADAS</v>
          </cell>
          <cell r="I1826" t="str">
            <v>PEC</v>
          </cell>
        </row>
        <row r="1827">
          <cell r="A1827" t="str">
            <v>15774301</v>
          </cell>
          <cell r="B1827">
            <v>157</v>
          </cell>
          <cell r="C1827">
            <v>74301</v>
          </cell>
          <cell r="D1827" t="str">
            <v>BOVITEXO LECHERO 16%  HG</v>
          </cell>
          <cell r="E1827" t="str">
            <v>PES</v>
          </cell>
          <cell r="F1827">
            <v>3990</v>
          </cell>
          <cell r="G1827" t="str">
            <v>TN</v>
          </cell>
          <cell r="H1827" t="str">
            <v>TONELADAS</v>
          </cell>
          <cell r="I1827" t="str">
            <v>PEC</v>
          </cell>
        </row>
        <row r="1828">
          <cell r="A1828" t="str">
            <v>15774302</v>
          </cell>
          <cell r="B1828">
            <v>157</v>
          </cell>
          <cell r="C1828">
            <v>74302</v>
          </cell>
          <cell r="D1828" t="str">
            <v>BOVITEXO LECHERO 16%  CE</v>
          </cell>
          <cell r="E1828" t="str">
            <v>PES</v>
          </cell>
          <cell r="F1828">
            <v>4225</v>
          </cell>
          <cell r="G1828" t="str">
            <v>TN</v>
          </cell>
          <cell r="H1828" t="str">
            <v>TONELADAS</v>
          </cell>
          <cell r="I1828" t="str">
            <v>PEC</v>
          </cell>
        </row>
        <row r="1829">
          <cell r="A1829" t="str">
            <v>15774303</v>
          </cell>
          <cell r="B1829">
            <v>157</v>
          </cell>
          <cell r="C1829">
            <v>74303</v>
          </cell>
          <cell r="D1829" t="str">
            <v>BOVITEXO LECHERO 16%  CG</v>
          </cell>
          <cell r="E1829" t="str">
            <v>PES</v>
          </cell>
          <cell r="F1829">
            <v>4010</v>
          </cell>
          <cell r="G1829" t="str">
            <v>TN</v>
          </cell>
          <cell r="H1829" t="str">
            <v>TONELADAS</v>
          </cell>
          <cell r="I1829" t="str">
            <v>PEC</v>
          </cell>
        </row>
        <row r="1830">
          <cell r="A1830" t="str">
            <v>15774304</v>
          </cell>
          <cell r="B1830">
            <v>157</v>
          </cell>
          <cell r="C1830">
            <v>74304</v>
          </cell>
          <cell r="D1830" t="str">
            <v>BOVITEXO LECHERO 16%  RE</v>
          </cell>
          <cell r="E1830" t="str">
            <v>PES</v>
          </cell>
          <cell r="F1830">
            <v>3965</v>
          </cell>
          <cell r="G1830" t="str">
            <v>TN</v>
          </cell>
          <cell r="H1830" t="str">
            <v>TONELADAS</v>
          </cell>
          <cell r="I1830" t="str">
            <v>PEC</v>
          </cell>
        </row>
        <row r="1831">
          <cell r="A1831" t="str">
            <v>15774305</v>
          </cell>
          <cell r="B1831">
            <v>157</v>
          </cell>
          <cell r="C1831">
            <v>74305</v>
          </cell>
          <cell r="D1831" t="str">
            <v>BOVITEXO LECHERO 16%  RG</v>
          </cell>
          <cell r="E1831" t="str">
            <v>PES</v>
          </cell>
          <cell r="F1831">
            <v>4000</v>
          </cell>
          <cell r="G1831" t="str">
            <v>TN</v>
          </cell>
          <cell r="H1831" t="str">
            <v>TONELADAS</v>
          </cell>
          <cell r="I1831" t="str">
            <v>PEC</v>
          </cell>
        </row>
        <row r="1832">
          <cell r="A1832" t="str">
            <v>15774320</v>
          </cell>
          <cell r="B1832">
            <v>157</v>
          </cell>
          <cell r="C1832">
            <v>74320</v>
          </cell>
          <cell r="D1832" t="str">
            <v>ESTABLERO 18% HE</v>
          </cell>
          <cell r="E1832" t="str">
            <v>PES</v>
          </cell>
          <cell r="F1832">
            <v>4685</v>
          </cell>
          <cell r="G1832" t="str">
            <v>TN</v>
          </cell>
          <cell r="H1832" t="str">
            <v>TONELADAS</v>
          </cell>
          <cell r="I1832" t="str">
            <v>PEC</v>
          </cell>
        </row>
        <row r="1833">
          <cell r="A1833" t="str">
            <v>15774321</v>
          </cell>
          <cell r="B1833">
            <v>157</v>
          </cell>
          <cell r="C1833">
            <v>74321</v>
          </cell>
          <cell r="D1833" t="str">
            <v>ESTABLERO 18% HG</v>
          </cell>
          <cell r="E1833" t="str">
            <v>PES</v>
          </cell>
          <cell r="F1833">
            <v>4545</v>
          </cell>
          <cell r="G1833" t="str">
            <v>TN</v>
          </cell>
          <cell r="H1833" t="str">
            <v>TONELADAS</v>
          </cell>
          <cell r="I1833" t="str">
            <v>PEC</v>
          </cell>
        </row>
        <row r="1834">
          <cell r="A1834" t="str">
            <v>15774322</v>
          </cell>
          <cell r="B1834">
            <v>157</v>
          </cell>
          <cell r="C1834">
            <v>74322</v>
          </cell>
          <cell r="D1834" t="str">
            <v>ESTABLERO 18% CE</v>
          </cell>
          <cell r="E1834" t="str">
            <v>PES</v>
          </cell>
          <cell r="F1834">
            <v>4705</v>
          </cell>
          <cell r="G1834" t="str">
            <v>TN</v>
          </cell>
          <cell r="H1834" t="str">
            <v>TONELADAS</v>
          </cell>
          <cell r="I1834" t="str">
            <v>PEC</v>
          </cell>
        </row>
        <row r="1835">
          <cell r="A1835" t="str">
            <v>15774323</v>
          </cell>
          <cell r="B1835">
            <v>157</v>
          </cell>
          <cell r="C1835">
            <v>74323</v>
          </cell>
          <cell r="D1835" t="str">
            <v>ESTABLERO 18% CG</v>
          </cell>
          <cell r="E1835" t="str">
            <v>PES</v>
          </cell>
          <cell r="F1835">
            <v>4615</v>
          </cell>
          <cell r="G1835" t="str">
            <v>TN</v>
          </cell>
          <cell r="H1835" t="str">
            <v>TONELADAS</v>
          </cell>
          <cell r="I1835" t="str">
            <v>PEC</v>
          </cell>
        </row>
        <row r="1836">
          <cell r="A1836" t="str">
            <v>15774324</v>
          </cell>
          <cell r="B1836">
            <v>157</v>
          </cell>
          <cell r="C1836">
            <v>74324</v>
          </cell>
          <cell r="D1836" t="str">
            <v>ESTABLERO 18% RE</v>
          </cell>
          <cell r="E1836" t="str">
            <v>PES</v>
          </cell>
          <cell r="F1836">
            <v>3800</v>
          </cell>
          <cell r="G1836" t="str">
            <v>TN</v>
          </cell>
          <cell r="H1836" t="str">
            <v>TONELADAS</v>
          </cell>
          <cell r="I1836" t="str">
            <v>PEC</v>
          </cell>
        </row>
        <row r="1837">
          <cell r="A1837" t="str">
            <v>15774325</v>
          </cell>
          <cell r="B1837">
            <v>157</v>
          </cell>
          <cell r="C1837">
            <v>74325</v>
          </cell>
          <cell r="D1837" t="str">
            <v>ESTABLERO 18% RG</v>
          </cell>
          <cell r="E1837" t="str">
            <v>PES</v>
          </cell>
          <cell r="F1837">
            <v>4555</v>
          </cell>
          <cell r="G1837" t="str">
            <v>TN</v>
          </cell>
          <cell r="H1837" t="str">
            <v>TONELADAS</v>
          </cell>
          <cell r="I1837" t="str">
            <v>PEC</v>
          </cell>
        </row>
        <row r="1838">
          <cell r="A1838" t="str">
            <v>15774590</v>
          </cell>
          <cell r="B1838">
            <v>157</v>
          </cell>
          <cell r="C1838">
            <v>74590</v>
          </cell>
          <cell r="D1838" t="str">
            <v>MEZCLA ENERGETICA HE</v>
          </cell>
          <cell r="E1838" t="str">
            <v>PES</v>
          </cell>
          <cell r="F1838">
            <v>4220</v>
          </cell>
          <cell r="G1838" t="str">
            <v>TN</v>
          </cell>
          <cell r="H1838" t="str">
            <v>TONELADAS</v>
          </cell>
          <cell r="I1838" t="str">
            <v>PEC</v>
          </cell>
        </row>
        <row r="1839">
          <cell r="A1839" t="str">
            <v>15774594</v>
          </cell>
          <cell r="B1839">
            <v>157</v>
          </cell>
          <cell r="C1839">
            <v>74594</v>
          </cell>
          <cell r="D1839" t="str">
            <v>MEZCLA ENERGETICA RE</v>
          </cell>
          <cell r="E1839" t="str">
            <v>PES</v>
          </cell>
          <cell r="F1839">
            <v>4230</v>
          </cell>
          <cell r="G1839" t="str">
            <v>TN</v>
          </cell>
          <cell r="H1839" t="str">
            <v>TONELADAS</v>
          </cell>
          <cell r="I1839" t="str">
            <v>PEC</v>
          </cell>
        </row>
        <row r="1840">
          <cell r="A1840" t="str">
            <v>15774595</v>
          </cell>
          <cell r="B1840">
            <v>157</v>
          </cell>
          <cell r="C1840">
            <v>74595</v>
          </cell>
          <cell r="D1840" t="str">
            <v>MEZCLA ENERGETICA RG</v>
          </cell>
          <cell r="E1840" t="str">
            <v>PES</v>
          </cell>
          <cell r="F1840">
            <v>4090</v>
          </cell>
          <cell r="G1840" t="str">
            <v>TN</v>
          </cell>
          <cell r="H1840" t="str">
            <v>TONELADAS</v>
          </cell>
          <cell r="I1840" t="str">
            <v>PEC</v>
          </cell>
        </row>
        <row r="1841">
          <cell r="A1841" t="str">
            <v>15779478</v>
          </cell>
          <cell r="B1841">
            <v>157</v>
          </cell>
          <cell r="C1841">
            <v>79478</v>
          </cell>
          <cell r="D1841" t="str">
            <v>CALF-MANNA 10 L CE</v>
          </cell>
          <cell r="E1841" t="str">
            <v>PES</v>
          </cell>
          <cell r="F1841">
            <v>22219</v>
          </cell>
          <cell r="G1841" t="str">
            <v>TN</v>
          </cell>
          <cell r="H1841" t="str">
            <v>TONELADAS</v>
          </cell>
          <cell r="I1841" t="str">
            <v>PEC</v>
          </cell>
        </row>
        <row r="1842">
          <cell r="A1842" t="str">
            <v>15779479</v>
          </cell>
          <cell r="B1842">
            <v>157</v>
          </cell>
          <cell r="C1842">
            <v>79479</v>
          </cell>
          <cell r="D1842" t="str">
            <v>CALF-MANNA 50 L CE</v>
          </cell>
          <cell r="E1842" t="str">
            <v>PES</v>
          </cell>
          <cell r="F1842">
            <v>16948</v>
          </cell>
          <cell r="G1842" t="str">
            <v>TN</v>
          </cell>
          <cell r="H1842" t="str">
            <v>TONELADAS</v>
          </cell>
          <cell r="I1842" t="str">
            <v>PEC</v>
          </cell>
        </row>
        <row r="1843">
          <cell r="A1843" t="str">
            <v>15779489</v>
          </cell>
          <cell r="B1843">
            <v>157</v>
          </cell>
          <cell r="C1843">
            <v>79489</v>
          </cell>
          <cell r="D1843" t="str">
            <v>CALF-MANNA 25 L CE</v>
          </cell>
          <cell r="E1843" t="str">
            <v>PES</v>
          </cell>
          <cell r="F1843">
            <v>17922</v>
          </cell>
          <cell r="G1843" t="str">
            <v>TN</v>
          </cell>
          <cell r="H1843" t="str">
            <v>TONELADAS</v>
          </cell>
          <cell r="I1843" t="str">
            <v>PEC</v>
          </cell>
        </row>
        <row r="1844">
          <cell r="A1844" t="str">
            <v>15779809</v>
          </cell>
          <cell r="B1844">
            <v>157</v>
          </cell>
          <cell r="C1844">
            <v>79809</v>
          </cell>
          <cell r="D1844" t="str">
            <v>PREMIOS TRIPLE CORONA CE 2 KG</v>
          </cell>
          <cell r="E1844" t="str">
            <v>PES</v>
          </cell>
          <cell r="F1844">
            <v>55040</v>
          </cell>
          <cell r="G1844" t="str">
            <v>TN</v>
          </cell>
          <cell r="H1844" t="str">
            <v>TONELADAS</v>
          </cell>
          <cell r="I1844" t="str">
            <v>PEC</v>
          </cell>
        </row>
        <row r="1845">
          <cell r="A1845" t="str">
            <v>15779809A</v>
          </cell>
          <cell r="B1845">
            <v>157</v>
          </cell>
          <cell r="C1845" t="str">
            <v>79809A</v>
          </cell>
          <cell r="D1845" t="str">
            <v>PREMIOS TRIPLE CORONA CE 2x5KG</v>
          </cell>
          <cell r="E1845" t="str">
            <v>PES</v>
          </cell>
          <cell r="F1845">
            <v>550.4</v>
          </cell>
          <cell r="G1845" t="str">
            <v>CL</v>
          </cell>
          <cell r="H1845" t="str">
            <v>CAJA 10 KGS</v>
          </cell>
          <cell r="I1845" t="str">
            <v>PEC</v>
          </cell>
        </row>
        <row r="1846">
          <cell r="A1846" t="str">
            <v>15779819</v>
          </cell>
          <cell r="B1846">
            <v>157</v>
          </cell>
          <cell r="C1846">
            <v>79819</v>
          </cell>
          <cell r="D1846" t="str">
            <v>B-SAFE</v>
          </cell>
          <cell r="E1846" t="str">
            <v>PES</v>
          </cell>
          <cell r="F1846">
            <v>27880</v>
          </cell>
          <cell r="G1846" t="str">
            <v>TN</v>
          </cell>
          <cell r="H1846" t="str">
            <v>TONELADAS</v>
          </cell>
          <cell r="I1846" t="str">
            <v>MUL</v>
          </cell>
        </row>
        <row r="1847">
          <cell r="A1847" t="str">
            <v>15779829</v>
          </cell>
          <cell r="B1847">
            <v>157</v>
          </cell>
          <cell r="C1847">
            <v>79829</v>
          </cell>
          <cell r="D1847" t="str">
            <v>PRISMA JET</v>
          </cell>
          <cell r="E1847" t="str">
            <v>PES</v>
          </cell>
          <cell r="F1847">
            <v>35350</v>
          </cell>
          <cell r="G1847" t="str">
            <v>TN</v>
          </cell>
          <cell r="H1847" t="str">
            <v>TONELADAS</v>
          </cell>
          <cell r="I1847" t="str">
            <v>MUL</v>
          </cell>
        </row>
        <row r="1848">
          <cell r="A1848" t="str">
            <v>15779839</v>
          </cell>
          <cell r="B1848">
            <v>157</v>
          </cell>
          <cell r="C1848">
            <v>79839</v>
          </cell>
          <cell r="D1848" t="str">
            <v>T5X PREMIUM</v>
          </cell>
          <cell r="E1848" t="str">
            <v>PES</v>
          </cell>
          <cell r="F1848">
            <v>65187</v>
          </cell>
          <cell r="G1848" t="str">
            <v>TN</v>
          </cell>
          <cell r="H1848" t="str">
            <v>TONELADAS</v>
          </cell>
          <cell r="I1848" t="str">
            <v>MUL</v>
          </cell>
        </row>
        <row r="1849">
          <cell r="A1849" t="str">
            <v>1578299</v>
          </cell>
          <cell r="B1849">
            <v>157</v>
          </cell>
          <cell r="C1849">
            <v>8299</v>
          </cell>
          <cell r="D1849" t="str">
            <v>CAJA DE DESCANSO GALLO DE ORO</v>
          </cell>
          <cell r="E1849" t="str">
            <v>PES</v>
          </cell>
          <cell r="F1849">
            <v>31.03</v>
          </cell>
          <cell r="G1849" t="str">
            <v>PZ</v>
          </cell>
          <cell r="H1849" t="str">
            <v>PIEZAS</v>
          </cell>
          <cell r="I1849" t="str">
            <v>PEC</v>
          </cell>
        </row>
        <row r="1850">
          <cell r="A1850" t="str">
            <v>15783409</v>
          </cell>
          <cell r="B1850">
            <v>157</v>
          </cell>
          <cell r="C1850">
            <v>83409</v>
          </cell>
          <cell r="D1850" t="str">
            <v>SUPER APILAC ULTRA 0 MED-0</v>
          </cell>
          <cell r="E1850" t="str">
            <v>PES</v>
          </cell>
          <cell r="F1850">
            <v>15025</v>
          </cell>
          <cell r="G1850" t="str">
            <v>TN</v>
          </cell>
          <cell r="H1850" t="str">
            <v>TONELADAS</v>
          </cell>
          <cell r="I1850" t="str">
            <v>PEC</v>
          </cell>
        </row>
        <row r="1851">
          <cell r="A1851" t="str">
            <v>15783419</v>
          </cell>
          <cell r="B1851">
            <v>157</v>
          </cell>
          <cell r="C1851">
            <v>83419</v>
          </cell>
          <cell r="D1851" t="str">
            <v>SUPER APILAC ULTRA 1 MED-2</v>
          </cell>
          <cell r="E1851" t="str">
            <v>PES</v>
          </cell>
          <cell r="F1851">
            <v>12605</v>
          </cell>
          <cell r="G1851" t="str">
            <v>TN</v>
          </cell>
          <cell r="H1851" t="str">
            <v>TONELADAS</v>
          </cell>
          <cell r="I1851" t="str">
            <v>PEC</v>
          </cell>
        </row>
        <row r="1852">
          <cell r="A1852" t="str">
            <v>15783429</v>
          </cell>
          <cell r="B1852">
            <v>157</v>
          </cell>
          <cell r="C1852">
            <v>83429</v>
          </cell>
          <cell r="D1852" t="str">
            <v>SUPER APILAC ULTRA 1 MED-3</v>
          </cell>
          <cell r="E1852" t="str">
            <v>PES</v>
          </cell>
          <cell r="F1852">
            <v>12925</v>
          </cell>
          <cell r="G1852" t="str">
            <v>TN</v>
          </cell>
          <cell r="H1852" t="str">
            <v>TONELADAS</v>
          </cell>
          <cell r="I1852" t="str">
            <v>PEC</v>
          </cell>
        </row>
        <row r="1853">
          <cell r="A1853" t="str">
            <v>15783439</v>
          </cell>
          <cell r="B1853">
            <v>157</v>
          </cell>
          <cell r="C1853">
            <v>83439</v>
          </cell>
          <cell r="D1853" t="str">
            <v>SUPER APILAC ULTRA 2 MED-1</v>
          </cell>
          <cell r="E1853" t="str">
            <v>PES</v>
          </cell>
          <cell r="F1853">
            <v>11225</v>
          </cell>
          <cell r="G1853" t="str">
            <v>TN</v>
          </cell>
          <cell r="H1853" t="str">
            <v>TONELADAS</v>
          </cell>
          <cell r="I1853" t="str">
            <v>PEC</v>
          </cell>
        </row>
        <row r="1854">
          <cell r="A1854" t="str">
            <v>15783449</v>
          </cell>
          <cell r="B1854">
            <v>157</v>
          </cell>
          <cell r="C1854">
            <v>83449</v>
          </cell>
          <cell r="D1854" t="str">
            <v>SUPER APILAC ULTRA 2 MED-2</v>
          </cell>
          <cell r="E1854" t="str">
            <v>PES</v>
          </cell>
          <cell r="F1854">
            <v>10605</v>
          </cell>
          <cell r="G1854" t="str">
            <v>TN</v>
          </cell>
          <cell r="H1854" t="str">
            <v>TONELADAS</v>
          </cell>
          <cell r="I1854" t="str">
            <v>PEC</v>
          </cell>
        </row>
        <row r="1855">
          <cell r="A1855" t="str">
            <v>15783459</v>
          </cell>
          <cell r="B1855">
            <v>157</v>
          </cell>
          <cell r="C1855">
            <v>83459</v>
          </cell>
          <cell r="D1855" t="str">
            <v>SUPER APILAC ULTRA 2 MED-3</v>
          </cell>
          <cell r="E1855" t="str">
            <v>PES</v>
          </cell>
          <cell r="F1855">
            <v>10775</v>
          </cell>
          <cell r="G1855" t="str">
            <v>TN</v>
          </cell>
          <cell r="H1855" t="str">
            <v>TONELADAS</v>
          </cell>
          <cell r="I1855" t="str">
            <v>PEC</v>
          </cell>
        </row>
        <row r="1856">
          <cell r="A1856" t="str">
            <v>15783469</v>
          </cell>
          <cell r="B1856">
            <v>157</v>
          </cell>
          <cell r="C1856">
            <v>83469</v>
          </cell>
          <cell r="D1856" t="str">
            <v>SUPER APILAC ULTRA 3 MED-1</v>
          </cell>
          <cell r="E1856" t="str">
            <v>PES</v>
          </cell>
          <cell r="F1856">
            <v>8175</v>
          </cell>
          <cell r="G1856" t="str">
            <v>TN</v>
          </cell>
          <cell r="H1856" t="str">
            <v>TONELADAS</v>
          </cell>
          <cell r="I1856" t="str">
            <v>PEC</v>
          </cell>
        </row>
        <row r="1857">
          <cell r="A1857" t="str">
            <v>15783479</v>
          </cell>
          <cell r="B1857">
            <v>157</v>
          </cell>
          <cell r="C1857">
            <v>83479</v>
          </cell>
          <cell r="D1857" t="str">
            <v>SUPER APILAC ULTRA 3 MED-2</v>
          </cell>
          <cell r="E1857" t="str">
            <v>PES</v>
          </cell>
          <cell r="F1857">
            <v>8705</v>
          </cell>
          <cell r="G1857" t="str">
            <v>TN</v>
          </cell>
          <cell r="H1857" t="str">
            <v>TONELADAS</v>
          </cell>
          <cell r="I1857" t="str">
            <v>PEC</v>
          </cell>
        </row>
        <row r="1858">
          <cell r="A1858" t="str">
            <v>15783489</v>
          </cell>
          <cell r="B1858">
            <v>157</v>
          </cell>
          <cell r="C1858">
            <v>83489</v>
          </cell>
          <cell r="D1858" t="str">
            <v>SUPER APILAC ULTRA 3 MED-3</v>
          </cell>
          <cell r="E1858" t="str">
            <v>PES</v>
          </cell>
          <cell r="F1858">
            <v>8875</v>
          </cell>
          <cell r="G1858" t="str">
            <v>TN</v>
          </cell>
          <cell r="H1858" t="str">
            <v>TONELADAS</v>
          </cell>
          <cell r="I1858" t="str">
            <v>PEC</v>
          </cell>
        </row>
        <row r="1859">
          <cell r="A1859" t="str">
            <v>15783499</v>
          </cell>
          <cell r="B1859">
            <v>157</v>
          </cell>
          <cell r="C1859">
            <v>83499</v>
          </cell>
          <cell r="D1859" t="str">
            <v>SUPER APILAC ULTRA 1 MED-1</v>
          </cell>
          <cell r="E1859" t="str">
            <v>PES</v>
          </cell>
          <cell r="F1859">
            <v>14225</v>
          </cell>
          <cell r="G1859" t="str">
            <v>TN</v>
          </cell>
          <cell r="H1859" t="str">
            <v>TONELADAS</v>
          </cell>
          <cell r="I1859" t="str">
            <v>PEC</v>
          </cell>
        </row>
        <row r="1860">
          <cell r="A1860" t="str">
            <v>15785902</v>
          </cell>
          <cell r="B1860">
            <v>157</v>
          </cell>
          <cell r="C1860">
            <v>85902</v>
          </cell>
          <cell r="D1860" t="str">
            <v>TINAS MALTA-CLEYTON 50 KG</v>
          </cell>
          <cell r="E1860" t="str">
            <v>PES</v>
          </cell>
          <cell r="F1860">
            <v>617</v>
          </cell>
          <cell r="G1860">
            <v>40</v>
          </cell>
          <cell r="H1860" t="str">
            <v>50 KGS</v>
          </cell>
          <cell r="I1860" t="str">
            <v>COM</v>
          </cell>
        </row>
        <row r="1861">
          <cell r="A1861" t="str">
            <v>15785907</v>
          </cell>
          <cell r="B1861">
            <v>157</v>
          </cell>
          <cell r="C1861">
            <v>85907</v>
          </cell>
          <cell r="D1861" t="str">
            <v>TINAS MALTA-CLEYTON 25 KG</v>
          </cell>
          <cell r="E1861" t="str">
            <v>PES</v>
          </cell>
          <cell r="F1861">
            <v>358.13</v>
          </cell>
          <cell r="G1861">
            <v>6</v>
          </cell>
          <cell r="H1861" t="str">
            <v>25 KGS</v>
          </cell>
          <cell r="I1861" t="str">
            <v>COM</v>
          </cell>
        </row>
        <row r="1862">
          <cell r="A1862" t="str">
            <v>15785909</v>
          </cell>
          <cell r="B1862">
            <v>157</v>
          </cell>
          <cell r="C1862">
            <v>85909</v>
          </cell>
          <cell r="D1862" t="str">
            <v>TINA MALTA-CLEYTON GNDO 113.4K</v>
          </cell>
          <cell r="E1862" t="str">
            <v>PES</v>
          </cell>
          <cell r="F1862">
            <v>890</v>
          </cell>
          <cell r="G1862">
            <v>44</v>
          </cell>
          <cell r="H1862" t="str">
            <v>113.4KGS</v>
          </cell>
          <cell r="I1862" t="str">
            <v>COM</v>
          </cell>
        </row>
        <row r="1863">
          <cell r="A1863" t="str">
            <v>15785919</v>
          </cell>
          <cell r="B1863">
            <v>157</v>
          </cell>
          <cell r="C1863">
            <v>85919</v>
          </cell>
          <cell r="D1863" t="str">
            <v>MULTI-BRICK TRIPLE</v>
          </cell>
          <cell r="E1863" t="str">
            <v>PES</v>
          </cell>
          <cell r="F1863">
            <v>28.22</v>
          </cell>
          <cell r="G1863">
            <v>12</v>
          </cell>
          <cell r="H1863" t="str">
            <v>15 KGS</v>
          </cell>
          <cell r="I1863" t="str">
            <v>MUL</v>
          </cell>
        </row>
        <row r="1864">
          <cell r="A1864" t="str">
            <v>15785929</v>
          </cell>
          <cell r="B1864">
            <v>157</v>
          </cell>
          <cell r="C1864">
            <v>85929</v>
          </cell>
          <cell r="D1864" t="str">
            <v>MULTI-BRICK DESPARASITANTE</v>
          </cell>
          <cell r="E1864" t="str">
            <v>PES</v>
          </cell>
          <cell r="F1864">
            <v>64.900000000000006</v>
          </cell>
          <cell r="G1864">
            <v>12</v>
          </cell>
          <cell r="H1864" t="str">
            <v>15 KGS</v>
          </cell>
          <cell r="I1864" t="str">
            <v>MUL</v>
          </cell>
        </row>
        <row r="1865">
          <cell r="A1865" t="str">
            <v>15785937</v>
          </cell>
          <cell r="B1865">
            <v>157</v>
          </cell>
          <cell r="C1865">
            <v>85937</v>
          </cell>
          <cell r="D1865" t="str">
            <v>TINAS MAL-CLEYT P/EQUINOS 25K</v>
          </cell>
          <cell r="E1865" t="str">
            <v>PES</v>
          </cell>
          <cell r="F1865">
            <v>381.83</v>
          </cell>
          <cell r="G1865">
            <v>6</v>
          </cell>
          <cell r="H1865" t="str">
            <v>25 KGS</v>
          </cell>
          <cell r="I1865" t="str">
            <v>COM</v>
          </cell>
        </row>
        <row r="1866">
          <cell r="A1866" t="str">
            <v>15786012</v>
          </cell>
          <cell r="B1866">
            <v>157</v>
          </cell>
          <cell r="C1866">
            <v>86012</v>
          </cell>
          <cell r="D1866" t="str">
            <v>ROYAL HORSE H-480 CE 15K</v>
          </cell>
          <cell r="E1866" t="str">
            <v>PES</v>
          </cell>
          <cell r="F1866">
            <v>11062</v>
          </cell>
          <cell r="G1866" t="str">
            <v>TN</v>
          </cell>
          <cell r="H1866" t="str">
            <v>TONELADAS</v>
          </cell>
          <cell r="I1866" t="str">
            <v>PEC</v>
          </cell>
        </row>
        <row r="1867">
          <cell r="A1867" t="str">
            <v>15786022</v>
          </cell>
          <cell r="B1867">
            <v>157</v>
          </cell>
          <cell r="C1867">
            <v>86022</v>
          </cell>
          <cell r="D1867" t="str">
            <v>ROYAL HORSE H-400 CE</v>
          </cell>
          <cell r="E1867" t="str">
            <v>PES</v>
          </cell>
          <cell r="F1867">
            <v>13105</v>
          </cell>
          <cell r="G1867" t="str">
            <v>TN</v>
          </cell>
          <cell r="H1867" t="str">
            <v>TONELADAS</v>
          </cell>
          <cell r="I1867" t="str">
            <v>PEC</v>
          </cell>
        </row>
        <row r="1868">
          <cell r="A1868" t="str">
            <v>15786032</v>
          </cell>
          <cell r="B1868">
            <v>157</v>
          </cell>
          <cell r="C1868">
            <v>86032</v>
          </cell>
          <cell r="D1868" t="str">
            <v>ROYAL HORSE H-380 CE 25K</v>
          </cell>
          <cell r="E1868" t="str">
            <v>PES</v>
          </cell>
          <cell r="F1868">
            <v>10640</v>
          </cell>
          <cell r="G1868" t="str">
            <v>TN</v>
          </cell>
          <cell r="H1868" t="str">
            <v>TONELADAS</v>
          </cell>
          <cell r="I1868" t="str">
            <v>PEC</v>
          </cell>
        </row>
        <row r="1869">
          <cell r="A1869" t="str">
            <v>15786514</v>
          </cell>
          <cell r="B1869">
            <v>157</v>
          </cell>
          <cell r="C1869">
            <v>86514</v>
          </cell>
          <cell r="D1869" t="str">
            <v>ROYAL HORSE H-250 RE 25K</v>
          </cell>
          <cell r="E1869" t="str">
            <v>PES</v>
          </cell>
          <cell r="F1869">
            <v>8905</v>
          </cell>
          <cell r="G1869" t="str">
            <v>TN</v>
          </cell>
          <cell r="H1869" t="str">
            <v>TONELADAS</v>
          </cell>
          <cell r="I1869" t="str">
            <v>PEC</v>
          </cell>
        </row>
        <row r="1870">
          <cell r="A1870" t="str">
            <v>15786522</v>
          </cell>
          <cell r="B1870">
            <v>157</v>
          </cell>
          <cell r="C1870">
            <v>86522</v>
          </cell>
          <cell r="D1870" t="str">
            <v>ROYAL HORSE B-300 CE 25K</v>
          </cell>
          <cell r="E1870" t="str">
            <v>PES</v>
          </cell>
          <cell r="F1870">
            <v>9294</v>
          </cell>
          <cell r="G1870" t="str">
            <v>TN</v>
          </cell>
          <cell r="H1870" t="str">
            <v>TONELADAS</v>
          </cell>
          <cell r="I1870" t="str">
            <v>PEC</v>
          </cell>
        </row>
        <row r="1871">
          <cell r="A1871" t="str">
            <v>15786044</v>
          </cell>
          <cell r="B1871">
            <v>157</v>
          </cell>
          <cell r="C1871">
            <v>86044</v>
          </cell>
          <cell r="D1871" t="str">
            <v>ROYAL HORSE H-350 RE 25K</v>
          </cell>
          <cell r="E1871" t="str">
            <v>PES</v>
          </cell>
          <cell r="F1871">
            <v>8927</v>
          </cell>
          <cell r="G1871" t="str">
            <v>TN</v>
          </cell>
          <cell r="H1871" t="str">
            <v>TONELADAS</v>
          </cell>
          <cell r="I1871" t="str">
            <v>PEC</v>
          </cell>
        </row>
        <row r="1872">
          <cell r="A1872" t="str">
            <v>15786624</v>
          </cell>
          <cell r="B1872">
            <v>157</v>
          </cell>
          <cell r="C1872">
            <v>86624</v>
          </cell>
          <cell r="D1872" t="str">
            <v>ROYAL HORSE B-150 RE 25K</v>
          </cell>
          <cell r="E1872" t="str">
            <v>PES</v>
          </cell>
          <cell r="F1872">
            <v>8925</v>
          </cell>
          <cell r="G1872" t="str">
            <v>TN</v>
          </cell>
          <cell r="H1872" t="str">
            <v>TONELADAS</v>
          </cell>
          <cell r="I1872" t="str">
            <v>PEC</v>
          </cell>
        </row>
        <row r="1873">
          <cell r="A1873" t="str">
            <v>15787507</v>
          </cell>
          <cell r="B1873">
            <v>157</v>
          </cell>
          <cell r="C1873">
            <v>87507</v>
          </cell>
          <cell r="D1873" t="str">
            <v>TINAS MC GANADO DE CARNE 20%</v>
          </cell>
          <cell r="E1873" t="str">
            <v>PES</v>
          </cell>
          <cell r="F1873">
            <v>285</v>
          </cell>
          <cell r="G1873">
            <v>6</v>
          </cell>
          <cell r="H1873" t="str">
            <v>25 KGS</v>
          </cell>
          <cell r="I1873" t="str">
            <v>COM</v>
          </cell>
        </row>
        <row r="1874">
          <cell r="A1874" t="str">
            <v>15787517</v>
          </cell>
          <cell r="B1874">
            <v>157</v>
          </cell>
          <cell r="C1874">
            <v>87517</v>
          </cell>
          <cell r="D1874" t="str">
            <v>TINAS MC REGULADOR PH 25 KG</v>
          </cell>
          <cell r="E1874" t="str">
            <v>PES</v>
          </cell>
          <cell r="F1874">
            <v>295</v>
          </cell>
          <cell r="G1874">
            <v>6</v>
          </cell>
          <cell r="H1874" t="str">
            <v>25 KGS</v>
          </cell>
          <cell r="I1874" t="str">
            <v>COM</v>
          </cell>
        </row>
        <row r="1875">
          <cell r="A1875" t="str">
            <v>15787527</v>
          </cell>
          <cell r="B1875">
            <v>157</v>
          </cell>
          <cell r="C1875">
            <v>87527</v>
          </cell>
          <cell r="D1875" t="str">
            <v>TINAS MC ALTA EN FOSFORO 25KG</v>
          </cell>
          <cell r="E1875" t="str">
            <v>PES</v>
          </cell>
          <cell r="F1875">
            <v>351</v>
          </cell>
          <cell r="G1875">
            <v>6</v>
          </cell>
          <cell r="H1875" t="str">
            <v>25 KGS</v>
          </cell>
          <cell r="I1875" t="str">
            <v>COM</v>
          </cell>
        </row>
        <row r="1876">
          <cell r="A1876" t="str">
            <v>15787537</v>
          </cell>
          <cell r="B1876">
            <v>157</v>
          </cell>
          <cell r="C1876">
            <v>87537</v>
          </cell>
          <cell r="D1876" t="str">
            <v>TINAS MC DE MINERALES 25KG</v>
          </cell>
          <cell r="E1876" t="str">
            <v>PES</v>
          </cell>
          <cell r="F1876">
            <v>301</v>
          </cell>
          <cell r="G1876">
            <v>6</v>
          </cell>
          <cell r="H1876" t="str">
            <v>25 KGS</v>
          </cell>
          <cell r="I1876" t="str">
            <v>COM</v>
          </cell>
        </row>
        <row r="1877">
          <cell r="A1877" t="str">
            <v>15787547</v>
          </cell>
          <cell r="B1877">
            <v>157</v>
          </cell>
          <cell r="C1877">
            <v>87547</v>
          </cell>
          <cell r="D1877" t="str">
            <v>TINAS MC BORREGOS 25KG</v>
          </cell>
          <cell r="E1877" t="str">
            <v>PES</v>
          </cell>
          <cell r="F1877">
            <v>349.05</v>
          </cell>
          <cell r="G1877">
            <v>6</v>
          </cell>
          <cell r="H1877" t="str">
            <v>25 KGS</v>
          </cell>
          <cell r="I1877" t="str">
            <v>COM</v>
          </cell>
        </row>
        <row r="1878">
          <cell r="A1878" t="str">
            <v>15787557</v>
          </cell>
          <cell r="B1878">
            <v>157</v>
          </cell>
          <cell r="C1878">
            <v>87557</v>
          </cell>
          <cell r="D1878" t="str">
            <v>TINAS MC GANADO LECHERO 25KG</v>
          </cell>
          <cell r="E1878" t="str">
            <v>PES</v>
          </cell>
          <cell r="F1878">
            <v>295</v>
          </cell>
          <cell r="G1878">
            <v>6</v>
          </cell>
          <cell r="H1878" t="str">
            <v>25 KGS</v>
          </cell>
          <cell r="I1878" t="str">
            <v>COM</v>
          </cell>
        </row>
        <row r="1879">
          <cell r="A1879" t="str">
            <v>15787567</v>
          </cell>
          <cell r="B1879">
            <v>157</v>
          </cell>
          <cell r="C1879">
            <v>87567</v>
          </cell>
          <cell r="D1879" t="str">
            <v>TINAS MC VACAS SECAS 25KG</v>
          </cell>
          <cell r="E1879" t="str">
            <v>PES</v>
          </cell>
          <cell r="F1879">
            <v>323</v>
          </cell>
          <cell r="G1879">
            <v>6</v>
          </cell>
          <cell r="H1879" t="str">
            <v>25 KGS</v>
          </cell>
          <cell r="I1879" t="str">
            <v>COM</v>
          </cell>
        </row>
        <row r="1880">
          <cell r="A1880" t="str">
            <v>15787577</v>
          </cell>
          <cell r="B1880">
            <v>157</v>
          </cell>
          <cell r="C1880">
            <v>87577</v>
          </cell>
          <cell r="D1880" t="str">
            <v>TINAS MC CONTROL DE MOSCAS 25K</v>
          </cell>
          <cell r="E1880" t="str">
            <v>PES</v>
          </cell>
          <cell r="F1880">
            <v>458</v>
          </cell>
          <cell r="G1880">
            <v>6</v>
          </cell>
          <cell r="H1880" t="str">
            <v>25 KGS</v>
          </cell>
          <cell r="I1880" t="str">
            <v>COM</v>
          </cell>
        </row>
        <row r="1881">
          <cell r="A1881" t="str">
            <v>15787717</v>
          </cell>
          <cell r="B1881">
            <v>157</v>
          </cell>
          <cell r="C1881">
            <v>87717</v>
          </cell>
          <cell r="D1881" t="str">
            <v>PORCEVRAGE FASE 1 MED 2</v>
          </cell>
          <cell r="E1881" t="str">
            <v>PES</v>
          </cell>
          <cell r="F1881">
            <v>12397</v>
          </cell>
          <cell r="G1881" t="str">
            <v>TN</v>
          </cell>
          <cell r="H1881" t="str">
            <v>TONELADAS</v>
          </cell>
          <cell r="I1881" t="str">
            <v>PEC</v>
          </cell>
        </row>
        <row r="1882">
          <cell r="A1882" t="str">
            <v>15787727</v>
          </cell>
          <cell r="B1882">
            <v>157</v>
          </cell>
          <cell r="C1882">
            <v>87727</v>
          </cell>
          <cell r="D1882" t="str">
            <v>PORCEVRAGE FASE 2 MED 2</v>
          </cell>
          <cell r="E1882" t="str">
            <v>PES</v>
          </cell>
          <cell r="F1882">
            <v>10338</v>
          </cell>
          <cell r="G1882" t="str">
            <v>TN</v>
          </cell>
          <cell r="H1882" t="str">
            <v>TONELADAS</v>
          </cell>
          <cell r="I1882" t="str">
            <v>PEC</v>
          </cell>
        </row>
        <row r="1883">
          <cell r="A1883" t="str">
            <v>15787737</v>
          </cell>
          <cell r="B1883">
            <v>157</v>
          </cell>
          <cell r="C1883">
            <v>87737</v>
          </cell>
          <cell r="D1883" t="str">
            <v>PORCEVRAGE FASE 3 MED 2</v>
          </cell>
          <cell r="E1883" t="str">
            <v>PES</v>
          </cell>
          <cell r="F1883">
            <v>7506</v>
          </cell>
          <cell r="G1883" t="str">
            <v>TN</v>
          </cell>
          <cell r="H1883" t="str">
            <v>TONELADAS</v>
          </cell>
          <cell r="I1883" t="str">
            <v>PEC</v>
          </cell>
        </row>
        <row r="1884">
          <cell r="A1884" t="str">
            <v>15787747</v>
          </cell>
          <cell r="B1884">
            <v>157</v>
          </cell>
          <cell r="C1884">
            <v>87747</v>
          </cell>
          <cell r="D1884" t="str">
            <v>PORCEVRAGE FASE 0 C/MED 0</v>
          </cell>
          <cell r="E1884" t="str">
            <v>PES</v>
          </cell>
          <cell r="F1884">
            <v>16253</v>
          </cell>
          <cell r="G1884" t="str">
            <v>TN</v>
          </cell>
          <cell r="H1884" t="str">
            <v>TONELADAS</v>
          </cell>
          <cell r="I1884" t="str">
            <v>PEC</v>
          </cell>
        </row>
        <row r="1885">
          <cell r="A1885" t="str">
            <v>15787757</v>
          </cell>
          <cell r="B1885">
            <v>157</v>
          </cell>
          <cell r="C1885">
            <v>87757</v>
          </cell>
          <cell r="D1885" t="str">
            <v>PORCEVRAGE FASE 1 C/MED 1</v>
          </cell>
          <cell r="E1885" t="str">
            <v>PES</v>
          </cell>
          <cell r="F1885">
            <v>13722</v>
          </cell>
          <cell r="G1885" t="str">
            <v>TN</v>
          </cell>
          <cell r="H1885" t="str">
            <v>TONELADAS</v>
          </cell>
          <cell r="I1885" t="str">
            <v>PEC</v>
          </cell>
        </row>
        <row r="1886">
          <cell r="A1886" t="str">
            <v>15787767</v>
          </cell>
          <cell r="B1886">
            <v>157</v>
          </cell>
          <cell r="C1886">
            <v>87767</v>
          </cell>
          <cell r="D1886" t="str">
            <v>PORCEVRAGE FASE 2 C/MED 1</v>
          </cell>
          <cell r="E1886" t="str">
            <v>PES</v>
          </cell>
          <cell r="F1886">
            <v>11543</v>
          </cell>
          <cell r="G1886" t="str">
            <v>TN</v>
          </cell>
          <cell r="H1886" t="str">
            <v>TONELADAS</v>
          </cell>
          <cell r="I1886" t="str">
            <v>PEC</v>
          </cell>
        </row>
        <row r="1887">
          <cell r="A1887" t="str">
            <v>15787777</v>
          </cell>
          <cell r="B1887">
            <v>157</v>
          </cell>
          <cell r="C1887">
            <v>87777</v>
          </cell>
          <cell r="D1887" t="str">
            <v>PORCEVRAGE FASE 3 C/MED 1</v>
          </cell>
          <cell r="E1887" t="str">
            <v>PES</v>
          </cell>
          <cell r="F1887">
            <v>8716</v>
          </cell>
          <cell r="G1887" t="str">
            <v>TN</v>
          </cell>
          <cell r="H1887" t="str">
            <v>TONELADAS</v>
          </cell>
          <cell r="I1887" t="str">
            <v>PEC</v>
          </cell>
        </row>
        <row r="1888">
          <cell r="A1888" t="str">
            <v>1578815</v>
          </cell>
          <cell r="B1888">
            <v>157</v>
          </cell>
          <cell r="C1888">
            <v>8815</v>
          </cell>
          <cell r="D1888" t="str">
            <v>CAJA GALLO DE ORO</v>
          </cell>
          <cell r="E1888" t="str">
            <v>PES</v>
          </cell>
          <cell r="F1888">
            <v>19</v>
          </cell>
          <cell r="G1888" t="str">
            <v>PZ</v>
          </cell>
          <cell r="H1888" t="str">
            <v>PIEZAS</v>
          </cell>
        </row>
        <row r="1889">
          <cell r="A1889" t="str">
            <v>1578854</v>
          </cell>
          <cell r="B1889">
            <v>157</v>
          </cell>
          <cell r="C1889">
            <v>8854</v>
          </cell>
          <cell r="D1889" t="str">
            <v>CAJA GALLO DE ORO CORTADOR</v>
          </cell>
          <cell r="E1889" t="str">
            <v>PES</v>
          </cell>
          <cell r="F1889">
            <v>39.229999999999997</v>
          </cell>
          <cell r="G1889" t="str">
            <v>PZ</v>
          </cell>
          <cell r="H1889" t="str">
            <v>PIEZAS</v>
          </cell>
        </row>
        <row r="1890">
          <cell r="A1890" t="str">
            <v>15788698</v>
          </cell>
          <cell r="B1890">
            <v>157</v>
          </cell>
          <cell r="C1890">
            <v>88698</v>
          </cell>
          <cell r="D1890" t="str">
            <v>BIOFINGERLING 2.5MM</v>
          </cell>
          <cell r="E1890" t="str">
            <v>PES</v>
          </cell>
          <cell r="F1890">
            <v>19500</v>
          </cell>
          <cell r="G1890" t="str">
            <v>TN</v>
          </cell>
          <cell r="H1890" t="str">
            <v>TONELADAS</v>
          </cell>
          <cell r="I1890" t="str">
            <v>ACU</v>
          </cell>
        </row>
        <row r="1891">
          <cell r="A1891" t="str">
            <v>15788699</v>
          </cell>
          <cell r="B1891">
            <v>157</v>
          </cell>
          <cell r="C1891">
            <v>88699</v>
          </cell>
          <cell r="D1891" t="str">
            <v>BIOFINGERLING 1.5MM</v>
          </cell>
          <cell r="E1891" t="str">
            <v>PES</v>
          </cell>
          <cell r="F1891">
            <v>19900</v>
          </cell>
          <cell r="G1891" t="str">
            <v>TN</v>
          </cell>
          <cell r="H1891" t="str">
            <v>TONELADAS</v>
          </cell>
          <cell r="I1891" t="str">
            <v>ACU</v>
          </cell>
        </row>
        <row r="1892">
          <cell r="A1892" t="str">
            <v>1579064</v>
          </cell>
          <cell r="B1892">
            <v>157</v>
          </cell>
          <cell r="C1892">
            <v>9064</v>
          </cell>
          <cell r="D1892" t="str">
            <v>GANADO DE CARNE FINAL</v>
          </cell>
          <cell r="E1892" t="str">
            <v>PES</v>
          </cell>
          <cell r="F1892">
            <v>8710</v>
          </cell>
          <cell r="G1892" t="str">
            <v>TN</v>
          </cell>
          <cell r="H1892" t="str">
            <v>TONELADAS</v>
          </cell>
          <cell r="I1892" t="str">
            <v>MUL</v>
          </cell>
        </row>
        <row r="1893">
          <cell r="A1893" t="str">
            <v>1579065</v>
          </cell>
          <cell r="B1893">
            <v>157</v>
          </cell>
          <cell r="C1893">
            <v>9065</v>
          </cell>
          <cell r="D1893" t="str">
            <v>MULTIPHOS PREMEZCLA GAN.</v>
          </cell>
          <cell r="E1893" t="str">
            <v>PES</v>
          </cell>
          <cell r="F1893">
            <v>20100</v>
          </cell>
          <cell r="G1893" t="str">
            <v>TN</v>
          </cell>
          <cell r="H1893" t="str">
            <v>TONELADAS</v>
          </cell>
          <cell r="I1893" t="str">
            <v>MUL</v>
          </cell>
        </row>
        <row r="1894">
          <cell r="A1894" t="str">
            <v>1579066</v>
          </cell>
          <cell r="B1894">
            <v>157</v>
          </cell>
          <cell r="C1894">
            <v>9066</v>
          </cell>
          <cell r="D1894" t="str">
            <v>PREMIX 12-12 BOVINOS</v>
          </cell>
          <cell r="E1894" t="str">
            <v>PES</v>
          </cell>
          <cell r="F1894">
            <v>12140</v>
          </cell>
          <cell r="G1894" t="str">
            <v>TN</v>
          </cell>
          <cell r="H1894" t="str">
            <v>TONELADAS</v>
          </cell>
          <cell r="I1894" t="str">
            <v>MUL</v>
          </cell>
        </row>
        <row r="1895">
          <cell r="A1895" t="str">
            <v>1579253</v>
          </cell>
          <cell r="B1895">
            <v>157</v>
          </cell>
          <cell r="C1895">
            <v>9253</v>
          </cell>
          <cell r="D1895" t="str">
            <v>PREMIX PATOS INICIACION</v>
          </cell>
          <cell r="E1895" t="str">
            <v>PES</v>
          </cell>
          <cell r="F1895">
            <v>16880</v>
          </cell>
          <cell r="G1895" t="str">
            <v>TN</v>
          </cell>
          <cell r="H1895" t="str">
            <v>TONELADAS</v>
          </cell>
          <cell r="I1895" t="str">
            <v>MUL</v>
          </cell>
        </row>
        <row r="1896">
          <cell r="A1896" t="str">
            <v>1579254</v>
          </cell>
          <cell r="B1896">
            <v>157</v>
          </cell>
          <cell r="C1896">
            <v>9254</v>
          </cell>
          <cell r="D1896" t="str">
            <v>PREMIX PATOS CRECIMIENTO</v>
          </cell>
          <cell r="E1896" t="str">
            <v>PES</v>
          </cell>
          <cell r="F1896">
            <v>14200</v>
          </cell>
          <cell r="G1896" t="str">
            <v>TN</v>
          </cell>
          <cell r="H1896" t="str">
            <v>TONELADAS</v>
          </cell>
          <cell r="I1896" t="str">
            <v>MUL</v>
          </cell>
        </row>
        <row r="1897">
          <cell r="A1897" t="str">
            <v>1579302</v>
          </cell>
          <cell r="B1897">
            <v>157</v>
          </cell>
          <cell r="C1897">
            <v>9302</v>
          </cell>
          <cell r="D1897" t="str">
            <v>MC INICIADOR CERDOS (GOLD LINE</v>
          </cell>
          <cell r="E1897" t="str">
            <v>PES</v>
          </cell>
          <cell r="F1897">
            <v>19440</v>
          </cell>
          <cell r="G1897" t="str">
            <v>TN</v>
          </cell>
          <cell r="H1897" t="str">
            <v>TONELADAS</v>
          </cell>
          <cell r="I1897" t="str">
            <v>MUL</v>
          </cell>
        </row>
        <row r="1898">
          <cell r="A1898" t="str">
            <v>1579310</v>
          </cell>
          <cell r="B1898">
            <v>157</v>
          </cell>
          <cell r="C1898">
            <v>9310</v>
          </cell>
          <cell r="D1898" t="str">
            <v>INICIACION ESPECIAL</v>
          </cell>
          <cell r="E1898" t="str">
            <v>PES</v>
          </cell>
          <cell r="F1898">
            <v>17400</v>
          </cell>
          <cell r="G1898" t="str">
            <v>TN</v>
          </cell>
          <cell r="H1898" t="str">
            <v>TONELADAS</v>
          </cell>
          <cell r="I1898" t="str">
            <v>MUL</v>
          </cell>
        </row>
        <row r="1899">
          <cell r="A1899" t="str">
            <v>1579313</v>
          </cell>
          <cell r="B1899">
            <v>157</v>
          </cell>
          <cell r="C1899">
            <v>9313</v>
          </cell>
          <cell r="D1899" t="str">
            <v>MC-CERDOS PREINICIACION</v>
          </cell>
          <cell r="E1899" t="str">
            <v>PES</v>
          </cell>
          <cell r="F1899">
            <v>12320</v>
          </cell>
          <cell r="G1899" t="str">
            <v>TN</v>
          </cell>
          <cell r="H1899" t="str">
            <v>TONELADAS</v>
          </cell>
          <cell r="I1899" t="str">
            <v>MUL</v>
          </cell>
        </row>
        <row r="1900">
          <cell r="A1900" t="str">
            <v>1579318</v>
          </cell>
          <cell r="B1900">
            <v>157</v>
          </cell>
          <cell r="C1900">
            <v>9318</v>
          </cell>
          <cell r="D1900" t="str">
            <v>CERDOS INICIACION I</v>
          </cell>
          <cell r="E1900" t="str">
            <v>PES</v>
          </cell>
          <cell r="F1900">
            <v>27000</v>
          </cell>
          <cell r="G1900" t="str">
            <v>TN</v>
          </cell>
          <cell r="H1900" t="str">
            <v>TONELADAS</v>
          </cell>
          <cell r="I1900" t="str">
            <v>MUL</v>
          </cell>
        </row>
        <row r="1901">
          <cell r="A1901" t="str">
            <v>1579319</v>
          </cell>
          <cell r="B1901">
            <v>157</v>
          </cell>
          <cell r="C1901">
            <v>9319</v>
          </cell>
          <cell r="D1901" t="str">
            <v>CERDOS INICIACION II</v>
          </cell>
          <cell r="E1901" t="str">
            <v>PES</v>
          </cell>
          <cell r="F1901">
            <v>21730</v>
          </cell>
          <cell r="G1901" t="str">
            <v>TN</v>
          </cell>
          <cell r="H1901" t="str">
            <v>TONELADAS</v>
          </cell>
          <cell r="I1901" t="str">
            <v>MUL</v>
          </cell>
        </row>
        <row r="1902">
          <cell r="A1902" t="str">
            <v>1579328</v>
          </cell>
          <cell r="B1902">
            <v>157</v>
          </cell>
          <cell r="C1902">
            <v>9328</v>
          </cell>
          <cell r="D1902" t="str">
            <v>MICRO-POSTURA AVES</v>
          </cell>
          <cell r="E1902" t="str">
            <v>PES</v>
          </cell>
          <cell r="F1902">
            <v>21580</v>
          </cell>
          <cell r="G1902" t="str">
            <v>TN</v>
          </cell>
          <cell r="H1902" t="str">
            <v>TONELADAS</v>
          </cell>
          <cell r="I1902" t="str">
            <v>MUL</v>
          </cell>
        </row>
        <row r="1903">
          <cell r="A1903" t="str">
            <v>1579334</v>
          </cell>
          <cell r="B1903">
            <v>157</v>
          </cell>
          <cell r="C1903">
            <v>9334</v>
          </cell>
          <cell r="D1903" t="str">
            <v>DESARROLLO ESPECIAL</v>
          </cell>
          <cell r="E1903" t="str">
            <v>PES</v>
          </cell>
          <cell r="F1903">
            <v>13410</v>
          </cell>
          <cell r="G1903" t="str">
            <v>TN</v>
          </cell>
          <cell r="H1903" t="str">
            <v>TONELADAS</v>
          </cell>
          <cell r="I1903" t="str">
            <v>MUL</v>
          </cell>
        </row>
        <row r="1904">
          <cell r="A1904" t="str">
            <v>1579337</v>
          </cell>
          <cell r="B1904">
            <v>157</v>
          </cell>
          <cell r="C1904">
            <v>9337</v>
          </cell>
          <cell r="D1904" t="str">
            <v>DESARROLLO ENGORDA G-L HE</v>
          </cell>
          <cell r="E1904" t="str">
            <v>PES</v>
          </cell>
          <cell r="F1904">
            <v>19269</v>
          </cell>
          <cell r="G1904" t="str">
            <v>TN</v>
          </cell>
          <cell r="H1904" t="str">
            <v>TONELADAS</v>
          </cell>
          <cell r="I1904" t="str">
            <v>MUL</v>
          </cell>
        </row>
        <row r="1905">
          <cell r="A1905" t="str">
            <v>1579341</v>
          </cell>
          <cell r="B1905">
            <v>157</v>
          </cell>
          <cell r="C1905">
            <v>9341</v>
          </cell>
          <cell r="D1905" t="str">
            <v>CONC. DESARROLLO CERDOS</v>
          </cell>
          <cell r="E1905" t="str">
            <v>PES</v>
          </cell>
          <cell r="F1905">
            <v>12850</v>
          </cell>
          <cell r="G1905" t="str">
            <v>TN</v>
          </cell>
          <cell r="H1905" t="str">
            <v>TONELADAS</v>
          </cell>
          <cell r="I1905" t="str">
            <v>MUL</v>
          </cell>
        </row>
        <row r="1906">
          <cell r="A1906" t="str">
            <v>1579343</v>
          </cell>
          <cell r="B1906">
            <v>157</v>
          </cell>
          <cell r="C1906">
            <v>9343</v>
          </cell>
          <cell r="D1906" t="str">
            <v>MICRO CRECIMIENTO</v>
          </cell>
          <cell r="E1906" t="str">
            <v>PES</v>
          </cell>
          <cell r="F1906">
            <v>13600</v>
          </cell>
          <cell r="G1906" t="str">
            <v>TN</v>
          </cell>
          <cell r="H1906" t="str">
            <v>TONELADAS</v>
          </cell>
          <cell r="I1906" t="str">
            <v>MUL</v>
          </cell>
        </row>
        <row r="1907">
          <cell r="A1907" t="str">
            <v>1579344</v>
          </cell>
          <cell r="B1907">
            <v>157</v>
          </cell>
          <cell r="C1907">
            <v>9344</v>
          </cell>
          <cell r="D1907" t="str">
            <v>MC-CERDOS CRECIMIENTO I</v>
          </cell>
          <cell r="E1907" t="str">
            <v>PES</v>
          </cell>
          <cell r="F1907">
            <v>11190</v>
          </cell>
          <cell r="G1907" t="str">
            <v>TN</v>
          </cell>
          <cell r="H1907" t="str">
            <v>TONELADAS</v>
          </cell>
          <cell r="I1907" t="str">
            <v>MUL</v>
          </cell>
        </row>
        <row r="1908">
          <cell r="A1908" t="str">
            <v>1579345</v>
          </cell>
          <cell r="B1908">
            <v>157</v>
          </cell>
          <cell r="C1908">
            <v>9345</v>
          </cell>
          <cell r="D1908" t="str">
            <v>DESARROLLO ENGORDA SAP</v>
          </cell>
          <cell r="E1908" t="str">
            <v>PES</v>
          </cell>
          <cell r="F1908">
            <v>11000</v>
          </cell>
          <cell r="G1908" t="str">
            <v>TN</v>
          </cell>
          <cell r="H1908" t="str">
            <v>TONELADAS</v>
          </cell>
          <cell r="I1908" t="str">
            <v>MUL</v>
          </cell>
        </row>
        <row r="1909">
          <cell r="A1909" t="str">
            <v>1579346</v>
          </cell>
          <cell r="B1909">
            <v>157</v>
          </cell>
          <cell r="C1909">
            <v>9346</v>
          </cell>
          <cell r="D1909" t="str">
            <v>MC-CERDOS CRECIMIENTO III</v>
          </cell>
          <cell r="E1909" t="str">
            <v>PES</v>
          </cell>
          <cell r="F1909">
            <v>7122</v>
          </cell>
          <cell r="G1909" t="str">
            <v>TN</v>
          </cell>
          <cell r="H1909" t="str">
            <v>TONELADAS</v>
          </cell>
          <cell r="I1909" t="str">
            <v>MUL</v>
          </cell>
        </row>
        <row r="1910">
          <cell r="A1910" t="str">
            <v>1579349</v>
          </cell>
          <cell r="B1910">
            <v>157</v>
          </cell>
          <cell r="C1910">
            <v>9349</v>
          </cell>
          <cell r="D1910" t="str">
            <v>MICRO DESARROLLO</v>
          </cell>
          <cell r="E1910" t="str">
            <v>PES</v>
          </cell>
          <cell r="F1910">
            <v>8764</v>
          </cell>
          <cell r="G1910" t="str">
            <v>TN</v>
          </cell>
          <cell r="H1910" t="str">
            <v>TONELADAS</v>
          </cell>
          <cell r="I1910" t="str">
            <v>MUL</v>
          </cell>
        </row>
        <row r="1911">
          <cell r="A1911" t="str">
            <v>1579353</v>
          </cell>
          <cell r="B1911">
            <v>157</v>
          </cell>
          <cell r="C1911">
            <v>9353</v>
          </cell>
          <cell r="D1911" t="str">
            <v>CONC. ENGORDA CERDOS</v>
          </cell>
          <cell r="E1911" t="str">
            <v>PES</v>
          </cell>
          <cell r="F1911">
            <v>11950</v>
          </cell>
          <cell r="G1911" t="str">
            <v>TN</v>
          </cell>
          <cell r="H1911" t="str">
            <v>TONELADAS</v>
          </cell>
          <cell r="I1911" t="str">
            <v>MUL</v>
          </cell>
        </row>
        <row r="1912">
          <cell r="A1912" t="str">
            <v>1579354</v>
          </cell>
          <cell r="B1912">
            <v>157</v>
          </cell>
          <cell r="C1912">
            <v>9354</v>
          </cell>
          <cell r="D1912" t="str">
            <v>ENGORDA ESPECIAL</v>
          </cell>
          <cell r="E1912" t="str">
            <v>PES</v>
          </cell>
          <cell r="F1912">
            <v>10261</v>
          </cell>
          <cell r="G1912" t="str">
            <v>TN</v>
          </cell>
          <cell r="H1912" t="str">
            <v>TONELADAS</v>
          </cell>
          <cell r="I1912" t="str">
            <v>MUL</v>
          </cell>
        </row>
        <row r="1913">
          <cell r="A1913" t="str">
            <v>1579363</v>
          </cell>
          <cell r="B1913">
            <v>157</v>
          </cell>
          <cell r="C1913">
            <v>9363</v>
          </cell>
          <cell r="D1913" t="str">
            <v>CRECIMIENTO ENGORDA PAYLEAN 40</v>
          </cell>
          <cell r="E1913" t="str">
            <v>PES</v>
          </cell>
          <cell r="F1913">
            <v>17500</v>
          </cell>
          <cell r="G1913" t="str">
            <v>TN</v>
          </cell>
          <cell r="H1913" t="str">
            <v>TONELADAS</v>
          </cell>
          <cell r="I1913" t="str">
            <v>MUL</v>
          </cell>
        </row>
        <row r="1914">
          <cell r="A1914" t="str">
            <v>1579364</v>
          </cell>
          <cell r="B1914">
            <v>157</v>
          </cell>
          <cell r="C1914">
            <v>9364</v>
          </cell>
          <cell r="D1914" t="str">
            <v>MINERALES GANADO</v>
          </cell>
          <cell r="E1914" t="str">
            <v>PES</v>
          </cell>
          <cell r="F1914">
            <v>17050</v>
          </cell>
          <cell r="G1914" t="str">
            <v>TN</v>
          </cell>
          <cell r="H1914" t="str">
            <v>TONELADAS</v>
          </cell>
          <cell r="I1914" t="str">
            <v>MUL</v>
          </cell>
        </row>
        <row r="1915">
          <cell r="A1915" t="str">
            <v>1579365</v>
          </cell>
          <cell r="B1915">
            <v>157</v>
          </cell>
          <cell r="C1915">
            <v>9365</v>
          </cell>
          <cell r="D1915" t="str">
            <v>VITAMINAS GANADO LECHERO</v>
          </cell>
          <cell r="E1915" t="str">
            <v>PES</v>
          </cell>
          <cell r="F1915">
            <v>14140</v>
          </cell>
          <cell r="G1915" t="str">
            <v>TN</v>
          </cell>
          <cell r="H1915" t="str">
            <v>TONELADAS</v>
          </cell>
          <cell r="I1915" t="str">
            <v>MUL</v>
          </cell>
        </row>
        <row r="1916">
          <cell r="A1916" t="str">
            <v>1579367</v>
          </cell>
          <cell r="B1916">
            <v>157</v>
          </cell>
          <cell r="C1916">
            <v>9367</v>
          </cell>
          <cell r="D1916" t="str">
            <v>VITAMINAS REPRODUCTORES HE</v>
          </cell>
          <cell r="E1916" t="str">
            <v>PES</v>
          </cell>
          <cell r="F1916">
            <v>31500</v>
          </cell>
          <cell r="G1916" t="str">
            <v>TN</v>
          </cell>
          <cell r="H1916" t="str">
            <v>TONELADAS</v>
          </cell>
          <cell r="I1916" t="str">
            <v>MUL</v>
          </cell>
        </row>
        <row r="1917">
          <cell r="A1917" t="str">
            <v>1579370</v>
          </cell>
          <cell r="B1917">
            <v>157</v>
          </cell>
          <cell r="C1917">
            <v>9370</v>
          </cell>
          <cell r="D1917" t="str">
            <v>VITAMINAS CRECI-ENGORDA HE</v>
          </cell>
          <cell r="E1917" t="str">
            <v>PES</v>
          </cell>
          <cell r="F1917">
            <v>23320</v>
          </cell>
          <cell r="G1917" t="str">
            <v>TN</v>
          </cell>
          <cell r="H1917" t="str">
            <v>TONELADAS</v>
          </cell>
          <cell r="I1917" t="str">
            <v>MUL</v>
          </cell>
        </row>
        <row r="1918">
          <cell r="A1918" t="str">
            <v>1579371</v>
          </cell>
          <cell r="B1918">
            <v>157</v>
          </cell>
          <cell r="C1918">
            <v>9371</v>
          </cell>
          <cell r="D1918" t="str">
            <v>MC-LACTANCIA</v>
          </cell>
          <cell r="E1918" t="str">
            <v>PES</v>
          </cell>
          <cell r="F1918">
            <v>9072</v>
          </cell>
          <cell r="G1918" t="str">
            <v>TN</v>
          </cell>
          <cell r="H1918" t="str">
            <v>TONELADAS</v>
          </cell>
          <cell r="I1918" t="str">
            <v>MUL</v>
          </cell>
        </row>
        <row r="1919">
          <cell r="A1919" t="str">
            <v>1579372</v>
          </cell>
          <cell r="B1919">
            <v>157</v>
          </cell>
          <cell r="C1919">
            <v>9372</v>
          </cell>
          <cell r="D1919" t="str">
            <v>LACTANCIA ESPECIAL</v>
          </cell>
          <cell r="E1919" t="str">
            <v>PES</v>
          </cell>
          <cell r="F1919">
            <v>10627</v>
          </cell>
          <cell r="G1919" t="str">
            <v>TN</v>
          </cell>
          <cell r="H1919" t="str">
            <v>TONELADAS</v>
          </cell>
          <cell r="I1919" t="str">
            <v>MUL</v>
          </cell>
        </row>
        <row r="1920">
          <cell r="A1920" t="str">
            <v>1579373</v>
          </cell>
          <cell r="B1920">
            <v>157</v>
          </cell>
          <cell r="C1920">
            <v>9373</v>
          </cell>
          <cell r="D1920" t="str">
            <v>CONCENT.LACTANCIA CERDOS</v>
          </cell>
          <cell r="E1920" t="str">
            <v>PES</v>
          </cell>
          <cell r="F1920">
            <v>15100</v>
          </cell>
          <cell r="G1920" t="str">
            <v>TN</v>
          </cell>
          <cell r="H1920" t="str">
            <v>TONELADAS</v>
          </cell>
          <cell r="I1920" t="str">
            <v>MUL</v>
          </cell>
        </row>
        <row r="1921">
          <cell r="A1921" t="str">
            <v>1579376</v>
          </cell>
          <cell r="B1921">
            <v>157</v>
          </cell>
          <cell r="C1921">
            <v>9376</v>
          </cell>
          <cell r="D1921" t="str">
            <v>MC-CERDOS REPRODUCTORES</v>
          </cell>
          <cell r="E1921" t="str">
            <v>PES</v>
          </cell>
          <cell r="F1921">
            <v>12960</v>
          </cell>
          <cell r="G1921" t="str">
            <v>TN</v>
          </cell>
          <cell r="H1921" t="str">
            <v>TONELADAS</v>
          </cell>
          <cell r="I1921" t="str">
            <v>MUL</v>
          </cell>
        </row>
        <row r="1922">
          <cell r="A1922" t="str">
            <v>1579377</v>
          </cell>
          <cell r="B1922">
            <v>157</v>
          </cell>
          <cell r="C1922">
            <v>9377</v>
          </cell>
          <cell r="D1922" t="str">
            <v>MC-CERDOS REPRODUCTORES</v>
          </cell>
          <cell r="E1922" t="str">
            <v>PES</v>
          </cell>
          <cell r="F1922">
            <v>8502</v>
          </cell>
          <cell r="G1922" t="str">
            <v>TN</v>
          </cell>
          <cell r="H1922" t="str">
            <v>TONELADAS</v>
          </cell>
          <cell r="I1922" t="str">
            <v>MUL</v>
          </cell>
        </row>
        <row r="1923">
          <cell r="A1923" t="str">
            <v>1579379</v>
          </cell>
          <cell r="B1923">
            <v>157</v>
          </cell>
          <cell r="C1923">
            <v>9379</v>
          </cell>
          <cell r="D1923" t="str">
            <v>MC-CERDOS REPRODUCTORES</v>
          </cell>
          <cell r="E1923" t="str">
            <v>PES</v>
          </cell>
          <cell r="F1923">
            <v>7464</v>
          </cell>
          <cell r="G1923" t="str">
            <v>TN</v>
          </cell>
          <cell r="H1923" t="str">
            <v>TONELADAS</v>
          </cell>
          <cell r="I1923" t="str">
            <v>MUL</v>
          </cell>
        </row>
        <row r="1924">
          <cell r="A1924" t="str">
            <v>1579380</v>
          </cell>
          <cell r="B1924">
            <v>157</v>
          </cell>
          <cell r="C1924">
            <v>9380</v>
          </cell>
          <cell r="D1924" t="str">
            <v>CERDOS FINALIZADOR C/VIT Y MIN</v>
          </cell>
          <cell r="E1924" t="str">
            <v>PES</v>
          </cell>
          <cell r="F1924">
            <v>11637</v>
          </cell>
          <cell r="G1924" t="str">
            <v>TN</v>
          </cell>
          <cell r="H1924" t="str">
            <v>TONELADAS</v>
          </cell>
          <cell r="I1924" t="str">
            <v>MUL</v>
          </cell>
        </row>
        <row r="1925">
          <cell r="A1925" t="str">
            <v>1579381</v>
          </cell>
          <cell r="B1925">
            <v>157</v>
          </cell>
          <cell r="C1925">
            <v>9381</v>
          </cell>
          <cell r="D1925" t="str">
            <v>MC-GESTACION</v>
          </cell>
          <cell r="E1925" t="str">
            <v>PES</v>
          </cell>
          <cell r="F1925">
            <v>12600</v>
          </cell>
          <cell r="G1925" t="str">
            <v>TN</v>
          </cell>
          <cell r="H1925" t="str">
            <v>TONELADAS</v>
          </cell>
          <cell r="I1925" t="str">
            <v>MUL</v>
          </cell>
        </row>
        <row r="1926">
          <cell r="A1926" t="str">
            <v>1579383</v>
          </cell>
          <cell r="B1926">
            <v>157</v>
          </cell>
          <cell r="C1926">
            <v>9383</v>
          </cell>
          <cell r="D1926" t="str">
            <v>CONC. GESTACION CERDOS</v>
          </cell>
          <cell r="E1926" t="str">
            <v>PES</v>
          </cell>
          <cell r="F1926">
            <v>13700</v>
          </cell>
          <cell r="G1926" t="str">
            <v>TN</v>
          </cell>
          <cell r="H1926" t="str">
            <v>TONELADAS</v>
          </cell>
          <cell r="I1926" t="str">
            <v>MUL</v>
          </cell>
        </row>
        <row r="1927">
          <cell r="A1927" t="str">
            <v>1579384</v>
          </cell>
          <cell r="B1927">
            <v>157</v>
          </cell>
          <cell r="C1927">
            <v>9384</v>
          </cell>
          <cell r="D1927" t="str">
            <v>GESTACION ESPECIAL</v>
          </cell>
          <cell r="E1927" t="str">
            <v>PES</v>
          </cell>
          <cell r="F1927">
            <v>12190</v>
          </cell>
          <cell r="G1927" t="str">
            <v>TN</v>
          </cell>
          <cell r="H1927" t="str">
            <v>TONELADAS</v>
          </cell>
          <cell r="I1927" t="str">
            <v>MUL</v>
          </cell>
        </row>
        <row r="1928">
          <cell r="A1928" t="str">
            <v>1579386</v>
          </cell>
          <cell r="B1928">
            <v>157</v>
          </cell>
          <cell r="C1928">
            <v>9386</v>
          </cell>
          <cell r="D1928" t="str">
            <v>MC-CERDOS REPRODUCTORES</v>
          </cell>
          <cell r="E1928" t="str">
            <v>PES</v>
          </cell>
          <cell r="F1928">
            <v>13360</v>
          </cell>
          <cell r="G1928" t="str">
            <v>TN</v>
          </cell>
          <cell r="H1928" t="str">
            <v>TONELADAS</v>
          </cell>
          <cell r="I1928" t="str">
            <v>MUL</v>
          </cell>
        </row>
        <row r="1929">
          <cell r="A1929" t="str">
            <v>1579389</v>
          </cell>
          <cell r="B1929">
            <v>157</v>
          </cell>
          <cell r="C1929">
            <v>9389</v>
          </cell>
          <cell r="D1929" t="str">
            <v>PIGGY UP SEW HE</v>
          </cell>
          <cell r="E1929" t="str">
            <v>PES</v>
          </cell>
          <cell r="F1929">
            <v>13819</v>
          </cell>
          <cell r="G1929" t="str">
            <v>TN</v>
          </cell>
          <cell r="H1929" t="str">
            <v>TONELADAS</v>
          </cell>
          <cell r="I1929" t="str">
            <v>MUL</v>
          </cell>
        </row>
        <row r="1930">
          <cell r="A1930" t="str">
            <v>1579390</v>
          </cell>
          <cell r="B1930">
            <v>157</v>
          </cell>
          <cell r="C1930">
            <v>9390</v>
          </cell>
          <cell r="D1930" t="str">
            <v>CRECIMIENTO ENG.PAYLEAN 20K</v>
          </cell>
          <cell r="E1930" t="str">
            <v>PES</v>
          </cell>
          <cell r="F1930">
            <v>19650</v>
          </cell>
          <cell r="G1930" t="str">
            <v>TN</v>
          </cell>
          <cell r="H1930" t="str">
            <v>TONELADAS</v>
          </cell>
          <cell r="I1930" t="str">
            <v>MUL</v>
          </cell>
        </row>
        <row r="1931">
          <cell r="A1931" t="str">
            <v>1579393</v>
          </cell>
          <cell r="B1931">
            <v>157</v>
          </cell>
          <cell r="C1931">
            <v>9393</v>
          </cell>
          <cell r="D1931" t="str">
            <v>DRY COW TEC</v>
          </cell>
          <cell r="E1931" t="str">
            <v>PES</v>
          </cell>
          <cell r="F1931">
            <v>17560</v>
          </cell>
          <cell r="G1931" t="str">
            <v>TN</v>
          </cell>
          <cell r="H1931" t="str">
            <v>TONELADAS</v>
          </cell>
          <cell r="I1931" t="str">
            <v>MUL</v>
          </cell>
        </row>
        <row r="1932">
          <cell r="A1932" t="str">
            <v>1579395</v>
          </cell>
          <cell r="B1932">
            <v>157</v>
          </cell>
          <cell r="C1932">
            <v>9395</v>
          </cell>
          <cell r="D1932" t="str">
            <v>PREMIX AVESTRUZ</v>
          </cell>
          <cell r="E1932" t="str">
            <v>PES</v>
          </cell>
          <cell r="F1932">
            <v>16898</v>
          </cell>
          <cell r="G1932" t="str">
            <v>TN</v>
          </cell>
          <cell r="H1932" t="str">
            <v>TONELADAS</v>
          </cell>
          <cell r="I1932" t="str">
            <v>MUL</v>
          </cell>
        </row>
        <row r="1933">
          <cell r="A1933" t="str">
            <v>1579398</v>
          </cell>
          <cell r="B1933">
            <v>157</v>
          </cell>
          <cell r="C1933">
            <v>9398</v>
          </cell>
          <cell r="D1933" t="str">
            <v>GANADO LECHERO C/PROMOTOR</v>
          </cell>
          <cell r="E1933" t="str">
            <v>PES</v>
          </cell>
          <cell r="F1933">
            <v>6823</v>
          </cell>
          <cell r="G1933" t="str">
            <v>TN</v>
          </cell>
          <cell r="H1933" t="str">
            <v>TONELADAS</v>
          </cell>
          <cell r="I1933" t="str">
            <v>MUL</v>
          </cell>
        </row>
        <row r="1934">
          <cell r="A1934" t="str">
            <v>1579400</v>
          </cell>
          <cell r="B1934">
            <v>157</v>
          </cell>
          <cell r="C1934">
            <v>9400</v>
          </cell>
          <cell r="D1934" t="str">
            <v>MULTISAL SAL MINERAL VIT.</v>
          </cell>
          <cell r="E1934" t="str">
            <v>PES</v>
          </cell>
          <cell r="F1934">
            <v>10090</v>
          </cell>
          <cell r="G1934" t="str">
            <v>TN</v>
          </cell>
          <cell r="H1934" t="str">
            <v>TONELADAS</v>
          </cell>
          <cell r="I1934" t="str">
            <v>MUL</v>
          </cell>
        </row>
        <row r="1935">
          <cell r="A1935" t="str">
            <v>1579401</v>
          </cell>
          <cell r="B1935">
            <v>157</v>
          </cell>
          <cell r="C1935">
            <v>9401</v>
          </cell>
          <cell r="D1935" t="str">
            <v>MINERALES PLUS LECHERO</v>
          </cell>
          <cell r="E1935" t="str">
            <v>PES</v>
          </cell>
          <cell r="F1935">
            <v>9525</v>
          </cell>
          <cell r="G1935" t="str">
            <v>TN</v>
          </cell>
          <cell r="H1935" t="str">
            <v>TONELADAS</v>
          </cell>
          <cell r="I1935" t="str">
            <v>MUL</v>
          </cell>
        </row>
        <row r="1936">
          <cell r="A1936" t="str">
            <v>1579411</v>
          </cell>
          <cell r="B1936">
            <v>157</v>
          </cell>
          <cell r="C1936">
            <v>9411</v>
          </cell>
          <cell r="D1936" t="str">
            <v>FINALIZADOR BOVINO C/ZILMAX</v>
          </cell>
          <cell r="E1936" t="str">
            <v>PES</v>
          </cell>
          <cell r="F1936">
            <v>42500</v>
          </cell>
          <cell r="G1936" t="str">
            <v>TN</v>
          </cell>
          <cell r="H1936" t="str">
            <v>TONELADAS</v>
          </cell>
          <cell r="I1936" t="str">
            <v>MUL</v>
          </cell>
        </row>
        <row r="1937">
          <cell r="A1937" t="str">
            <v>1579412</v>
          </cell>
          <cell r="B1937">
            <v>157</v>
          </cell>
          <cell r="C1937">
            <v>9412</v>
          </cell>
          <cell r="D1937" t="str">
            <v>LACTANCIA SAP</v>
          </cell>
          <cell r="E1937" t="str">
            <v>PES</v>
          </cell>
          <cell r="F1937">
            <v>15384</v>
          </cell>
          <cell r="G1937" t="str">
            <v>TN</v>
          </cell>
          <cell r="H1937" t="str">
            <v>TONELADAS</v>
          </cell>
          <cell r="I1937" t="str">
            <v>MUL</v>
          </cell>
        </row>
        <row r="1938">
          <cell r="A1938" t="str">
            <v>1579430</v>
          </cell>
          <cell r="B1938">
            <v>157</v>
          </cell>
          <cell r="C1938">
            <v>9430</v>
          </cell>
          <cell r="D1938" t="str">
            <v>SAL MINERAL OVINOS ZN</v>
          </cell>
          <cell r="E1938" t="str">
            <v>PES</v>
          </cell>
          <cell r="F1938">
            <v>5947</v>
          </cell>
          <cell r="G1938" t="str">
            <v>TN</v>
          </cell>
          <cell r="H1938" t="str">
            <v>TONELADAS</v>
          </cell>
          <cell r="I1938" t="str">
            <v>MUL</v>
          </cell>
        </row>
        <row r="1939">
          <cell r="A1939" t="str">
            <v>1579454</v>
          </cell>
          <cell r="B1939">
            <v>157</v>
          </cell>
          <cell r="C1939">
            <v>9454</v>
          </cell>
          <cell r="D1939" t="str">
            <v>PMZ.VITAMINICA-MINERAL ORTO/MO</v>
          </cell>
          <cell r="E1939" t="str">
            <v>PES</v>
          </cell>
          <cell r="F1939">
            <v>10709</v>
          </cell>
          <cell r="G1939" t="str">
            <v>TN</v>
          </cell>
          <cell r="H1939" t="str">
            <v>TONELADAS</v>
          </cell>
          <cell r="I1939" t="str">
            <v>MUL</v>
          </cell>
        </row>
        <row r="1940">
          <cell r="A1940" t="str">
            <v>1579476</v>
          </cell>
          <cell r="B1940">
            <v>157</v>
          </cell>
          <cell r="C1940">
            <v>9476</v>
          </cell>
          <cell r="D1940" t="str">
            <v>GANADO LECHERO 25K</v>
          </cell>
          <cell r="E1940" t="str">
            <v>PES</v>
          </cell>
          <cell r="F1940">
            <v>4348</v>
          </cell>
          <cell r="G1940" t="str">
            <v>TN</v>
          </cell>
          <cell r="H1940" t="str">
            <v>TONELADAS</v>
          </cell>
          <cell r="I1940" t="str">
            <v>MUL</v>
          </cell>
        </row>
        <row r="1941">
          <cell r="A1941" t="str">
            <v>1579480</v>
          </cell>
          <cell r="B1941">
            <v>157</v>
          </cell>
          <cell r="C1941">
            <v>9480</v>
          </cell>
          <cell r="D1941" t="str">
            <v>LACTANCIA PLUS HE</v>
          </cell>
          <cell r="E1941" t="str">
            <v>PES</v>
          </cell>
          <cell r="F1941">
            <v>13070</v>
          </cell>
          <cell r="G1941" t="str">
            <v>TN</v>
          </cell>
          <cell r="H1941" t="str">
            <v>TONELADAS</v>
          </cell>
          <cell r="I1941" t="str">
            <v>MUL</v>
          </cell>
        </row>
        <row r="1942">
          <cell r="A1942" t="str">
            <v>1579481</v>
          </cell>
          <cell r="B1942">
            <v>157</v>
          </cell>
          <cell r="C1942">
            <v>9481</v>
          </cell>
          <cell r="D1942" t="str">
            <v>GESTACION PLUS HE</v>
          </cell>
          <cell r="E1942" t="str">
            <v>PES</v>
          </cell>
          <cell r="F1942">
            <v>12350</v>
          </cell>
          <cell r="G1942" t="str">
            <v>TN</v>
          </cell>
          <cell r="H1942" t="str">
            <v>TONELADAS</v>
          </cell>
          <cell r="I1942" t="str">
            <v>MUL</v>
          </cell>
        </row>
        <row r="1943">
          <cell r="A1943" t="str">
            <v>1579482</v>
          </cell>
          <cell r="B1943">
            <v>157</v>
          </cell>
          <cell r="C1943">
            <v>9482</v>
          </cell>
          <cell r="D1943" t="str">
            <v>PREMIX REPRODUCTORAS HE</v>
          </cell>
          <cell r="E1943" t="str">
            <v>PES</v>
          </cell>
          <cell r="F1943">
            <v>26500</v>
          </cell>
          <cell r="G1943" t="str">
            <v>TN</v>
          </cell>
          <cell r="H1943" t="str">
            <v>TONELADAS</v>
          </cell>
          <cell r="I1943" t="str">
            <v>MUL</v>
          </cell>
        </row>
        <row r="1944">
          <cell r="A1944" t="str">
            <v>1579484</v>
          </cell>
          <cell r="B1944">
            <v>157</v>
          </cell>
          <cell r="C1944">
            <v>9484</v>
          </cell>
          <cell r="D1944" t="str">
            <v>ENGORDA BOVINO</v>
          </cell>
          <cell r="E1944" t="str">
            <v>PES</v>
          </cell>
          <cell r="F1944">
            <v>10260</v>
          </cell>
          <cell r="G1944" t="str">
            <v>TN</v>
          </cell>
          <cell r="H1944" t="str">
            <v>TONELADAS</v>
          </cell>
          <cell r="I1944" t="str">
            <v>MUL</v>
          </cell>
        </row>
        <row r="1945">
          <cell r="A1945" t="str">
            <v>1579489</v>
          </cell>
          <cell r="B1945">
            <v>157</v>
          </cell>
          <cell r="C1945">
            <v>9489</v>
          </cell>
          <cell r="D1945" t="str">
            <v>PREMIX BORREGO ENG.INTENSIVO</v>
          </cell>
          <cell r="E1945" t="str">
            <v>PES</v>
          </cell>
          <cell r="F1945">
            <v>8550</v>
          </cell>
          <cell r="G1945" t="str">
            <v>TN</v>
          </cell>
          <cell r="H1945" t="str">
            <v>TONELADAS</v>
          </cell>
          <cell r="I1945" t="str">
            <v>MUL</v>
          </cell>
        </row>
        <row r="1946">
          <cell r="A1946" t="str">
            <v>1579490</v>
          </cell>
          <cell r="B1946">
            <v>157</v>
          </cell>
          <cell r="C1946">
            <v>9490</v>
          </cell>
          <cell r="D1946" t="str">
            <v>MINERALES POLLO</v>
          </cell>
          <cell r="E1946" t="str">
            <v>PES</v>
          </cell>
          <cell r="F1946">
            <v>8323</v>
          </cell>
          <cell r="G1946" t="str">
            <v>TN</v>
          </cell>
          <cell r="H1946" t="str">
            <v>TONELADAS</v>
          </cell>
          <cell r="I1946" t="str">
            <v>MUL</v>
          </cell>
        </row>
        <row r="1947">
          <cell r="A1947" t="str">
            <v>1579492</v>
          </cell>
          <cell r="B1947">
            <v>157</v>
          </cell>
          <cell r="C1947">
            <v>9492</v>
          </cell>
          <cell r="D1947" t="str">
            <v>POLLO INICIACION TUXPAN</v>
          </cell>
          <cell r="E1947" t="str">
            <v>PES</v>
          </cell>
          <cell r="F1947">
            <v>18400</v>
          </cell>
          <cell r="G1947" t="str">
            <v>TN</v>
          </cell>
          <cell r="H1947" t="str">
            <v>TONELADAS</v>
          </cell>
          <cell r="I1947" t="str">
            <v>MUL</v>
          </cell>
        </row>
        <row r="1948">
          <cell r="A1948" t="str">
            <v>1579493</v>
          </cell>
          <cell r="B1948">
            <v>157</v>
          </cell>
          <cell r="C1948">
            <v>9493</v>
          </cell>
          <cell r="D1948" t="str">
            <v>POLLO FINALIZADOR TUXPAN</v>
          </cell>
          <cell r="E1948" t="str">
            <v>PES</v>
          </cell>
          <cell r="F1948">
            <v>27420</v>
          </cell>
          <cell r="G1948" t="str">
            <v>TN</v>
          </cell>
          <cell r="H1948" t="str">
            <v>TONELADAS</v>
          </cell>
          <cell r="I1948" t="str">
            <v>MUL</v>
          </cell>
        </row>
        <row r="1949">
          <cell r="A1949" t="str">
            <v>1579495</v>
          </cell>
          <cell r="B1949">
            <v>157</v>
          </cell>
          <cell r="C1949">
            <v>9495</v>
          </cell>
          <cell r="D1949" t="str">
            <v>POLLO ENGORDA INTENSIVO</v>
          </cell>
          <cell r="E1949" t="str">
            <v>PES</v>
          </cell>
          <cell r="F1949">
            <v>17318</v>
          </cell>
          <cell r="G1949" t="str">
            <v>TN</v>
          </cell>
          <cell r="H1949" t="str">
            <v>TONELADAS</v>
          </cell>
          <cell r="I1949" t="str">
            <v>MUL</v>
          </cell>
        </row>
        <row r="1950">
          <cell r="A1950" t="str">
            <v>1579498</v>
          </cell>
          <cell r="B1950">
            <v>157</v>
          </cell>
          <cell r="C1950">
            <v>9498</v>
          </cell>
          <cell r="D1950" t="str">
            <v>BORREGOS ENGORDA INTENSIVO WS</v>
          </cell>
          <cell r="E1950" t="str">
            <v>PES</v>
          </cell>
          <cell r="F1950">
            <v>6073</v>
          </cell>
          <cell r="G1950" t="str">
            <v>TN</v>
          </cell>
          <cell r="H1950" t="str">
            <v>TONELADAS</v>
          </cell>
          <cell r="I1950" t="str">
            <v>MUL</v>
          </cell>
        </row>
        <row r="1951">
          <cell r="A1951" t="str">
            <v>1579503</v>
          </cell>
          <cell r="B1951">
            <v>157</v>
          </cell>
          <cell r="C1951">
            <v>9503</v>
          </cell>
          <cell r="D1951" t="str">
            <v>MINERALES POLLO DE ENGRODA HE</v>
          </cell>
          <cell r="E1951" t="str">
            <v>PES</v>
          </cell>
          <cell r="F1951">
            <v>11171</v>
          </cell>
          <cell r="G1951" t="str">
            <v>TN</v>
          </cell>
          <cell r="H1951" t="str">
            <v>TONELADAS</v>
          </cell>
          <cell r="I1951" t="str">
            <v>MUL</v>
          </cell>
        </row>
        <row r="1952">
          <cell r="A1952" t="str">
            <v>1579504</v>
          </cell>
          <cell r="B1952">
            <v>157</v>
          </cell>
          <cell r="C1952">
            <v>9504</v>
          </cell>
          <cell r="D1952" t="str">
            <v>MINERALES CERDOS REPRODUCTOR H</v>
          </cell>
          <cell r="E1952" t="str">
            <v>PES</v>
          </cell>
          <cell r="F1952">
            <v>520</v>
          </cell>
          <cell r="G1952" t="str">
            <v>TN</v>
          </cell>
          <cell r="H1952" t="str">
            <v>TONELADAS</v>
          </cell>
          <cell r="I1952" t="str">
            <v>MUL</v>
          </cell>
        </row>
        <row r="1953">
          <cell r="A1953" t="str">
            <v>1579505</v>
          </cell>
          <cell r="B1953">
            <v>157</v>
          </cell>
          <cell r="C1953">
            <v>9505</v>
          </cell>
          <cell r="D1953" t="str">
            <v>MINERALES CERDOS CRECIMIENTO</v>
          </cell>
          <cell r="E1953" t="str">
            <v>PES</v>
          </cell>
          <cell r="F1953">
            <v>10720</v>
          </cell>
          <cell r="G1953" t="str">
            <v>TN</v>
          </cell>
          <cell r="H1953" t="str">
            <v>TONELADAS</v>
          </cell>
          <cell r="I1953" t="str">
            <v>MUL</v>
          </cell>
        </row>
        <row r="1954">
          <cell r="A1954" t="str">
            <v>1579510</v>
          </cell>
          <cell r="B1954">
            <v>157</v>
          </cell>
          <cell r="C1954">
            <v>9510</v>
          </cell>
          <cell r="D1954" t="str">
            <v>MINERALES RUMIANTES HE</v>
          </cell>
          <cell r="E1954" t="str">
            <v>PES</v>
          </cell>
          <cell r="F1954">
            <v>11171</v>
          </cell>
          <cell r="G1954" t="str">
            <v>TN</v>
          </cell>
          <cell r="H1954" t="str">
            <v>TONELADAS</v>
          </cell>
          <cell r="I1954" t="str">
            <v>MUL</v>
          </cell>
        </row>
        <row r="1955">
          <cell r="A1955" t="str">
            <v>1579520</v>
          </cell>
          <cell r="B1955">
            <v>157</v>
          </cell>
          <cell r="C1955">
            <v>9520</v>
          </cell>
          <cell r="D1955" t="str">
            <v>SALTEC HE</v>
          </cell>
          <cell r="E1955" t="str">
            <v>PES</v>
          </cell>
          <cell r="F1955">
            <v>5873</v>
          </cell>
          <cell r="G1955" t="str">
            <v>TN</v>
          </cell>
          <cell r="H1955" t="str">
            <v>TONELADAS</v>
          </cell>
          <cell r="I1955" t="str">
            <v>MUL</v>
          </cell>
        </row>
        <row r="1956">
          <cell r="A1956" t="str">
            <v>1579553</v>
          </cell>
          <cell r="B1956">
            <v>157</v>
          </cell>
          <cell r="C1956">
            <v>9553</v>
          </cell>
          <cell r="D1956" t="str">
            <v>MINERALES PLUS ENG. GAN.</v>
          </cell>
          <cell r="E1956" t="str">
            <v>PES</v>
          </cell>
          <cell r="F1956">
            <v>10430</v>
          </cell>
          <cell r="G1956" t="str">
            <v>TN</v>
          </cell>
          <cell r="H1956" t="str">
            <v>TONELADAS</v>
          </cell>
          <cell r="I1956" t="str">
            <v>MUL</v>
          </cell>
        </row>
        <row r="1957">
          <cell r="A1957" t="str">
            <v>1579557</v>
          </cell>
          <cell r="B1957">
            <v>157</v>
          </cell>
          <cell r="C1957">
            <v>9557</v>
          </cell>
          <cell r="D1957" t="str">
            <v>PREMIX BORREGOS INTENSIVOS</v>
          </cell>
          <cell r="E1957" t="str">
            <v>PES</v>
          </cell>
          <cell r="F1957">
            <v>8700</v>
          </cell>
          <cell r="G1957" t="str">
            <v>TN</v>
          </cell>
          <cell r="H1957" t="str">
            <v>TONELADAS</v>
          </cell>
          <cell r="I1957" t="str">
            <v>MUL</v>
          </cell>
        </row>
        <row r="1958">
          <cell r="A1958" t="str">
            <v>1579558</v>
          </cell>
          <cell r="B1958">
            <v>157</v>
          </cell>
          <cell r="C1958">
            <v>9558</v>
          </cell>
          <cell r="D1958" t="str">
            <v>SAL MINERAL BORREGOS</v>
          </cell>
          <cell r="E1958" t="str">
            <v>PES</v>
          </cell>
          <cell r="F1958">
            <v>11590</v>
          </cell>
          <cell r="G1958" t="str">
            <v>TN</v>
          </cell>
          <cell r="H1958" t="str">
            <v>TONELADAS</v>
          </cell>
          <cell r="I1958" t="str">
            <v>MUL</v>
          </cell>
        </row>
        <row r="1959">
          <cell r="A1959" t="str">
            <v>1579559</v>
          </cell>
          <cell r="B1959">
            <v>157</v>
          </cell>
          <cell r="C1959">
            <v>9559</v>
          </cell>
          <cell r="D1959" t="str">
            <v>PREMIX OVINO REPRODUCTOR</v>
          </cell>
          <cell r="E1959" t="str">
            <v>PES</v>
          </cell>
          <cell r="F1959">
            <v>9380</v>
          </cell>
          <cell r="G1959" t="str">
            <v>TN</v>
          </cell>
          <cell r="H1959" t="str">
            <v>TONELADAS</v>
          </cell>
          <cell r="I1959" t="str">
            <v>MUL</v>
          </cell>
        </row>
        <row r="1960">
          <cell r="A1960" t="str">
            <v>1579560</v>
          </cell>
          <cell r="B1960">
            <v>157</v>
          </cell>
          <cell r="C1960">
            <v>9560</v>
          </cell>
          <cell r="D1960" t="str">
            <v>MINERAL BORREGOS CAPRICHO 25K</v>
          </cell>
          <cell r="E1960" t="str">
            <v>PES</v>
          </cell>
          <cell r="F1960">
            <v>11000</v>
          </cell>
          <cell r="G1960" t="str">
            <v>TN</v>
          </cell>
          <cell r="H1960" t="str">
            <v>TONELADAS</v>
          </cell>
          <cell r="I1960" t="str">
            <v>MUL</v>
          </cell>
        </row>
        <row r="1961">
          <cell r="A1961" t="str">
            <v>1579564</v>
          </cell>
          <cell r="B1961">
            <v>157</v>
          </cell>
          <cell r="C1961">
            <v>9564</v>
          </cell>
          <cell r="D1961" t="str">
            <v>VITAMINAS FDO. MARTINEZ</v>
          </cell>
          <cell r="E1961" t="str">
            <v>PES</v>
          </cell>
          <cell r="F1961">
            <v>58600</v>
          </cell>
          <cell r="G1961" t="str">
            <v>TN</v>
          </cell>
          <cell r="H1961" t="str">
            <v>TONELADAS</v>
          </cell>
          <cell r="I1961" t="str">
            <v>MUL</v>
          </cell>
        </row>
        <row r="1962">
          <cell r="A1962" t="str">
            <v>1579903</v>
          </cell>
          <cell r="B1962">
            <v>157</v>
          </cell>
          <cell r="C1962">
            <v>9903</v>
          </cell>
          <cell r="D1962" t="str">
            <v>INICIATEC</v>
          </cell>
          <cell r="E1962" t="str">
            <v>PES</v>
          </cell>
          <cell r="F1962">
            <v>14000</v>
          </cell>
          <cell r="G1962" t="str">
            <v>TN</v>
          </cell>
          <cell r="H1962" t="str">
            <v>TONELADAS</v>
          </cell>
          <cell r="I1962" t="str">
            <v>MUL</v>
          </cell>
        </row>
        <row r="1963">
          <cell r="A1963" t="str">
            <v>1579904</v>
          </cell>
          <cell r="B1963">
            <v>157</v>
          </cell>
          <cell r="C1963">
            <v>9904</v>
          </cell>
          <cell r="D1963" t="str">
            <v>CRECITEC</v>
          </cell>
          <cell r="E1963" t="str">
            <v>PES</v>
          </cell>
          <cell r="F1963">
            <v>11500</v>
          </cell>
          <cell r="G1963" t="str">
            <v>TN</v>
          </cell>
          <cell r="H1963" t="str">
            <v>TONELADAS</v>
          </cell>
          <cell r="I1963" t="str">
            <v>MUL</v>
          </cell>
        </row>
        <row r="1964">
          <cell r="A1964" t="str">
            <v>1579909</v>
          </cell>
          <cell r="B1964">
            <v>157</v>
          </cell>
          <cell r="C1964">
            <v>9909</v>
          </cell>
          <cell r="D1964" t="str">
            <v>REPRODUCTEC</v>
          </cell>
          <cell r="E1964" t="str">
            <v>PES</v>
          </cell>
          <cell r="F1964">
            <v>12100</v>
          </cell>
          <cell r="G1964" t="str">
            <v>TN</v>
          </cell>
          <cell r="H1964" t="str">
            <v>TONELADAS</v>
          </cell>
          <cell r="I1964" t="str">
            <v>MUL</v>
          </cell>
        </row>
        <row r="1965">
          <cell r="A1965" t="str">
            <v>1579910</v>
          </cell>
          <cell r="B1965">
            <v>157</v>
          </cell>
          <cell r="C1965">
            <v>9910</v>
          </cell>
          <cell r="D1965" t="str">
            <v>LECHERO BOVINOS</v>
          </cell>
          <cell r="E1965" t="str">
            <v>PES</v>
          </cell>
          <cell r="F1965">
            <v>10170</v>
          </cell>
          <cell r="G1965" t="str">
            <v>TN</v>
          </cell>
          <cell r="H1965" t="str">
            <v>TONELADAS</v>
          </cell>
          <cell r="I1965" t="str">
            <v>MUL</v>
          </cell>
        </row>
        <row r="1966">
          <cell r="A1966" t="str">
            <v>1579911</v>
          </cell>
          <cell r="B1966">
            <v>157</v>
          </cell>
          <cell r="C1966">
            <v>9911</v>
          </cell>
          <cell r="D1966" t="str">
            <v>ENGORDA BOVINOS</v>
          </cell>
          <cell r="E1966" t="str">
            <v>PES</v>
          </cell>
          <cell r="F1966">
            <v>9410</v>
          </cell>
          <cell r="G1966" t="str">
            <v>TN</v>
          </cell>
          <cell r="H1966" t="str">
            <v>TONELADAS</v>
          </cell>
          <cell r="I1966" t="str">
            <v>MUL</v>
          </cell>
        </row>
        <row r="1967">
          <cell r="A1967" t="str">
            <v>1579934</v>
          </cell>
          <cell r="B1967">
            <v>157</v>
          </cell>
          <cell r="C1967">
            <v>9934</v>
          </cell>
          <cell r="D1967" t="str">
            <v>VITAMINAS CABALLOS</v>
          </cell>
          <cell r="E1967" t="str">
            <v>PES</v>
          </cell>
          <cell r="F1967">
            <v>93400</v>
          </cell>
          <cell r="G1967" t="str">
            <v>TN</v>
          </cell>
          <cell r="H1967" t="str">
            <v>TONELADAS</v>
          </cell>
          <cell r="I1967" t="str">
            <v>MUL</v>
          </cell>
        </row>
        <row r="1968">
          <cell r="A1968" t="str">
            <v>1579936</v>
          </cell>
          <cell r="B1968">
            <v>157</v>
          </cell>
          <cell r="C1968">
            <v>9936</v>
          </cell>
          <cell r="D1968" t="str">
            <v>PREMIX SAN NICOLAS</v>
          </cell>
          <cell r="E1968" t="str">
            <v>PES</v>
          </cell>
          <cell r="F1968">
            <v>12187</v>
          </cell>
          <cell r="G1968" t="str">
            <v>TN</v>
          </cell>
          <cell r="H1968" t="str">
            <v>TONELADAS</v>
          </cell>
          <cell r="I1968" t="str">
            <v>MUL</v>
          </cell>
        </row>
        <row r="1969">
          <cell r="A1969" t="str">
            <v>1579949</v>
          </cell>
          <cell r="B1969">
            <v>157</v>
          </cell>
          <cell r="C1969">
            <v>9949</v>
          </cell>
          <cell r="D1969" t="str">
            <v>PREMIX CABALLOS</v>
          </cell>
          <cell r="E1969" t="str">
            <v>PES</v>
          </cell>
          <cell r="F1969">
            <v>11947</v>
          </cell>
          <cell r="G1969" t="str">
            <v>TN</v>
          </cell>
          <cell r="H1969" t="str">
            <v>TONELADAS</v>
          </cell>
          <cell r="I1969" t="str">
            <v>MUL</v>
          </cell>
        </row>
        <row r="1970">
          <cell r="A1970" t="str">
            <v>15940012</v>
          </cell>
          <cell r="B1970">
            <v>159</v>
          </cell>
          <cell r="C1970">
            <v>40012</v>
          </cell>
          <cell r="D1970" t="str">
            <v>SUPER-BABI PLUS TE</v>
          </cell>
          <cell r="E1970" t="str">
            <v>PES</v>
          </cell>
          <cell r="F1970">
            <v>5918</v>
          </cell>
          <cell r="G1970" t="str">
            <v>TN</v>
          </cell>
          <cell r="H1970" t="str">
            <v>TONELADAS</v>
          </cell>
          <cell r="I1970" t="str">
            <v>PEC</v>
          </cell>
        </row>
        <row r="1971">
          <cell r="A1971" t="str">
            <v>15940022</v>
          </cell>
          <cell r="B1971">
            <v>159</v>
          </cell>
          <cell r="C1971">
            <v>40022</v>
          </cell>
          <cell r="D1971" t="str">
            <v>POLLORINA NO. 1 PLUS TE</v>
          </cell>
          <cell r="E1971" t="str">
            <v>PES</v>
          </cell>
          <cell r="F1971">
            <v>5907</v>
          </cell>
          <cell r="G1971" t="str">
            <v>TN</v>
          </cell>
          <cell r="H1971" t="str">
            <v>TONELADAS</v>
          </cell>
          <cell r="I1971" t="str">
            <v>PEC</v>
          </cell>
        </row>
        <row r="1972">
          <cell r="A1972" t="str">
            <v>15940032</v>
          </cell>
          <cell r="B1972">
            <v>159</v>
          </cell>
          <cell r="C1972">
            <v>40032</v>
          </cell>
          <cell r="D1972" t="str">
            <v>PONE ORO 16% PLUS TE</v>
          </cell>
          <cell r="E1972" t="str">
            <v>PES</v>
          </cell>
          <cell r="F1972">
            <v>5057</v>
          </cell>
          <cell r="G1972" t="str">
            <v>TN</v>
          </cell>
          <cell r="H1972" t="str">
            <v>TONELADAS</v>
          </cell>
          <cell r="I1972" t="str">
            <v>PEC</v>
          </cell>
        </row>
        <row r="1973">
          <cell r="A1973" t="str">
            <v>15940036</v>
          </cell>
          <cell r="B1973">
            <v>159</v>
          </cell>
          <cell r="C1973">
            <v>40036</v>
          </cell>
          <cell r="D1973" t="str">
            <v>PONE ORO 16% PLUS TE 5K</v>
          </cell>
          <cell r="E1973" t="str">
            <v>PES</v>
          </cell>
          <cell r="F1973">
            <v>6075</v>
          </cell>
          <cell r="G1973" t="str">
            <v>TN</v>
          </cell>
          <cell r="H1973" t="str">
            <v>TONELADAS</v>
          </cell>
          <cell r="I1973" t="str">
            <v>PEC</v>
          </cell>
        </row>
        <row r="1974">
          <cell r="A1974" t="str">
            <v>15940112</v>
          </cell>
          <cell r="B1974">
            <v>159</v>
          </cell>
          <cell r="C1974">
            <v>40112</v>
          </cell>
          <cell r="D1974" t="str">
            <v>PONE ORO RAZA L. PLUS TE</v>
          </cell>
          <cell r="E1974" t="str">
            <v>PES</v>
          </cell>
          <cell r="F1974">
            <v>6082</v>
          </cell>
          <cell r="G1974" t="str">
            <v>TN</v>
          </cell>
          <cell r="H1974" t="str">
            <v>TONELADAS</v>
          </cell>
          <cell r="I1974" t="str">
            <v>PEC</v>
          </cell>
        </row>
        <row r="1975">
          <cell r="A1975" t="str">
            <v>15940122</v>
          </cell>
          <cell r="B1975">
            <v>159</v>
          </cell>
          <cell r="C1975">
            <v>40122</v>
          </cell>
          <cell r="D1975" t="str">
            <v>POLLORINA NO. 2 PLUS TE</v>
          </cell>
          <cell r="E1975" t="str">
            <v>PES</v>
          </cell>
          <cell r="F1975">
            <v>5557</v>
          </cell>
          <cell r="G1975" t="str">
            <v>TN</v>
          </cell>
          <cell r="H1975" t="str">
            <v>TONELADAS</v>
          </cell>
          <cell r="I1975" t="str">
            <v>PEC</v>
          </cell>
        </row>
        <row r="1976">
          <cell r="A1976" t="str">
            <v>15940151</v>
          </cell>
          <cell r="B1976">
            <v>159</v>
          </cell>
          <cell r="C1976">
            <v>40151</v>
          </cell>
          <cell r="D1976" t="str">
            <v>GALLOS REPRODUCTOR HG</v>
          </cell>
          <cell r="E1976" t="str">
            <v>PES</v>
          </cell>
          <cell r="F1976">
            <v>4024</v>
          </cell>
          <cell r="G1976" t="str">
            <v>TN</v>
          </cell>
          <cell r="H1976" t="str">
            <v>TONELADAS</v>
          </cell>
          <cell r="I1976" t="str">
            <v>PEC</v>
          </cell>
        </row>
        <row r="1977">
          <cell r="A1977" t="str">
            <v>15940966</v>
          </cell>
          <cell r="B1977">
            <v>159</v>
          </cell>
          <cell r="C1977">
            <v>40966</v>
          </cell>
          <cell r="D1977" t="str">
            <v>POSTURA DESARROLLO 5 KG</v>
          </cell>
          <cell r="E1977" t="str">
            <v>PES</v>
          </cell>
          <cell r="F1977">
            <v>5633</v>
          </cell>
          <cell r="G1977" t="str">
            <v>TN</v>
          </cell>
          <cell r="H1977" t="str">
            <v>TONELADAS</v>
          </cell>
          <cell r="I1977" t="str">
            <v>PEC</v>
          </cell>
        </row>
        <row r="1978">
          <cell r="A1978" t="str">
            <v>15942092</v>
          </cell>
          <cell r="B1978">
            <v>159</v>
          </cell>
          <cell r="C1978">
            <v>42092</v>
          </cell>
          <cell r="D1978" t="str">
            <v>CAPORINA INICIADOR TE</v>
          </cell>
          <cell r="E1978" t="str">
            <v>PES</v>
          </cell>
          <cell r="F1978">
            <v>7350</v>
          </cell>
          <cell r="G1978" t="str">
            <v>TN</v>
          </cell>
          <cell r="H1978" t="str">
            <v>TONELADAS</v>
          </cell>
          <cell r="I1978" t="str">
            <v>PEC</v>
          </cell>
        </row>
        <row r="1979">
          <cell r="A1979" t="str">
            <v>15942226</v>
          </cell>
          <cell r="B1979">
            <v>159</v>
          </cell>
          <cell r="C1979">
            <v>42226</v>
          </cell>
          <cell r="D1979" t="str">
            <v>ENGORDA POLLO 5 KG</v>
          </cell>
          <cell r="E1979" t="str">
            <v>PES</v>
          </cell>
          <cell r="F1979">
            <v>6560</v>
          </cell>
          <cell r="G1979" t="str">
            <v>TN</v>
          </cell>
          <cell r="H1979" t="str">
            <v>TONELADAS</v>
          </cell>
          <cell r="I1979" t="str">
            <v>PEC</v>
          </cell>
        </row>
        <row r="1980">
          <cell r="A1980" t="str">
            <v>15942272</v>
          </cell>
          <cell r="B1980">
            <v>159</v>
          </cell>
          <cell r="C1980">
            <v>42272</v>
          </cell>
          <cell r="D1980" t="str">
            <v>CAPORINA FASE 3 PLUS TE</v>
          </cell>
          <cell r="E1980" t="str">
            <v>PES</v>
          </cell>
          <cell r="F1980">
            <v>6400</v>
          </cell>
          <cell r="G1980" t="str">
            <v>TN</v>
          </cell>
          <cell r="H1980" t="str">
            <v>TONELADAS</v>
          </cell>
          <cell r="I1980" t="str">
            <v>PEC</v>
          </cell>
        </row>
        <row r="1981">
          <cell r="A1981" t="str">
            <v>15942326</v>
          </cell>
          <cell r="B1981">
            <v>159</v>
          </cell>
          <cell r="C1981">
            <v>42326</v>
          </cell>
          <cell r="D1981" t="str">
            <v>INICIA POLLO 5 KG</v>
          </cell>
          <cell r="E1981" t="str">
            <v>PES</v>
          </cell>
          <cell r="F1981">
            <v>6990</v>
          </cell>
          <cell r="G1981" t="str">
            <v>TN</v>
          </cell>
          <cell r="H1981" t="str">
            <v>TONELADAS</v>
          </cell>
          <cell r="I1981" t="str">
            <v>PEC</v>
          </cell>
        </row>
        <row r="1982">
          <cell r="A1982" t="str">
            <v>15942682</v>
          </cell>
          <cell r="B1982">
            <v>159</v>
          </cell>
          <cell r="C1982">
            <v>42682</v>
          </cell>
          <cell r="D1982" t="str">
            <v>POLLITO ESPECIAL TE</v>
          </cell>
          <cell r="E1982" t="str">
            <v>PES</v>
          </cell>
          <cell r="F1982">
            <v>5815</v>
          </cell>
          <cell r="G1982" t="str">
            <v>TN</v>
          </cell>
          <cell r="H1982" t="str">
            <v>TONELADAS</v>
          </cell>
          <cell r="I1982" t="str">
            <v>PEC</v>
          </cell>
        </row>
        <row r="1983">
          <cell r="A1983" t="str">
            <v>15942692</v>
          </cell>
          <cell r="B1983">
            <v>159</v>
          </cell>
          <cell r="C1983">
            <v>42692</v>
          </cell>
          <cell r="D1983" t="str">
            <v>POLLO ESPECIAL TE</v>
          </cell>
          <cell r="E1983" t="str">
            <v>PES</v>
          </cell>
          <cell r="F1983">
            <v>5610</v>
          </cell>
          <cell r="G1983" t="str">
            <v>TN</v>
          </cell>
          <cell r="H1983" t="str">
            <v>TONELADAS</v>
          </cell>
          <cell r="I1983" t="str">
            <v>PEC</v>
          </cell>
        </row>
        <row r="1984">
          <cell r="A1984" t="str">
            <v>15943010</v>
          </cell>
          <cell r="B1984">
            <v>159</v>
          </cell>
          <cell r="C1984">
            <v>43010</v>
          </cell>
          <cell r="D1984" t="str">
            <v>CARNERINA NO. 1 MED. HE</v>
          </cell>
          <cell r="E1984" t="str">
            <v>PES</v>
          </cell>
          <cell r="F1984">
            <v>7218</v>
          </cell>
          <cell r="G1984" t="str">
            <v>TN</v>
          </cell>
          <cell r="H1984" t="str">
            <v>TONELADAS</v>
          </cell>
          <cell r="I1984" t="str">
            <v>PEC</v>
          </cell>
        </row>
        <row r="1985">
          <cell r="A1985" t="str">
            <v>15943011</v>
          </cell>
          <cell r="B1985">
            <v>159</v>
          </cell>
          <cell r="C1985">
            <v>43011</v>
          </cell>
          <cell r="D1985" t="str">
            <v>CARNERINA NO. 1 MED. HG</v>
          </cell>
          <cell r="E1985" t="str">
            <v>PES</v>
          </cell>
          <cell r="F1985">
            <v>7078</v>
          </cell>
          <cell r="G1985" t="str">
            <v>TN</v>
          </cell>
          <cell r="H1985" t="str">
            <v>TONELADAS</v>
          </cell>
          <cell r="I1985" t="str">
            <v>PEC</v>
          </cell>
        </row>
        <row r="1986">
          <cell r="A1986" t="str">
            <v>15943012</v>
          </cell>
          <cell r="B1986">
            <v>159</v>
          </cell>
          <cell r="C1986">
            <v>43012</v>
          </cell>
          <cell r="D1986" t="str">
            <v>CARNERINA NO. 1 MED. CE</v>
          </cell>
          <cell r="E1986" t="str">
            <v>PES</v>
          </cell>
          <cell r="F1986">
            <v>6316</v>
          </cell>
          <cell r="G1986" t="str">
            <v>TN</v>
          </cell>
          <cell r="H1986" t="str">
            <v>TONELADAS</v>
          </cell>
          <cell r="I1986" t="str">
            <v>PEC</v>
          </cell>
        </row>
        <row r="1987">
          <cell r="A1987" t="str">
            <v>15943013</v>
          </cell>
          <cell r="B1987">
            <v>159</v>
          </cell>
          <cell r="C1987">
            <v>43013</v>
          </cell>
          <cell r="D1987" t="str">
            <v>CARNERINA NO. 1 MED. CG</v>
          </cell>
          <cell r="E1987" t="str">
            <v>PES</v>
          </cell>
          <cell r="F1987">
            <v>6308</v>
          </cell>
          <cell r="G1987" t="str">
            <v>TN</v>
          </cell>
          <cell r="H1987" t="str">
            <v>TONELADAS</v>
          </cell>
          <cell r="I1987" t="str">
            <v>PEC</v>
          </cell>
        </row>
        <row r="1988">
          <cell r="A1988" t="str">
            <v>15943020</v>
          </cell>
          <cell r="B1988">
            <v>159</v>
          </cell>
          <cell r="C1988">
            <v>43020</v>
          </cell>
          <cell r="D1988" t="str">
            <v>CARNERINA NO. 2 HE</v>
          </cell>
          <cell r="E1988" t="str">
            <v>PES</v>
          </cell>
          <cell r="F1988">
            <v>5885</v>
          </cell>
          <cell r="G1988" t="str">
            <v>TN</v>
          </cell>
          <cell r="H1988" t="str">
            <v>TONELADAS</v>
          </cell>
          <cell r="I1988" t="str">
            <v>PEC</v>
          </cell>
        </row>
        <row r="1989">
          <cell r="A1989" t="str">
            <v>15943021</v>
          </cell>
          <cell r="B1989">
            <v>159</v>
          </cell>
          <cell r="C1989">
            <v>43021</v>
          </cell>
          <cell r="D1989" t="str">
            <v>CARNERINA NO. 2 HG</v>
          </cell>
          <cell r="E1989" t="str">
            <v>PES</v>
          </cell>
          <cell r="F1989">
            <v>5745</v>
          </cell>
          <cell r="G1989" t="str">
            <v>TN</v>
          </cell>
          <cell r="H1989" t="str">
            <v>TONELADAS</v>
          </cell>
          <cell r="I1989" t="str">
            <v>PEC</v>
          </cell>
        </row>
        <row r="1990">
          <cell r="A1990" t="str">
            <v>15943022</v>
          </cell>
          <cell r="B1990">
            <v>159</v>
          </cell>
          <cell r="C1990">
            <v>43022</v>
          </cell>
          <cell r="D1990" t="str">
            <v>CARNERINA NO. 2 CE</v>
          </cell>
          <cell r="E1990" t="str">
            <v>PES</v>
          </cell>
          <cell r="F1990">
            <v>5381</v>
          </cell>
          <cell r="G1990" t="str">
            <v>TN</v>
          </cell>
          <cell r="H1990" t="str">
            <v>TONELADAS</v>
          </cell>
          <cell r="I1990" t="str">
            <v>PEC</v>
          </cell>
        </row>
        <row r="1991">
          <cell r="A1991" t="str">
            <v>15943030</v>
          </cell>
          <cell r="B1991">
            <v>159</v>
          </cell>
          <cell r="C1991">
            <v>43030</v>
          </cell>
          <cell r="D1991" t="str">
            <v>CARNERINA NO. 3 HE</v>
          </cell>
          <cell r="E1991" t="str">
            <v>PES</v>
          </cell>
          <cell r="F1991">
            <v>5720</v>
          </cell>
          <cell r="G1991" t="str">
            <v>TN</v>
          </cell>
          <cell r="H1991" t="str">
            <v>TONELADAS</v>
          </cell>
          <cell r="I1991" t="str">
            <v>PEC</v>
          </cell>
        </row>
        <row r="1992">
          <cell r="A1992" t="str">
            <v>15943031</v>
          </cell>
          <cell r="B1992">
            <v>159</v>
          </cell>
          <cell r="C1992">
            <v>43031</v>
          </cell>
          <cell r="D1992" t="str">
            <v>CARNERINA NO. 3 HG</v>
          </cell>
          <cell r="E1992" t="str">
            <v>PES</v>
          </cell>
          <cell r="F1992">
            <v>5580</v>
          </cell>
          <cell r="G1992" t="str">
            <v>TN</v>
          </cell>
          <cell r="H1992" t="str">
            <v>TONELADAS</v>
          </cell>
          <cell r="I1992" t="str">
            <v>PEC</v>
          </cell>
        </row>
        <row r="1993">
          <cell r="A1993" t="str">
            <v>15943032</v>
          </cell>
          <cell r="B1993">
            <v>159</v>
          </cell>
          <cell r="C1993">
            <v>43032</v>
          </cell>
          <cell r="D1993" t="str">
            <v>CARNERINA NO. 3 CE</v>
          </cell>
          <cell r="E1993" t="str">
            <v>PES</v>
          </cell>
          <cell r="F1993">
            <v>5218</v>
          </cell>
          <cell r="G1993" t="str">
            <v>TN</v>
          </cell>
          <cell r="H1993" t="str">
            <v>TONELADAS</v>
          </cell>
          <cell r="I1993" t="str">
            <v>PEC</v>
          </cell>
        </row>
        <row r="1994">
          <cell r="A1994" t="str">
            <v>15943033</v>
          </cell>
          <cell r="B1994">
            <v>159</v>
          </cell>
          <cell r="C1994">
            <v>43033</v>
          </cell>
          <cell r="D1994" t="str">
            <v>CARNERINA NO. 3 CG</v>
          </cell>
          <cell r="E1994" t="str">
            <v>PES</v>
          </cell>
          <cell r="F1994">
            <v>5600</v>
          </cell>
          <cell r="G1994" t="str">
            <v>TN</v>
          </cell>
          <cell r="H1994" t="str">
            <v>TONELADAS</v>
          </cell>
          <cell r="I1994" t="str">
            <v>PEC</v>
          </cell>
        </row>
        <row r="1995">
          <cell r="A1995" t="str">
            <v>15943040</v>
          </cell>
          <cell r="B1995">
            <v>159</v>
          </cell>
          <cell r="C1995">
            <v>43040</v>
          </cell>
          <cell r="D1995" t="str">
            <v>CARNERINA No.4 LACTANCIA HE</v>
          </cell>
          <cell r="E1995" t="str">
            <v>PES</v>
          </cell>
          <cell r="F1995">
            <v>5215</v>
          </cell>
          <cell r="G1995" t="str">
            <v>TN</v>
          </cell>
          <cell r="H1995" t="str">
            <v>TONELADAS</v>
          </cell>
          <cell r="I1995" t="str">
            <v>PEC</v>
          </cell>
        </row>
        <row r="1996">
          <cell r="A1996" t="str">
            <v>15943041</v>
          </cell>
          <cell r="B1996">
            <v>159</v>
          </cell>
          <cell r="C1996">
            <v>43041</v>
          </cell>
          <cell r="D1996" t="str">
            <v>CARNERINA No.4 LACTANCIA HG</v>
          </cell>
          <cell r="E1996" t="str">
            <v>PES</v>
          </cell>
          <cell r="F1996">
            <v>5075</v>
          </cell>
          <cell r="G1996" t="str">
            <v>TN</v>
          </cell>
          <cell r="H1996" t="str">
            <v>TONELADAS</v>
          </cell>
          <cell r="I1996" t="str">
            <v>PEC</v>
          </cell>
        </row>
        <row r="1997">
          <cell r="A1997" t="str">
            <v>15943042</v>
          </cell>
          <cell r="B1997">
            <v>159</v>
          </cell>
          <cell r="C1997">
            <v>43042</v>
          </cell>
          <cell r="D1997" t="str">
            <v>CARNERINA No.4 LACTANCIA CE</v>
          </cell>
          <cell r="E1997" t="str">
            <v>PES</v>
          </cell>
          <cell r="F1997">
            <v>6310</v>
          </cell>
          <cell r="G1997" t="str">
            <v>TN</v>
          </cell>
          <cell r="H1997" t="str">
            <v>TONELADAS</v>
          </cell>
          <cell r="I1997" t="str">
            <v>PEC</v>
          </cell>
        </row>
        <row r="1998">
          <cell r="A1998" t="str">
            <v>15943043</v>
          </cell>
          <cell r="B1998">
            <v>159</v>
          </cell>
          <cell r="C1998">
            <v>43043</v>
          </cell>
          <cell r="D1998" t="str">
            <v>CARNERINA No.4 LACTANCIA CG</v>
          </cell>
          <cell r="E1998" t="str">
            <v>PES</v>
          </cell>
          <cell r="F1998">
            <v>5095</v>
          </cell>
          <cell r="G1998" t="str">
            <v>TN</v>
          </cell>
          <cell r="H1998" t="str">
            <v>TONELADAS</v>
          </cell>
          <cell r="I1998" t="str">
            <v>PEC</v>
          </cell>
        </row>
        <row r="1999">
          <cell r="A1999" t="str">
            <v>15943050</v>
          </cell>
          <cell r="B1999">
            <v>159</v>
          </cell>
          <cell r="C1999">
            <v>43050</v>
          </cell>
          <cell r="D1999" t="str">
            <v>CARNERINA NO. 5 GESTACION HE</v>
          </cell>
          <cell r="E1999" t="str">
            <v>PES</v>
          </cell>
          <cell r="F1999">
            <v>5477</v>
          </cell>
          <cell r="G1999" t="str">
            <v>TN</v>
          </cell>
          <cell r="H1999" t="str">
            <v>TONELADAS</v>
          </cell>
          <cell r="I1999" t="str">
            <v>PEC</v>
          </cell>
        </row>
        <row r="2000">
          <cell r="A2000" t="str">
            <v>15943051</v>
          </cell>
          <cell r="B2000">
            <v>159</v>
          </cell>
          <cell r="C2000">
            <v>43051</v>
          </cell>
          <cell r="D2000" t="str">
            <v>CARNERINA NO. 5 HG</v>
          </cell>
          <cell r="E2000" t="str">
            <v>PES</v>
          </cell>
          <cell r="F2000">
            <v>5337</v>
          </cell>
          <cell r="G2000" t="str">
            <v>TN</v>
          </cell>
          <cell r="H2000" t="str">
            <v>TONELADAS</v>
          </cell>
          <cell r="I2000" t="str">
            <v>PEC</v>
          </cell>
        </row>
        <row r="2001">
          <cell r="A2001" t="str">
            <v>15943052</v>
          </cell>
          <cell r="B2001">
            <v>159</v>
          </cell>
          <cell r="C2001">
            <v>43052</v>
          </cell>
          <cell r="D2001" t="str">
            <v>CARNERINA No.5 GESTACION CE</v>
          </cell>
          <cell r="E2001" t="str">
            <v>PES</v>
          </cell>
          <cell r="F2001">
            <v>5625</v>
          </cell>
          <cell r="G2001" t="str">
            <v>TN</v>
          </cell>
          <cell r="H2001" t="str">
            <v>TONELADAS</v>
          </cell>
          <cell r="I2001" t="str">
            <v>PEC</v>
          </cell>
        </row>
        <row r="2002">
          <cell r="A2002" t="str">
            <v>15943053</v>
          </cell>
          <cell r="B2002">
            <v>159</v>
          </cell>
          <cell r="C2002">
            <v>43053</v>
          </cell>
          <cell r="D2002" t="str">
            <v>CARNERINA No.5 GESTACION CG</v>
          </cell>
          <cell r="E2002" t="str">
            <v>PES</v>
          </cell>
          <cell r="F2002">
            <v>5357</v>
          </cell>
          <cell r="G2002" t="str">
            <v>TN</v>
          </cell>
          <cell r="H2002" t="str">
            <v>TONELADAS</v>
          </cell>
          <cell r="I2002" t="str">
            <v>PEC</v>
          </cell>
        </row>
        <row r="2003">
          <cell r="A2003" t="str">
            <v>15943117</v>
          </cell>
          <cell r="B2003">
            <v>159</v>
          </cell>
          <cell r="C2003">
            <v>43117</v>
          </cell>
          <cell r="D2003" t="str">
            <v>SUPER APILAC 1 25K  CE</v>
          </cell>
          <cell r="E2003" t="str">
            <v>PES</v>
          </cell>
          <cell r="F2003">
            <v>11180</v>
          </cell>
          <cell r="G2003" t="str">
            <v>TN</v>
          </cell>
          <cell r="H2003" t="str">
            <v>TONELADAS</v>
          </cell>
          <cell r="I2003" t="str">
            <v>PEC</v>
          </cell>
        </row>
        <row r="2004">
          <cell r="A2004" t="str">
            <v>15943127</v>
          </cell>
          <cell r="B2004">
            <v>159</v>
          </cell>
          <cell r="C2004">
            <v>43127</v>
          </cell>
          <cell r="D2004" t="str">
            <v>SUPER APILAC 2 25K CE</v>
          </cell>
          <cell r="E2004" t="str">
            <v>PES</v>
          </cell>
          <cell r="F2004">
            <v>9540</v>
          </cell>
          <cell r="G2004" t="str">
            <v>TN</v>
          </cell>
          <cell r="H2004" t="str">
            <v>TONELADAS</v>
          </cell>
          <cell r="I2004" t="str">
            <v>PEC</v>
          </cell>
        </row>
        <row r="2005">
          <cell r="A2005" t="str">
            <v>15943132</v>
          </cell>
          <cell r="B2005">
            <v>159</v>
          </cell>
          <cell r="C2005">
            <v>43132</v>
          </cell>
          <cell r="D2005" t="str">
            <v>SUPER APILAC 3 40K CE</v>
          </cell>
          <cell r="E2005" t="str">
            <v>PES</v>
          </cell>
          <cell r="F2005">
            <v>7945</v>
          </cell>
          <cell r="G2005" t="str">
            <v>TN</v>
          </cell>
          <cell r="H2005" t="str">
            <v>TONELADAS</v>
          </cell>
          <cell r="I2005" t="str">
            <v>PEC</v>
          </cell>
        </row>
        <row r="2006">
          <cell r="A2006" t="str">
            <v>15943152</v>
          </cell>
          <cell r="B2006">
            <v>159</v>
          </cell>
          <cell r="C2006">
            <v>43152</v>
          </cell>
          <cell r="D2006" t="str">
            <v>CARNERINA NO. 1 GG CE</v>
          </cell>
          <cell r="E2006" t="str">
            <v>PES</v>
          </cell>
          <cell r="F2006">
            <v>5050</v>
          </cell>
          <cell r="G2006" t="str">
            <v>TN</v>
          </cell>
          <cell r="H2006" t="str">
            <v>TONELADAS</v>
          </cell>
          <cell r="I2006" t="str">
            <v>PEC</v>
          </cell>
        </row>
        <row r="2007">
          <cell r="A2007" t="str">
            <v>15943153</v>
          </cell>
          <cell r="B2007">
            <v>159</v>
          </cell>
          <cell r="C2007">
            <v>43153</v>
          </cell>
          <cell r="D2007" t="str">
            <v>CARNERINA NO. 1 GG CG</v>
          </cell>
          <cell r="E2007" t="str">
            <v>PES</v>
          </cell>
          <cell r="F2007">
            <v>4910</v>
          </cell>
          <cell r="G2007" t="str">
            <v>TN</v>
          </cell>
          <cell r="H2007" t="str">
            <v>TONELADAS</v>
          </cell>
          <cell r="I2007" t="str">
            <v>PEC</v>
          </cell>
        </row>
        <row r="2008">
          <cell r="A2008" t="str">
            <v>15943163</v>
          </cell>
          <cell r="B2008">
            <v>159</v>
          </cell>
          <cell r="C2008">
            <v>43163</v>
          </cell>
          <cell r="D2008" t="str">
            <v>INICIAPORK MEJORADO 2 AP CG</v>
          </cell>
          <cell r="E2008" t="str">
            <v>PES</v>
          </cell>
          <cell r="F2008">
            <v>4250</v>
          </cell>
          <cell r="G2008" t="str">
            <v>TN</v>
          </cell>
          <cell r="H2008" t="str">
            <v>TONELADAS</v>
          </cell>
          <cell r="I2008" t="str">
            <v>PEC</v>
          </cell>
        </row>
        <row r="2009">
          <cell r="A2009" t="str">
            <v>15943173</v>
          </cell>
          <cell r="B2009">
            <v>159</v>
          </cell>
          <cell r="C2009">
            <v>43173</v>
          </cell>
          <cell r="D2009" t="str">
            <v>CARNERINA NO. 3 GG CG</v>
          </cell>
          <cell r="E2009" t="str">
            <v>PES</v>
          </cell>
          <cell r="F2009">
            <v>4085</v>
          </cell>
          <cell r="G2009" t="str">
            <v>TN</v>
          </cell>
          <cell r="H2009" t="str">
            <v>TONELADAS</v>
          </cell>
          <cell r="I2009" t="str">
            <v>PEC</v>
          </cell>
        </row>
        <row r="2010">
          <cell r="A2010" t="str">
            <v>15943183</v>
          </cell>
          <cell r="B2010">
            <v>159</v>
          </cell>
          <cell r="C2010">
            <v>43183</v>
          </cell>
          <cell r="D2010" t="str">
            <v>CARNERINA  GESTACION GG CG</v>
          </cell>
          <cell r="E2010" t="str">
            <v>PES</v>
          </cell>
          <cell r="F2010">
            <v>4100</v>
          </cell>
          <cell r="G2010" t="str">
            <v>TN</v>
          </cell>
          <cell r="H2010" t="str">
            <v>TONELADAS</v>
          </cell>
          <cell r="I2010" t="str">
            <v>PEC</v>
          </cell>
        </row>
        <row r="2011">
          <cell r="A2011" t="str">
            <v>15943193</v>
          </cell>
          <cell r="B2011">
            <v>159</v>
          </cell>
          <cell r="C2011">
            <v>43193</v>
          </cell>
          <cell r="D2011" t="str">
            <v>CARNERINA LACTANCIA.GG  CG</v>
          </cell>
          <cell r="E2011" t="str">
            <v>PES</v>
          </cell>
          <cell r="F2011">
            <v>4405</v>
          </cell>
          <cell r="G2011" t="str">
            <v>TN</v>
          </cell>
          <cell r="H2011" t="str">
            <v>TONELADAS</v>
          </cell>
          <cell r="I2011" t="str">
            <v>PEC</v>
          </cell>
        </row>
        <row r="2012">
          <cell r="A2012" t="str">
            <v>15943242</v>
          </cell>
          <cell r="B2012">
            <v>159</v>
          </cell>
          <cell r="C2012">
            <v>43242</v>
          </cell>
          <cell r="D2012" t="str">
            <v>INICIAPORK</v>
          </cell>
          <cell r="E2012" t="str">
            <v>PES</v>
          </cell>
          <cell r="F2012">
            <v>5183</v>
          </cell>
          <cell r="G2012" t="str">
            <v>TN</v>
          </cell>
          <cell r="H2012" t="str">
            <v>TONELADAS</v>
          </cell>
          <cell r="I2012" t="str">
            <v>PEC</v>
          </cell>
        </row>
        <row r="2013">
          <cell r="A2013" t="str">
            <v>15943356</v>
          </cell>
          <cell r="B2013">
            <v>159</v>
          </cell>
          <cell r="C2013">
            <v>43356</v>
          </cell>
          <cell r="D2013" t="str">
            <v>INICIA CERDO 5KG</v>
          </cell>
          <cell r="E2013" t="str">
            <v>PES</v>
          </cell>
          <cell r="F2013">
            <v>5615</v>
          </cell>
          <cell r="G2013" t="str">
            <v>TN</v>
          </cell>
          <cell r="H2013" t="str">
            <v>TONELADAS</v>
          </cell>
          <cell r="I2013" t="str">
            <v>PEC</v>
          </cell>
        </row>
        <row r="2014">
          <cell r="A2014" t="str">
            <v>15943376</v>
          </cell>
          <cell r="B2014">
            <v>159</v>
          </cell>
          <cell r="C2014">
            <v>43376</v>
          </cell>
          <cell r="D2014" t="str">
            <v>ENGORDA CERDO 5KG</v>
          </cell>
          <cell r="E2014" t="str">
            <v>PES</v>
          </cell>
          <cell r="F2014">
            <v>5415</v>
          </cell>
          <cell r="G2014" t="str">
            <v>TN</v>
          </cell>
          <cell r="H2014" t="str">
            <v>TONELADAS</v>
          </cell>
          <cell r="I2014" t="str">
            <v>PEC</v>
          </cell>
        </row>
        <row r="2015">
          <cell r="A2015" t="str">
            <v>15943410</v>
          </cell>
          <cell r="B2015">
            <v>159</v>
          </cell>
          <cell r="C2015">
            <v>43410</v>
          </cell>
          <cell r="D2015" t="str">
            <v>API CONCENTRADO INICIADOR HE</v>
          </cell>
          <cell r="E2015" t="str">
            <v>PES</v>
          </cell>
          <cell r="F2015">
            <v>7265</v>
          </cell>
          <cell r="G2015" t="str">
            <v>TN</v>
          </cell>
          <cell r="H2015" t="str">
            <v>TONELADAS</v>
          </cell>
          <cell r="I2015" t="str">
            <v>PEC</v>
          </cell>
        </row>
        <row r="2016">
          <cell r="A2016" t="str">
            <v>15943411</v>
          </cell>
          <cell r="B2016">
            <v>159</v>
          </cell>
          <cell r="C2016">
            <v>43411</v>
          </cell>
          <cell r="D2016" t="str">
            <v>API CONCENTRADO INICIADOR HG</v>
          </cell>
          <cell r="E2016" t="str">
            <v>PES</v>
          </cell>
          <cell r="F2016">
            <v>7125</v>
          </cell>
          <cell r="G2016" t="str">
            <v>TN</v>
          </cell>
          <cell r="H2016" t="str">
            <v>TONELADAS</v>
          </cell>
          <cell r="I2016" t="str">
            <v>PEC</v>
          </cell>
        </row>
        <row r="2017">
          <cell r="A2017" t="str">
            <v>15943420</v>
          </cell>
          <cell r="B2017">
            <v>159</v>
          </cell>
          <cell r="C2017">
            <v>43420</v>
          </cell>
          <cell r="D2017" t="str">
            <v>API CONCENTRADO CREC-ENG.  HE</v>
          </cell>
          <cell r="E2017" t="str">
            <v>PES</v>
          </cell>
          <cell r="F2017">
            <v>7697</v>
          </cell>
          <cell r="G2017" t="str">
            <v>TN</v>
          </cell>
          <cell r="H2017" t="str">
            <v>TONELADAS</v>
          </cell>
          <cell r="I2017" t="str">
            <v>PEC</v>
          </cell>
        </row>
        <row r="2018">
          <cell r="A2018" t="str">
            <v>15943421</v>
          </cell>
          <cell r="B2018">
            <v>159</v>
          </cell>
          <cell r="C2018">
            <v>43421</v>
          </cell>
          <cell r="D2018" t="str">
            <v>API CONCENTRADO CREC-ENG HG</v>
          </cell>
          <cell r="E2018" t="str">
            <v>PES</v>
          </cell>
          <cell r="F2018">
            <v>8450</v>
          </cell>
          <cell r="G2018" t="str">
            <v>TN</v>
          </cell>
          <cell r="H2018" t="str">
            <v>TONELADAS</v>
          </cell>
          <cell r="I2018" t="str">
            <v>PEC</v>
          </cell>
        </row>
        <row r="2019">
          <cell r="A2019" t="str">
            <v>15943430</v>
          </cell>
          <cell r="B2019">
            <v>159</v>
          </cell>
          <cell r="C2019">
            <v>43430</v>
          </cell>
          <cell r="D2019" t="str">
            <v>APICONCENTRADO REPRODUCTORE HE</v>
          </cell>
          <cell r="E2019" t="str">
            <v>PES</v>
          </cell>
          <cell r="F2019">
            <v>6540</v>
          </cell>
          <cell r="G2019" t="str">
            <v>TN</v>
          </cell>
          <cell r="H2019" t="str">
            <v>TONELADAS</v>
          </cell>
          <cell r="I2019" t="str">
            <v>PEC</v>
          </cell>
        </row>
        <row r="2020">
          <cell r="A2020" t="str">
            <v>15943431</v>
          </cell>
          <cell r="B2020">
            <v>159</v>
          </cell>
          <cell r="C2020">
            <v>43431</v>
          </cell>
          <cell r="D2020" t="str">
            <v>APICONCENTRADO REPRODUCTORE HG</v>
          </cell>
          <cell r="E2020" t="str">
            <v>PES</v>
          </cell>
          <cell r="F2020">
            <v>6400</v>
          </cell>
          <cell r="G2020" t="str">
            <v>TN</v>
          </cell>
          <cell r="H2020" t="str">
            <v>TONELADAS</v>
          </cell>
          <cell r="I2020" t="str">
            <v>PEC</v>
          </cell>
        </row>
        <row r="2021">
          <cell r="A2021" t="str">
            <v>15943502</v>
          </cell>
          <cell r="B2021">
            <v>159</v>
          </cell>
          <cell r="C2021">
            <v>43502</v>
          </cell>
          <cell r="D2021" t="str">
            <v>FINALIZADOR ENG.CERDOS HL CE</v>
          </cell>
          <cell r="E2021" t="str">
            <v>PES</v>
          </cell>
          <cell r="F2021">
            <v>6192</v>
          </cell>
          <cell r="G2021" t="str">
            <v>TN</v>
          </cell>
          <cell r="H2021" t="str">
            <v>TONELADAS</v>
          </cell>
          <cell r="I2021" t="str">
            <v>PEC</v>
          </cell>
        </row>
        <row r="2022">
          <cell r="A2022" t="str">
            <v>15943503</v>
          </cell>
          <cell r="B2022">
            <v>159</v>
          </cell>
          <cell r="C2022">
            <v>43503</v>
          </cell>
          <cell r="D2022" t="str">
            <v>FINALIZADOR ENG.CERDOS HL CG</v>
          </cell>
          <cell r="E2022" t="str">
            <v>PES</v>
          </cell>
          <cell r="F2022">
            <v>5145</v>
          </cell>
          <cell r="G2022" t="str">
            <v>TN</v>
          </cell>
          <cell r="H2022" t="str">
            <v>TONELADAS</v>
          </cell>
          <cell r="I2022" t="str">
            <v>PEC</v>
          </cell>
        </row>
        <row r="2023">
          <cell r="A2023" t="str">
            <v>15943860</v>
          </cell>
          <cell r="B2023">
            <v>159</v>
          </cell>
          <cell r="C2023">
            <v>43860</v>
          </cell>
          <cell r="D2023" t="str">
            <v>CRECIPORK V. HE</v>
          </cell>
          <cell r="E2023" t="str">
            <v>PES</v>
          </cell>
          <cell r="F2023">
            <v>5110</v>
          </cell>
          <cell r="G2023" t="str">
            <v>TN</v>
          </cell>
          <cell r="H2023" t="str">
            <v>TONELADAS</v>
          </cell>
          <cell r="I2023" t="str">
            <v>PEC</v>
          </cell>
        </row>
        <row r="2024">
          <cell r="A2024" t="str">
            <v>15943861</v>
          </cell>
          <cell r="B2024">
            <v>159</v>
          </cell>
          <cell r="C2024">
            <v>43861</v>
          </cell>
          <cell r="D2024" t="str">
            <v>CRECIPORK V. HG</v>
          </cell>
          <cell r="E2024" t="str">
            <v>PES</v>
          </cell>
          <cell r="F2024">
            <v>4970</v>
          </cell>
          <cell r="G2024" t="str">
            <v>TN</v>
          </cell>
          <cell r="H2024" t="str">
            <v>TONELADAS</v>
          </cell>
          <cell r="I2024" t="str">
            <v>PEC</v>
          </cell>
        </row>
        <row r="2025">
          <cell r="A2025" t="str">
            <v>15943862</v>
          </cell>
          <cell r="B2025">
            <v>159</v>
          </cell>
          <cell r="C2025">
            <v>43862</v>
          </cell>
          <cell r="D2025" t="str">
            <v>GESTACION 0-30 CARABANCHEL</v>
          </cell>
          <cell r="E2025" t="str">
            <v>PES</v>
          </cell>
          <cell r="F2025">
            <v>4930</v>
          </cell>
          <cell r="G2025" t="str">
            <v>TN</v>
          </cell>
          <cell r="H2025" t="str">
            <v>TONELADAS</v>
          </cell>
          <cell r="I2025" t="str">
            <v>PEC</v>
          </cell>
        </row>
        <row r="2026">
          <cell r="A2026" t="str">
            <v>15943863</v>
          </cell>
          <cell r="B2026">
            <v>159</v>
          </cell>
          <cell r="C2026">
            <v>43863</v>
          </cell>
          <cell r="D2026" t="str">
            <v>CRECIPORK V. CG</v>
          </cell>
          <cell r="E2026" t="str">
            <v>PES</v>
          </cell>
          <cell r="F2026">
            <v>4990</v>
          </cell>
          <cell r="G2026" t="str">
            <v>TN</v>
          </cell>
          <cell r="H2026" t="str">
            <v>TONELADAS</v>
          </cell>
          <cell r="I2026" t="str">
            <v>PEC</v>
          </cell>
        </row>
        <row r="2027">
          <cell r="A2027" t="str">
            <v>15943870</v>
          </cell>
          <cell r="B2027">
            <v>159</v>
          </cell>
          <cell r="C2027">
            <v>43870</v>
          </cell>
          <cell r="D2027" t="str">
            <v>ENGORDAPORK V. HE</v>
          </cell>
          <cell r="E2027" t="str">
            <v>PES</v>
          </cell>
          <cell r="F2027">
            <v>5030</v>
          </cell>
          <cell r="G2027" t="str">
            <v>TN</v>
          </cell>
          <cell r="H2027" t="str">
            <v>TONELADAS</v>
          </cell>
          <cell r="I2027" t="str">
            <v>PEC</v>
          </cell>
        </row>
        <row r="2028">
          <cell r="A2028" t="str">
            <v>15943871</v>
          </cell>
          <cell r="B2028">
            <v>159</v>
          </cell>
          <cell r="C2028">
            <v>43871</v>
          </cell>
          <cell r="D2028" t="str">
            <v>ENGORDAPORK V. HG</v>
          </cell>
          <cell r="E2028" t="str">
            <v>PES</v>
          </cell>
          <cell r="F2028">
            <v>4890</v>
          </cell>
          <cell r="G2028" t="str">
            <v>TN</v>
          </cell>
          <cell r="H2028" t="str">
            <v>TONELADAS</v>
          </cell>
          <cell r="I2028" t="str">
            <v>PEC</v>
          </cell>
        </row>
        <row r="2029">
          <cell r="A2029" t="str">
            <v>15943872</v>
          </cell>
          <cell r="B2029">
            <v>159</v>
          </cell>
          <cell r="C2029">
            <v>43872</v>
          </cell>
          <cell r="D2029" t="str">
            <v>ALIMENTO RETIRO CARANBACHEL CE</v>
          </cell>
          <cell r="E2029" t="str">
            <v>PES</v>
          </cell>
          <cell r="F2029">
            <v>4850</v>
          </cell>
          <cell r="G2029" t="str">
            <v>TN</v>
          </cell>
          <cell r="H2029" t="str">
            <v>TONELADAS</v>
          </cell>
          <cell r="I2029" t="str">
            <v>PEC</v>
          </cell>
        </row>
        <row r="2030">
          <cell r="A2030" t="str">
            <v>15943873</v>
          </cell>
          <cell r="B2030">
            <v>159</v>
          </cell>
          <cell r="C2030">
            <v>43873</v>
          </cell>
          <cell r="D2030" t="str">
            <v>ENGORDAPORK V. CG</v>
          </cell>
          <cell r="E2030" t="str">
            <v>PES</v>
          </cell>
          <cell r="F2030">
            <v>4910</v>
          </cell>
          <cell r="G2030" t="str">
            <v>TN</v>
          </cell>
          <cell r="H2030" t="str">
            <v>TONELADAS</v>
          </cell>
          <cell r="I2030" t="str">
            <v>PEC</v>
          </cell>
        </row>
        <row r="2031">
          <cell r="A2031" t="str">
            <v>15943882</v>
          </cell>
          <cell r="B2031">
            <v>159</v>
          </cell>
          <cell r="C2031">
            <v>43882</v>
          </cell>
          <cell r="D2031" t="str">
            <v>REPRODUPORK AP CE</v>
          </cell>
          <cell r="E2031" t="str">
            <v>PES</v>
          </cell>
          <cell r="F2031">
            <v>4900</v>
          </cell>
          <cell r="G2031" t="str">
            <v>TN</v>
          </cell>
          <cell r="H2031" t="str">
            <v>TONELADAS</v>
          </cell>
          <cell r="I2031" t="str">
            <v>PEC</v>
          </cell>
        </row>
        <row r="2032">
          <cell r="A2032" t="str">
            <v>15944000</v>
          </cell>
          <cell r="B2032">
            <v>159</v>
          </cell>
          <cell r="C2032">
            <v>44000</v>
          </cell>
          <cell r="D2032" t="str">
            <v>APILECHE 18% HE</v>
          </cell>
          <cell r="E2032" t="str">
            <v>PES</v>
          </cell>
          <cell r="F2032">
            <v>4301</v>
          </cell>
          <cell r="G2032" t="str">
            <v>TN</v>
          </cell>
          <cell r="H2032" t="str">
            <v>TONELADAS</v>
          </cell>
          <cell r="I2032" t="str">
            <v>PEC</v>
          </cell>
        </row>
        <row r="2033">
          <cell r="A2033" t="str">
            <v>15944001</v>
          </cell>
          <cell r="B2033">
            <v>159</v>
          </cell>
          <cell r="C2033">
            <v>44001</v>
          </cell>
          <cell r="D2033" t="str">
            <v>APILECHE 18% HG</v>
          </cell>
          <cell r="E2033" t="str">
            <v>PES</v>
          </cell>
          <cell r="F2033">
            <v>4161</v>
          </cell>
          <cell r="G2033" t="str">
            <v>TN</v>
          </cell>
          <cell r="H2033" t="str">
            <v>TONELADAS</v>
          </cell>
          <cell r="I2033" t="str">
            <v>PEC</v>
          </cell>
        </row>
        <row r="2034">
          <cell r="A2034" t="str">
            <v>15944002</v>
          </cell>
          <cell r="B2034">
            <v>159</v>
          </cell>
          <cell r="C2034">
            <v>44002</v>
          </cell>
          <cell r="D2034" t="str">
            <v>APILECHE 18% CE</v>
          </cell>
          <cell r="E2034" t="str">
            <v>PES</v>
          </cell>
          <cell r="F2034">
            <v>4321</v>
          </cell>
          <cell r="G2034" t="str">
            <v>TN</v>
          </cell>
          <cell r="H2034" t="str">
            <v>TONELADAS</v>
          </cell>
          <cell r="I2034" t="str">
            <v>PEC</v>
          </cell>
        </row>
        <row r="2035">
          <cell r="A2035" t="str">
            <v>15944003</v>
          </cell>
          <cell r="B2035">
            <v>159</v>
          </cell>
          <cell r="C2035">
            <v>44003</v>
          </cell>
          <cell r="D2035" t="str">
            <v>APILECHE 18% CG</v>
          </cell>
          <cell r="E2035" t="str">
            <v>PES</v>
          </cell>
          <cell r="F2035">
            <v>4181</v>
          </cell>
          <cell r="G2035" t="str">
            <v>TN</v>
          </cell>
          <cell r="H2035" t="str">
            <v>TONELADAS</v>
          </cell>
          <cell r="I2035" t="str">
            <v>PEC</v>
          </cell>
        </row>
        <row r="2036">
          <cell r="A2036" t="str">
            <v>15944004</v>
          </cell>
          <cell r="B2036">
            <v>159</v>
          </cell>
          <cell r="C2036">
            <v>44004</v>
          </cell>
          <cell r="D2036" t="str">
            <v>APILECHE 18% RE</v>
          </cell>
          <cell r="E2036" t="str">
            <v>PES</v>
          </cell>
          <cell r="F2036">
            <v>4311</v>
          </cell>
          <cell r="G2036" t="str">
            <v>TN</v>
          </cell>
          <cell r="H2036" t="str">
            <v>TONELADAS</v>
          </cell>
          <cell r="I2036" t="str">
            <v>PEC</v>
          </cell>
        </row>
        <row r="2037">
          <cell r="A2037" t="str">
            <v>15944005</v>
          </cell>
          <cell r="B2037">
            <v>159</v>
          </cell>
          <cell r="C2037">
            <v>44005</v>
          </cell>
          <cell r="D2037" t="str">
            <v>APILECHE 18% RG</v>
          </cell>
          <cell r="E2037" t="str">
            <v>PES</v>
          </cell>
          <cell r="F2037">
            <v>4171</v>
          </cell>
          <cell r="G2037" t="str">
            <v>TN</v>
          </cell>
          <cell r="H2037" t="str">
            <v>TONELADAS</v>
          </cell>
          <cell r="I2037" t="str">
            <v>PEC</v>
          </cell>
        </row>
        <row r="2038">
          <cell r="A2038" t="str">
            <v>15944010</v>
          </cell>
          <cell r="B2038">
            <v>159</v>
          </cell>
          <cell r="C2038">
            <v>44010</v>
          </cell>
          <cell r="D2038" t="str">
            <v>ABALAC 40% PLUS HE</v>
          </cell>
          <cell r="E2038" t="str">
            <v>PES</v>
          </cell>
          <cell r="F2038">
            <v>5490</v>
          </cell>
          <cell r="G2038" t="str">
            <v>TN</v>
          </cell>
          <cell r="H2038" t="str">
            <v>TONELADAS</v>
          </cell>
          <cell r="I2038" t="str">
            <v>PEC</v>
          </cell>
        </row>
        <row r="2039">
          <cell r="A2039" t="str">
            <v>15944020</v>
          </cell>
          <cell r="B2039">
            <v>159</v>
          </cell>
          <cell r="C2039">
            <v>44020</v>
          </cell>
          <cell r="D2039" t="str">
            <v>ABALAC 32% HE</v>
          </cell>
          <cell r="E2039" t="str">
            <v>PES</v>
          </cell>
          <cell r="F2039">
            <v>6655</v>
          </cell>
          <cell r="G2039" t="str">
            <v>TN</v>
          </cell>
          <cell r="H2039" t="str">
            <v>TONELADAS</v>
          </cell>
          <cell r="I2039" t="str">
            <v>PEC</v>
          </cell>
        </row>
        <row r="2040">
          <cell r="A2040" t="str">
            <v>15944021</v>
          </cell>
          <cell r="B2040">
            <v>159</v>
          </cell>
          <cell r="C2040">
            <v>44021</v>
          </cell>
          <cell r="D2040" t="str">
            <v>ABALAC 32% HG</v>
          </cell>
          <cell r="E2040" t="str">
            <v>PES</v>
          </cell>
          <cell r="F2040">
            <v>6515</v>
          </cell>
          <cell r="G2040" t="str">
            <v>TN</v>
          </cell>
          <cell r="H2040" t="str">
            <v>TONELADAS</v>
          </cell>
          <cell r="I2040" t="str">
            <v>PEC</v>
          </cell>
        </row>
        <row r="2041">
          <cell r="A2041" t="str">
            <v>15944022</v>
          </cell>
          <cell r="B2041">
            <v>159</v>
          </cell>
          <cell r="C2041">
            <v>44022</v>
          </cell>
          <cell r="D2041" t="str">
            <v>ABALAC 32% CE</v>
          </cell>
          <cell r="E2041" t="str">
            <v>PES</v>
          </cell>
          <cell r="F2041">
            <v>6507</v>
          </cell>
          <cell r="G2041" t="str">
            <v>TN</v>
          </cell>
          <cell r="H2041" t="str">
            <v>TONELADAS</v>
          </cell>
          <cell r="I2041" t="str">
            <v>PEC</v>
          </cell>
        </row>
        <row r="2042">
          <cell r="A2042" t="str">
            <v>15944032</v>
          </cell>
          <cell r="B2042">
            <v>159</v>
          </cell>
          <cell r="C2042">
            <v>44032</v>
          </cell>
          <cell r="D2042" t="str">
            <v>BECERROS LACTANTES CE</v>
          </cell>
          <cell r="E2042" t="str">
            <v>PES</v>
          </cell>
          <cell r="F2042">
            <v>4905</v>
          </cell>
          <cell r="G2042" t="str">
            <v>TN</v>
          </cell>
          <cell r="H2042" t="str">
            <v>TONELADAS</v>
          </cell>
          <cell r="I2042" t="str">
            <v>PEC</v>
          </cell>
        </row>
        <row r="2043">
          <cell r="A2043" t="str">
            <v>15944064</v>
          </cell>
          <cell r="B2043">
            <v>159</v>
          </cell>
          <cell r="C2043">
            <v>44064</v>
          </cell>
          <cell r="D2043" t="str">
            <v>LECHERO MACRO RE</v>
          </cell>
          <cell r="E2043" t="str">
            <v>PES</v>
          </cell>
          <cell r="F2043">
            <v>3770</v>
          </cell>
          <cell r="G2043" t="str">
            <v>TN</v>
          </cell>
          <cell r="H2043" t="str">
            <v>TONELADAS</v>
          </cell>
          <cell r="I2043" t="str">
            <v>PEC</v>
          </cell>
        </row>
        <row r="2044">
          <cell r="A2044" t="str">
            <v>15944072</v>
          </cell>
          <cell r="B2044">
            <v>159</v>
          </cell>
          <cell r="C2044">
            <v>44072</v>
          </cell>
          <cell r="D2044" t="str">
            <v>ABABE PLUS CE</v>
          </cell>
          <cell r="E2044" t="str">
            <v>PES</v>
          </cell>
          <cell r="F2044">
            <v>4915</v>
          </cell>
          <cell r="G2044" t="str">
            <v>TN</v>
          </cell>
          <cell r="H2044" t="str">
            <v>TONELADAS</v>
          </cell>
          <cell r="I2044" t="str">
            <v>PEC</v>
          </cell>
        </row>
        <row r="2045">
          <cell r="A2045" t="str">
            <v>15944073</v>
          </cell>
          <cell r="B2045">
            <v>159</v>
          </cell>
          <cell r="C2045">
            <v>44073</v>
          </cell>
          <cell r="D2045" t="str">
            <v>ABABE PLUS CG</v>
          </cell>
          <cell r="E2045" t="str">
            <v>PES</v>
          </cell>
          <cell r="F2045">
            <v>5090</v>
          </cell>
          <cell r="G2045" t="str">
            <v>TN</v>
          </cell>
          <cell r="H2045" t="str">
            <v>TONELADAS</v>
          </cell>
          <cell r="I2045" t="str">
            <v>PEC</v>
          </cell>
        </row>
        <row r="2046">
          <cell r="A2046" t="str">
            <v>15944074</v>
          </cell>
          <cell r="B2046">
            <v>159</v>
          </cell>
          <cell r="C2046">
            <v>44074</v>
          </cell>
          <cell r="D2046" t="str">
            <v>ABABE PLUS RE</v>
          </cell>
          <cell r="E2046" t="str">
            <v>PES</v>
          </cell>
          <cell r="F2046">
            <v>5455</v>
          </cell>
          <cell r="G2046" t="str">
            <v>TN</v>
          </cell>
          <cell r="H2046" t="str">
            <v>TONELADAS</v>
          </cell>
          <cell r="I2046" t="str">
            <v>PEC</v>
          </cell>
        </row>
        <row r="2047">
          <cell r="A2047" t="str">
            <v>15944075</v>
          </cell>
          <cell r="B2047">
            <v>159</v>
          </cell>
          <cell r="C2047">
            <v>44075</v>
          </cell>
          <cell r="D2047" t="str">
            <v>ABABE PLUS RG</v>
          </cell>
          <cell r="E2047" t="str">
            <v>PES</v>
          </cell>
          <cell r="F2047">
            <v>5315</v>
          </cell>
          <cell r="G2047" t="str">
            <v>TN</v>
          </cell>
          <cell r="H2047" t="str">
            <v>TONELADAS</v>
          </cell>
          <cell r="I2047" t="str">
            <v>PEC</v>
          </cell>
        </row>
        <row r="2048">
          <cell r="A2048" t="str">
            <v>15944079</v>
          </cell>
          <cell r="B2048">
            <v>159</v>
          </cell>
          <cell r="C2048">
            <v>44079</v>
          </cell>
          <cell r="D2048" t="str">
            <v>ABABE PLUS CE BP44</v>
          </cell>
          <cell r="E2048" t="str">
            <v>PES</v>
          </cell>
          <cell r="F2048">
            <v>4618</v>
          </cell>
          <cell r="G2048" t="str">
            <v>TN</v>
          </cell>
          <cell r="H2048" t="str">
            <v>TONELADAS</v>
          </cell>
          <cell r="I2048" t="str">
            <v>PEC</v>
          </cell>
        </row>
        <row r="2049">
          <cell r="A2049" t="str">
            <v>15944144</v>
          </cell>
          <cell r="B2049">
            <v>159</v>
          </cell>
          <cell r="C2049">
            <v>44144</v>
          </cell>
          <cell r="D2049" t="str">
            <v>LECHERO NORTEÑO RE</v>
          </cell>
          <cell r="E2049" t="str">
            <v>PES</v>
          </cell>
          <cell r="F2049">
            <v>3940</v>
          </cell>
          <cell r="G2049" t="str">
            <v>TN</v>
          </cell>
          <cell r="H2049" t="str">
            <v>TONELADAS</v>
          </cell>
          <cell r="I2049" t="str">
            <v>PEC</v>
          </cell>
        </row>
        <row r="2050">
          <cell r="A2050" t="str">
            <v>15944169</v>
          </cell>
          <cell r="B2050">
            <v>159</v>
          </cell>
          <cell r="C2050">
            <v>44169</v>
          </cell>
          <cell r="D2050" t="str">
            <v>LACTOCRIA PLUS 10K HE</v>
          </cell>
          <cell r="E2050" t="str">
            <v>PES</v>
          </cell>
          <cell r="F2050">
            <v>20146</v>
          </cell>
          <cell r="G2050" t="str">
            <v>TN</v>
          </cell>
          <cell r="H2050" t="str">
            <v>TONELADAS</v>
          </cell>
          <cell r="I2050" t="str">
            <v>PEC</v>
          </cell>
        </row>
        <row r="2051">
          <cell r="A2051" t="str">
            <v>15944234</v>
          </cell>
          <cell r="B2051">
            <v>159</v>
          </cell>
          <cell r="C2051">
            <v>44234</v>
          </cell>
          <cell r="D2051" t="str">
            <v>LECHERO 16% V. RE</v>
          </cell>
          <cell r="E2051" t="str">
            <v>PES</v>
          </cell>
          <cell r="F2051">
            <v>4760</v>
          </cell>
          <cell r="G2051" t="str">
            <v>TN</v>
          </cell>
          <cell r="H2051" t="str">
            <v>TONELADAS</v>
          </cell>
          <cell r="I2051" t="str">
            <v>PEC</v>
          </cell>
        </row>
        <row r="2052">
          <cell r="A2052" t="str">
            <v>15944314</v>
          </cell>
          <cell r="B2052">
            <v>159</v>
          </cell>
          <cell r="C2052">
            <v>44314</v>
          </cell>
          <cell r="D2052" t="str">
            <v>BECERRAS 18% ULTRA RE</v>
          </cell>
          <cell r="E2052" t="str">
            <v>PES</v>
          </cell>
          <cell r="F2052">
            <v>6565</v>
          </cell>
          <cell r="G2052" t="str">
            <v>TN</v>
          </cell>
          <cell r="H2052" t="str">
            <v>TONELADAS</v>
          </cell>
          <cell r="I2052" t="str">
            <v>PEC</v>
          </cell>
        </row>
        <row r="2053">
          <cell r="A2053" t="str">
            <v>15944315</v>
          </cell>
          <cell r="B2053">
            <v>159</v>
          </cell>
          <cell r="C2053">
            <v>44315</v>
          </cell>
          <cell r="D2053" t="str">
            <v>BECERRAS 18% ULTRA RG</v>
          </cell>
          <cell r="E2053" t="str">
            <v>PES</v>
          </cell>
          <cell r="F2053">
            <v>6470</v>
          </cell>
          <cell r="G2053" t="str">
            <v>TN</v>
          </cell>
          <cell r="H2053" t="str">
            <v>TONELADAS</v>
          </cell>
          <cell r="I2053" t="str">
            <v>PEC</v>
          </cell>
        </row>
        <row r="2054">
          <cell r="A2054" t="str">
            <v>15944322</v>
          </cell>
          <cell r="B2054">
            <v>159</v>
          </cell>
          <cell r="C2054">
            <v>44322</v>
          </cell>
          <cell r="D2054" t="str">
            <v>ESTABLERO 18% CE</v>
          </cell>
          <cell r="E2054" t="str">
            <v>PES</v>
          </cell>
          <cell r="F2054">
            <v>4665</v>
          </cell>
          <cell r="G2054" t="str">
            <v>TN</v>
          </cell>
          <cell r="H2054" t="str">
            <v>TONELADAS</v>
          </cell>
          <cell r="I2054" t="str">
            <v>PEC</v>
          </cell>
        </row>
        <row r="2055">
          <cell r="A2055" t="str">
            <v>15944324</v>
          </cell>
          <cell r="B2055">
            <v>159</v>
          </cell>
          <cell r="C2055">
            <v>44324</v>
          </cell>
          <cell r="D2055" t="str">
            <v>ESTABLERO 18% RE</v>
          </cell>
          <cell r="E2055" t="str">
            <v>PES</v>
          </cell>
          <cell r="F2055">
            <v>4755</v>
          </cell>
          <cell r="G2055" t="str">
            <v>TN</v>
          </cell>
          <cell r="H2055" t="str">
            <v>TONELADAS</v>
          </cell>
          <cell r="I2055" t="str">
            <v>PEC</v>
          </cell>
        </row>
        <row r="2056">
          <cell r="A2056" t="str">
            <v>15944422</v>
          </cell>
          <cell r="B2056">
            <v>159</v>
          </cell>
          <cell r="C2056">
            <v>44422</v>
          </cell>
          <cell r="D2056" t="str">
            <v>ESTABLERO 18% AP CE</v>
          </cell>
          <cell r="E2056" t="str">
            <v>PES</v>
          </cell>
          <cell r="F2056">
            <v>3990</v>
          </cell>
          <cell r="G2056" t="str">
            <v>TN</v>
          </cell>
          <cell r="H2056" t="str">
            <v>TONELADAS</v>
          </cell>
          <cell r="I2056" t="str">
            <v>PEC</v>
          </cell>
        </row>
        <row r="2057">
          <cell r="A2057" t="str">
            <v>15944514</v>
          </cell>
          <cell r="B2057">
            <v>159</v>
          </cell>
          <cell r="C2057">
            <v>44514</v>
          </cell>
          <cell r="D2057" t="str">
            <v>ESTABLERO 25% RE</v>
          </cell>
          <cell r="E2057" t="str">
            <v>PES</v>
          </cell>
          <cell r="F2057">
            <v>4917</v>
          </cell>
          <cell r="G2057" t="str">
            <v>TN</v>
          </cell>
          <cell r="H2057" t="str">
            <v>TONELADAS</v>
          </cell>
          <cell r="I2057" t="str">
            <v>PEC</v>
          </cell>
        </row>
        <row r="2058">
          <cell r="A2058" t="str">
            <v>15944560</v>
          </cell>
          <cell r="B2058">
            <v>159</v>
          </cell>
          <cell r="C2058">
            <v>44560</v>
          </cell>
          <cell r="D2058" t="str">
            <v>MEZCLA GANADERA LECHERO HE</v>
          </cell>
          <cell r="E2058" t="str">
            <v>PES</v>
          </cell>
          <cell r="F2058">
            <v>3440</v>
          </cell>
          <cell r="G2058" t="str">
            <v>TN</v>
          </cell>
          <cell r="H2058" t="str">
            <v>TONELADAS</v>
          </cell>
          <cell r="I2058" t="str">
            <v>PEC</v>
          </cell>
        </row>
        <row r="2059">
          <cell r="A2059" t="str">
            <v>15944734</v>
          </cell>
          <cell r="B2059">
            <v>159</v>
          </cell>
          <cell r="C2059">
            <v>44734</v>
          </cell>
          <cell r="D2059" t="str">
            <v>APILECHE PLUS 17% ULTRA RE</v>
          </cell>
          <cell r="E2059" t="str">
            <v>PES</v>
          </cell>
          <cell r="F2059">
            <v>4864</v>
          </cell>
          <cell r="G2059" t="str">
            <v>TN</v>
          </cell>
          <cell r="H2059" t="str">
            <v>TONELADAS</v>
          </cell>
          <cell r="I2059" t="str">
            <v>PEC</v>
          </cell>
        </row>
        <row r="2060">
          <cell r="A2060" t="str">
            <v>15944735</v>
          </cell>
          <cell r="B2060">
            <v>159</v>
          </cell>
          <cell r="C2060">
            <v>44735</v>
          </cell>
          <cell r="D2060" t="str">
            <v>APILECHE PLUS 17% ULTRA RG</v>
          </cell>
          <cell r="E2060" t="str">
            <v>PES</v>
          </cell>
          <cell r="F2060">
            <v>4301</v>
          </cell>
          <cell r="G2060" t="str">
            <v>TN</v>
          </cell>
          <cell r="H2060" t="str">
            <v>TONELADAS</v>
          </cell>
          <cell r="I2060" t="str">
            <v>PEC</v>
          </cell>
        </row>
        <row r="2061">
          <cell r="A2061" t="str">
            <v>15944750</v>
          </cell>
          <cell r="B2061">
            <v>159</v>
          </cell>
          <cell r="C2061">
            <v>44750</v>
          </cell>
          <cell r="D2061" t="str">
            <v>APILECHE PLUS 17% HE</v>
          </cell>
          <cell r="E2061" t="str">
            <v>PES</v>
          </cell>
          <cell r="F2061">
            <v>5295</v>
          </cell>
          <cell r="G2061" t="str">
            <v>TN</v>
          </cell>
          <cell r="H2061" t="str">
            <v>TONELADAS</v>
          </cell>
          <cell r="I2061" t="str">
            <v>PEC</v>
          </cell>
        </row>
        <row r="2062">
          <cell r="A2062" t="str">
            <v>15944751</v>
          </cell>
          <cell r="B2062">
            <v>159</v>
          </cell>
          <cell r="C2062">
            <v>44751</v>
          </cell>
          <cell r="D2062" t="str">
            <v>APILECHE PLUS 17% HG</v>
          </cell>
          <cell r="E2062" t="str">
            <v>PES</v>
          </cell>
          <cell r="F2062">
            <v>5155</v>
          </cell>
          <cell r="G2062" t="str">
            <v>TN</v>
          </cell>
          <cell r="H2062" t="str">
            <v>TONELADAS</v>
          </cell>
          <cell r="I2062" t="str">
            <v>PEC</v>
          </cell>
        </row>
        <row r="2063">
          <cell r="A2063" t="str">
            <v>15944752</v>
          </cell>
          <cell r="B2063">
            <v>159</v>
          </cell>
          <cell r="C2063">
            <v>44752</v>
          </cell>
          <cell r="D2063" t="str">
            <v>APILECHE PLUS 17% CE</v>
          </cell>
          <cell r="E2063" t="str">
            <v>PES</v>
          </cell>
          <cell r="F2063">
            <v>5315</v>
          </cell>
          <cell r="G2063" t="str">
            <v>TN</v>
          </cell>
          <cell r="H2063" t="str">
            <v>TONELADAS</v>
          </cell>
          <cell r="I2063" t="str">
            <v>PEC</v>
          </cell>
        </row>
        <row r="2064">
          <cell r="A2064" t="str">
            <v>15944753</v>
          </cell>
          <cell r="B2064">
            <v>159</v>
          </cell>
          <cell r="C2064">
            <v>44753</v>
          </cell>
          <cell r="D2064" t="str">
            <v>APILECHE PLUS 17% CG</v>
          </cell>
          <cell r="E2064" t="str">
            <v>PES</v>
          </cell>
          <cell r="F2064">
            <v>5175</v>
          </cell>
          <cell r="G2064" t="str">
            <v>TN</v>
          </cell>
          <cell r="H2064" t="str">
            <v>TONELADAS</v>
          </cell>
          <cell r="I2064" t="str">
            <v>PEC</v>
          </cell>
        </row>
        <row r="2065">
          <cell r="A2065" t="str">
            <v>15944754</v>
          </cell>
          <cell r="B2065">
            <v>159</v>
          </cell>
          <cell r="C2065">
            <v>44754</v>
          </cell>
          <cell r="D2065" t="str">
            <v>APILECHE PLUS 17% RE</v>
          </cell>
          <cell r="E2065" t="str">
            <v>PES</v>
          </cell>
          <cell r="F2065">
            <v>4346</v>
          </cell>
          <cell r="G2065" t="str">
            <v>TN</v>
          </cell>
          <cell r="H2065" t="str">
            <v>TONELADAS</v>
          </cell>
          <cell r="I2065" t="str">
            <v>PEC</v>
          </cell>
        </row>
        <row r="2066">
          <cell r="A2066" t="str">
            <v>15944755</v>
          </cell>
          <cell r="B2066">
            <v>159</v>
          </cell>
          <cell r="C2066">
            <v>44755</v>
          </cell>
          <cell r="D2066" t="str">
            <v>APILECHE PLUS 17% RG</v>
          </cell>
          <cell r="E2066" t="str">
            <v>PES</v>
          </cell>
          <cell r="F2066">
            <v>5165</v>
          </cell>
          <cell r="G2066" t="str">
            <v>TN</v>
          </cell>
          <cell r="H2066" t="str">
            <v>TONELADAS</v>
          </cell>
          <cell r="I2066" t="str">
            <v>PEC</v>
          </cell>
        </row>
        <row r="2067">
          <cell r="A2067" t="str">
            <v>15944764</v>
          </cell>
          <cell r="B2067">
            <v>159</v>
          </cell>
          <cell r="C2067">
            <v>44764</v>
          </cell>
          <cell r="D2067" t="str">
            <v>APIMEL RE</v>
          </cell>
          <cell r="E2067" t="str">
            <v>PES</v>
          </cell>
          <cell r="F2067">
            <v>4390</v>
          </cell>
          <cell r="G2067" t="str">
            <v>TN</v>
          </cell>
          <cell r="H2067" t="str">
            <v>TONELADAS</v>
          </cell>
          <cell r="I2067" t="str">
            <v>PEC</v>
          </cell>
        </row>
        <row r="2068">
          <cell r="A2068" t="str">
            <v>15944767</v>
          </cell>
          <cell r="B2068">
            <v>159</v>
          </cell>
          <cell r="C2068">
            <v>44767</v>
          </cell>
          <cell r="D2068" t="str">
            <v>APIMEL 30KG. RE</v>
          </cell>
          <cell r="E2068" t="str">
            <v>PES</v>
          </cell>
          <cell r="F2068">
            <v>4510</v>
          </cell>
          <cell r="G2068" t="str">
            <v>TN</v>
          </cell>
          <cell r="H2068" t="str">
            <v>TONELADAS</v>
          </cell>
          <cell r="I2068" t="str">
            <v>PEC</v>
          </cell>
        </row>
        <row r="2069">
          <cell r="A2069" t="str">
            <v>15944794</v>
          </cell>
          <cell r="B2069">
            <v>159</v>
          </cell>
          <cell r="C2069">
            <v>44794</v>
          </cell>
          <cell r="D2069" t="str">
            <v>DAIRY ROL  RE</v>
          </cell>
          <cell r="E2069" t="str">
            <v>PES</v>
          </cell>
          <cell r="F2069">
            <v>5530</v>
          </cell>
          <cell r="G2069" t="str">
            <v>TN</v>
          </cell>
          <cell r="H2069" t="str">
            <v>TONELADAS</v>
          </cell>
          <cell r="I2069" t="str">
            <v>PEC</v>
          </cell>
        </row>
        <row r="2070">
          <cell r="A2070" t="str">
            <v>15944795</v>
          </cell>
          <cell r="B2070">
            <v>159</v>
          </cell>
          <cell r="C2070">
            <v>44795</v>
          </cell>
          <cell r="D2070" t="str">
            <v>DAIRY ROL  RG</v>
          </cell>
          <cell r="E2070" t="str">
            <v>PES</v>
          </cell>
          <cell r="F2070">
            <v>5390</v>
          </cell>
          <cell r="G2070" t="str">
            <v>TN</v>
          </cell>
          <cell r="H2070" t="str">
            <v>TONELADAS</v>
          </cell>
          <cell r="I2070" t="str">
            <v>PEC</v>
          </cell>
        </row>
        <row r="2071">
          <cell r="A2071" t="str">
            <v>15944992</v>
          </cell>
          <cell r="B2071">
            <v>159</v>
          </cell>
          <cell r="C2071">
            <v>44992</v>
          </cell>
          <cell r="D2071" t="str">
            <v>SOSTEN MULTIUSOS CE</v>
          </cell>
          <cell r="E2071" t="str">
            <v>PES</v>
          </cell>
          <cell r="F2071">
            <v>3160</v>
          </cell>
          <cell r="G2071" t="str">
            <v>TN</v>
          </cell>
          <cell r="H2071" t="str">
            <v>TONELADAS</v>
          </cell>
          <cell r="I2071" t="str">
            <v>PEC</v>
          </cell>
        </row>
        <row r="2072">
          <cell r="A2072" t="str">
            <v>15945124</v>
          </cell>
          <cell r="B2072">
            <v>159</v>
          </cell>
          <cell r="C2072">
            <v>45124</v>
          </cell>
          <cell r="D2072" t="str">
            <v>TOROS DE LIDIA RE</v>
          </cell>
          <cell r="E2072" t="str">
            <v>PES</v>
          </cell>
          <cell r="F2072">
            <v>4630</v>
          </cell>
          <cell r="G2072" t="str">
            <v>TN</v>
          </cell>
          <cell r="H2072" t="str">
            <v>TONELADAS</v>
          </cell>
          <cell r="I2072" t="str">
            <v>PEC</v>
          </cell>
        </row>
        <row r="2073">
          <cell r="A2073" t="str">
            <v>15945125</v>
          </cell>
          <cell r="B2073">
            <v>159</v>
          </cell>
          <cell r="C2073">
            <v>45125</v>
          </cell>
          <cell r="D2073" t="str">
            <v>TOROS DE LIDIA RG</v>
          </cell>
          <cell r="E2073" t="str">
            <v>PES</v>
          </cell>
          <cell r="F2073">
            <v>4490</v>
          </cell>
          <cell r="G2073" t="str">
            <v>TN</v>
          </cell>
          <cell r="H2073" t="str">
            <v>TONELADAS</v>
          </cell>
          <cell r="I2073" t="str">
            <v>PEC</v>
          </cell>
        </row>
        <row r="2074">
          <cell r="A2074" t="str">
            <v>15945460</v>
          </cell>
          <cell r="B2074">
            <v>159</v>
          </cell>
          <cell r="C2074">
            <v>45460</v>
          </cell>
          <cell r="D2074" t="str">
            <v>ABAMEL 40% HE</v>
          </cell>
          <cell r="E2074" t="str">
            <v>PES</v>
          </cell>
          <cell r="F2074">
            <v>5925</v>
          </cell>
          <cell r="G2074" t="str">
            <v>TN</v>
          </cell>
          <cell r="H2074" t="str">
            <v>TONELADAS</v>
          </cell>
          <cell r="I2074" t="str">
            <v>PEC</v>
          </cell>
        </row>
        <row r="2075">
          <cell r="A2075" t="str">
            <v>15945634</v>
          </cell>
          <cell r="B2075">
            <v>159</v>
          </cell>
          <cell r="C2075">
            <v>45634</v>
          </cell>
          <cell r="D2075" t="str">
            <v>ENGORDA GANADO RE</v>
          </cell>
          <cell r="E2075" t="str">
            <v>PES</v>
          </cell>
          <cell r="F2075">
            <v>3868</v>
          </cell>
          <cell r="G2075" t="str">
            <v>TN</v>
          </cell>
          <cell r="H2075" t="str">
            <v>TONELADAS</v>
          </cell>
          <cell r="I2075" t="str">
            <v>PEC</v>
          </cell>
        </row>
        <row r="2076">
          <cell r="A2076" t="str">
            <v>15945654</v>
          </cell>
          <cell r="B2076">
            <v>159</v>
          </cell>
          <cell r="C2076">
            <v>45654</v>
          </cell>
          <cell r="D2076" t="str">
            <v>BEEF ROLL EXPO RE</v>
          </cell>
          <cell r="E2076" t="str">
            <v>PES</v>
          </cell>
          <cell r="F2076">
            <v>5145</v>
          </cell>
          <cell r="G2076" t="str">
            <v>TN</v>
          </cell>
          <cell r="H2076" t="str">
            <v>TONELADAS</v>
          </cell>
          <cell r="I2076" t="str">
            <v>PEC</v>
          </cell>
        </row>
        <row r="2077">
          <cell r="A2077" t="str">
            <v>15945655</v>
          </cell>
          <cell r="B2077">
            <v>159</v>
          </cell>
          <cell r="C2077">
            <v>45655</v>
          </cell>
          <cell r="D2077" t="str">
            <v>BEFF ROLL EXPO RG</v>
          </cell>
          <cell r="E2077" t="str">
            <v>PES</v>
          </cell>
          <cell r="F2077">
            <v>4255</v>
          </cell>
          <cell r="G2077" t="str">
            <v>TN</v>
          </cell>
          <cell r="H2077" t="str">
            <v>TONELADAS</v>
          </cell>
          <cell r="I2077" t="str">
            <v>PEC</v>
          </cell>
        </row>
        <row r="2078">
          <cell r="A2078" t="str">
            <v>15945897</v>
          </cell>
          <cell r="B2078">
            <v>159</v>
          </cell>
          <cell r="C2078">
            <v>45897</v>
          </cell>
          <cell r="D2078" t="str">
            <v>MEZCLA GANADERA HE 35 KGS AP</v>
          </cell>
          <cell r="E2078" t="str">
            <v>PES</v>
          </cell>
          <cell r="F2078">
            <v>3895</v>
          </cell>
          <cell r="G2078" t="str">
            <v>TN</v>
          </cell>
          <cell r="H2078" t="str">
            <v>TONELADAS</v>
          </cell>
          <cell r="I2078" t="str">
            <v>PEC</v>
          </cell>
        </row>
        <row r="2079">
          <cell r="A2079" t="str">
            <v>15945898</v>
          </cell>
          <cell r="B2079">
            <v>159</v>
          </cell>
          <cell r="C2079">
            <v>45898</v>
          </cell>
          <cell r="D2079" t="str">
            <v>MEZCLA GANADERA HE 30 KGS</v>
          </cell>
          <cell r="E2079" t="str">
            <v>PES</v>
          </cell>
          <cell r="F2079">
            <v>3895</v>
          </cell>
          <cell r="G2079" t="str">
            <v>TN</v>
          </cell>
          <cell r="H2079" t="str">
            <v>TONELADAS</v>
          </cell>
          <cell r="I2079" t="str">
            <v>PEC</v>
          </cell>
        </row>
        <row r="2080">
          <cell r="A2080" t="str">
            <v>15945899</v>
          </cell>
          <cell r="B2080">
            <v>159</v>
          </cell>
          <cell r="C2080">
            <v>45899</v>
          </cell>
          <cell r="D2080" t="str">
            <v>MEZCLA GANADERA RE 35 KGS AP</v>
          </cell>
          <cell r="E2080" t="str">
            <v>PES</v>
          </cell>
          <cell r="F2080">
            <v>3200</v>
          </cell>
          <cell r="G2080" t="str">
            <v>TN</v>
          </cell>
          <cell r="H2080" t="str">
            <v>TONELADAS</v>
          </cell>
          <cell r="I2080" t="str">
            <v>PEC</v>
          </cell>
        </row>
        <row r="2081">
          <cell r="A2081" t="str">
            <v>15945970</v>
          </cell>
          <cell r="B2081">
            <v>159</v>
          </cell>
          <cell r="C2081">
            <v>45970</v>
          </cell>
          <cell r="D2081" t="str">
            <v>APIENGORDA GANADO C/ZILMAX HE</v>
          </cell>
          <cell r="E2081" t="str">
            <v>PES</v>
          </cell>
          <cell r="F2081">
            <v>5325</v>
          </cell>
          <cell r="G2081" t="str">
            <v>TN</v>
          </cell>
          <cell r="H2081" t="str">
            <v>TONELADAS</v>
          </cell>
          <cell r="I2081" t="str">
            <v>PEC</v>
          </cell>
        </row>
        <row r="2082">
          <cell r="A2082" t="str">
            <v>15945992</v>
          </cell>
          <cell r="B2082">
            <v>159</v>
          </cell>
          <cell r="C2082">
            <v>45992</v>
          </cell>
          <cell r="D2082" t="str">
            <v>SOSTEN MULTIUSOS CE</v>
          </cell>
          <cell r="E2082" t="str">
            <v>PES</v>
          </cell>
          <cell r="F2082">
            <v>4315</v>
          </cell>
          <cell r="G2082" t="str">
            <v>TN</v>
          </cell>
          <cell r="H2082" t="str">
            <v>TONELADAS</v>
          </cell>
          <cell r="I2082" t="str">
            <v>PEC</v>
          </cell>
        </row>
        <row r="2083">
          <cell r="A2083" t="str">
            <v>15946022</v>
          </cell>
          <cell r="B2083">
            <v>159</v>
          </cell>
          <cell r="C2083">
            <v>46022</v>
          </cell>
          <cell r="D2083" t="str">
            <v>GALLO DE ORO PREPARACION CE</v>
          </cell>
          <cell r="E2083" t="str">
            <v>PES</v>
          </cell>
          <cell r="F2083">
            <v>7015</v>
          </cell>
          <cell r="G2083" t="str">
            <v>TN</v>
          </cell>
          <cell r="H2083" t="str">
            <v>TONELADAS</v>
          </cell>
          <cell r="I2083" t="str">
            <v>PEC</v>
          </cell>
        </row>
        <row r="2084">
          <cell r="A2084" t="str">
            <v>15946026</v>
          </cell>
          <cell r="B2084">
            <v>159</v>
          </cell>
          <cell r="C2084">
            <v>46026</v>
          </cell>
          <cell r="D2084" t="str">
            <v>GALLO DE ORO PREPARACION 5K CE</v>
          </cell>
          <cell r="E2084" t="str">
            <v>PES</v>
          </cell>
          <cell r="F2084">
            <v>7360</v>
          </cell>
          <cell r="G2084" t="str">
            <v>TN</v>
          </cell>
          <cell r="H2084" t="str">
            <v>TONELADAS</v>
          </cell>
          <cell r="I2084" t="str">
            <v>PEC</v>
          </cell>
        </row>
        <row r="2085">
          <cell r="A2085" t="str">
            <v>15946040</v>
          </cell>
          <cell r="B2085">
            <v>159</v>
          </cell>
          <cell r="C2085">
            <v>46040</v>
          </cell>
          <cell r="D2085" t="str">
            <v>API-BORREGOS HE</v>
          </cell>
          <cell r="E2085" t="str">
            <v>PES</v>
          </cell>
          <cell r="F2085">
            <v>4545</v>
          </cell>
          <cell r="G2085" t="str">
            <v>TN</v>
          </cell>
          <cell r="H2085" t="str">
            <v>TONELADAS</v>
          </cell>
          <cell r="I2085" t="str">
            <v>PEC</v>
          </cell>
        </row>
        <row r="2086">
          <cell r="A2086" t="str">
            <v>15946044</v>
          </cell>
          <cell r="B2086">
            <v>159</v>
          </cell>
          <cell r="C2086">
            <v>46044</v>
          </cell>
          <cell r="D2086" t="str">
            <v>API-BORREGOS RE</v>
          </cell>
          <cell r="E2086" t="str">
            <v>PES</v>
          </cell>
          <cell r="F2086">
            <v>4555</v>
          </cell>
          <cell r="G2086" t="str">
            <v>TN</v>
          </cell>
          <cell r="H2086" t="str">
            <v>TONELADAS</v>
          </cell>
          <cell r="I2086" t="str">
            <v>PEC</v>
          </cell>
        </row>
        <row r="2087">
          <cell r="A2087" t="str">
            <v>15946045</v>
          </cell>
          <cell r="B2087">
            <v>159</v>
          </cell>
          <cell r="C2087">
            <v>46045</v>
          </cell>
          <cell r="D2087" t="str">
            <v>API-BORREGOS RG</v>
          </cell>
          <cell r="E2087" t="str">
            <v>PES</v>
          </cell>
          <cell r="F2087">
            <v>4340</v>
          </cell>
          <cell r="G2087" t="str">
            <v>TN</v>
          </cell>
          <cell r="H2087" t="str">
            <v>TONELADAS</v>
          </cell>
          <cell r="I2087" t="str">
            <v>PEC</v>
          </cell>
        </row>
        <row r="2088">
          <cell r="A2088" t="str">
            <v>15946052</v>
          </cell>
          <cell r="B2088">
            <v>159</v>
          </cell>
          <cell r="C2088">
            <v>46052</v>
          </cell>
          <cell r="D2088" t="str">
            <v>CONEJOS ENGORDA CE</v>
          </cell>
          <cell r="E2088" t="str">
            <v>PES</v>
          </cell>
          <cell r="F2088">
            <v>5190</v>
          </cell>
          <cell r="G2088" t="str">
            <v>TN</v>
          </cell>
          <cell r="H2088" t="str">
            <v>TONELADAS</v>
          </cell>
          <cell r="I2088" t="str">
            <v>PEC</v>
          </cell>
        </row>
        <row r="2089">
          <cell r="A2089" t="str">
            <v>15946062</v>
          </cell>
          <cell r="B2089">
            <v>159</v>
          </cell>
          <cell r="C2089">
            <v>46062</v>
          </cell>
          <cell r="D2089" t="str">
            <v>CONEJO REPRODUCTOR CE</v>
          </cell>
          <cell r="E2089" t="str">
            <v>PES</v>
          </cell>
          <cell r="F2089">
            <v>5814</v>
          </cell>
          <cell r="G2089" t="str">
            <v>TN</v>
          </cell>
          <cell r="H2089" t="str">
            <v>TONELADAS</v>
          </cell>
          <cell r="I2089" t="str">
            <v>PEC</v>
          </cell>
        </row>
        <row r="2090">
          <cell r="A2090" t="str">
            <v>15946114</v>
          </cell>
          <cell r="B2090">
            <v>159</v>
          </cell>
          <cell r="C2090">
            <v>46114</v>
          </cell>
          <cell r="D2090" t="str">
            <v>BORREGO GANADOR RE</v>
          </cell>
          <cell r="E2090" t="str">
            <v>PES</v>
          </cell>
          <cell r="F2090">
            <v>4540</v>
          </cell>
          <cell r="G2090" t="str">
            <v>TN</v>
          </cell>
          <cell r="H2090" t="str">
            <v>TONELADAS</v>
          </cell>
          <cell r="I2090" t="str">
            <v>PEC</v>
          </cell>
        </row>
        <row r="2091">
          <cell r="A2091" t="str">
            <v>15946122</v>
          </cell>
          <cell r="B2091">
            <v>159</v>
          </cell>
          <cell r="C2091">
            <v>46122</v>
          </cell>
          <cell r="D2091" t="str">
            <v>GALLO DE ORO MANTTO CE 40KG</v>
          </cell>
          <cell r="E2091" t="str">
            <v>PES</v>
          </cell>
          <cell r="F2091">
            <v>6990</v>
          </cell>
          <cell r="G2091" t="str">
            <v>TN</v>
          </cell>
          <cell r="H2091" t="str">
            <v>TONELADAS</v>
          </cell>
          <cell r="I2091" t="str">
            <v>PEC</v>
          </cell>
        </row>
        <row r="2092">
          <cell r="A2092" t="str">
            <v>15946126</v>
          </cell>
          <cell r="B2092">
            <v>159</v>
          </cell>
          <cell r="C2092">
            <v>46126</v>
          </cell>
          <cell r="D2092" t="str">
            <v>GALLO DE ORO MANTO. 5KG</v>
          </cell>
          <cell r="E2092" t="str">
            <v>PES</v>
          </cell>
          <cell r="F2092">
            <v>7660</v>
          </cell>
          <cell r="G2092" t="str">
            <v>TN</v>
          </cell>
          <cell r="H2092" t="str">
            <v>TONELADAS</v>
          </cell>
          <cell r="I2092" t="str">
            <v>PEC</v>
          </cell>
        </row>
        <row r="2093">
          <cell r="A2093" t="str">
            <v>15946170</v>
          </cell>
          <cell r="B2093">
            <v>159</v>
          </cell>
          <cell r="C2093">
            <v>46170</v>
          </cell>
          <cell r="D2093" t="str">
            <v>INICIA CORDEROS HE</v>
          </cell>
          <cell r="E2093" t="str">
            <v>PES</v>
          </cell>
          <cell r="F2093">
            <v>5170</v>
          </cell>
          <cell r="G2093" t="str">
            <v>TN</v>
          </cell>
          <cell r="H2093" t="str">
            <v>TONELADAS</v>
          </cell>
          <cell r="I2093" t="str">
            <v>PEC</v>
          </cell>
        </row>
        <row r="2094">
          <cell r="A2094" t="str">
            <v>15946180</v>
          </cell>
          <cell r="B2094">
            <v>159</v>
          </cell>
          <cell r="C2094">
            <v>46180</v>
          </cell>
          <cell r="D2094" t="str">
            <v>BORREGAS REPRODUCTORAS HE</v>
          </cell>
          <cell r="E2094" t="str">
            <v>PES</v>
          </cell>
          <cell r="F2094">
            <v>4405</v>
          </cell>
          <cell r="G2094" t="str">
            <v>TN</v>
          </cell>
          <cell r="H2094" t="str">
            <v>TONELADAS</v>
          </cell>
          <cell r="I2094" t="str">
            <v>PEC</v>
          </cell>
        </row>
        <row r="2095">
          <cell r="A2095" t="str">
            <v>15946184</v>
          </cell>
          <cell r="B2095">
            <v>159</v>
          </cell>
          <cell r="C2095">
            <v>46184</v>
          </cell>
          <cell r="D2095" t="str">
            <v>BORREGAS REPRODUCTORAS RE</v>
          </cell>
          <cell r="E2095" t="str">
            <v>PES</v>
          </cell>
          <cell r="F2095">
            <v>4690</v>
          </cell>
          <cell r="G2095" t="str">
            <v>TN</v>
          </cell>
          <cell r="H2095" t="str">
            <v>TONELADAS</v>
          </cell>
          <cell r="I2095" t="str">
            <v>PEC</v>
          </cell>
        </row>
        <row r="2096">
          <cell r="A2096" t="str">
            <v>15946194</v>
          </cell>
          <cell r="B2096">
            <v>159</v>
          </cell>
          <cell r="C2096">
            <v>46194</v>
          </cell>
          <cell r="D2096" t="str">
            <v>PELL ROL AVENA PLUS 40 KGS</v>
          </cell>
          <cell r="E2096" t="str">
            <v>PES</v>
          </cell>
          <cell r="F2096">
            <v>7520</v>
          </cell>
          <cell r="G2096" t="str">
            <v>TN</v>
          </cell>
          <cell r="H2096" t="str">
            <v>TONELADAS</v>
          </cell>
          <cell r="I2096" t="str">
            <v>PEC</v>
          </cell>
        </row>
        <row r="2097">
          <cell r="A2097" t="str">
            <v>15946199</v>
          </cell>
          <cell r="B2097">
            <v>159</v>
          </cell>
          <cell r="C2097">
            <v>46199</v>
          </cell>
          <cell r="D2097" t="str">
            <v>PELL ROL SPR. AVENA 20K RE</v>
          </cell>
          <cell r="E2097" t="str">
            <v>PES</v>
          </cell>
          <cell r="F2097">
            <v>6340</v>
          </cell>
          <cell r="G2097" t="str">
            <v>TN</v>
          </cell>
          <cell r="H2097" t="str">
            <v>TONELADAS</v>
          </cell>
          <cell r="I2097" t="str">
            <v>PEC</v>
          </cell>
        </row>
        <row r="2098">
          <cell r="A2098" t="str">
            <v>15946204</v>
          </cell>
          <cell r="B2098">
            <v>159</v>
          </cell>
          <cell r="C2098">
            <v>46204</v>
          </cell>
          <cell r="D2098" t="str">
            <v>PELL ROL CLASICO RE</v>
          </cell>
          <cell r="E2098" t="str">
            <v>PES</v>
          </cell>
          <cell r="F2098">
            <v>6990</v>
          </cell>
          <cell r="G2098" t="str">
            <v>TN</v>
          </cell>
          <cell r="H2098" t="str">
            <v>TONELADAS</v>
          </cell>
          <cell r="I2098" t="str">
            <v>PEC</v>
          </cell>
        </row>
        <row r="2099">
          <cell r="A2099" t="str">
            <v>15946214</v>
          </cell>
          <cell r="B2099">
            <v>159</v>
          </cell>
          <cell r="C2099">
            <v>46214</v>
          </cell>
          <cell r="D2099" t="str">
            <v>PELL ROL SPRINTER RE</v>
          </cell>
          <cell r="E2099" t="str">
            <v>PES</v>
          </cell>
          <cell r="F2099">
            <v>6165</v>
          </cell>
          <cell r="G2099" t="str">
            <v>TN</v>
          </cell>
          <cell r="H2099" t="str">
            <v>TONELADAS</v>
          </cell>
          <cell r="I2099" t="str">
            <v>PEC</v>
          </cell>
        </row>
        <row r="2100">
          <cell r="A2100" t="str">
            <v>15946219</v>
          </cell>
          <cell r="B2100">
            <v>159</v>
          </cell>
          <cell r="C2100">
            <v>46219</v>
          </cell>
          <cell r="D2100" t="str">
            <v>PELL ROL SPRINTER 20K RE</v>
          </cell>
          <cell r="E2100" t="str">
            <v>PES</v>
          </cell>
          <cell r="F2100">
            <v>5260</v>
          </cell>
          <cell r="G2100" t="str">
            <v>TN</v>
          </cell>
          <cell r="H2100" t="str">
            <v>TONELADAS</v>
          </cell>
          <cell r="I2100" t="str">
            <v>PEC</v>
          </cell>
        </row>
        <row r="2101">
          <cell r="A2101" t="str">
            <v>15946234</v>
          </cell>
          <cell r="B2101">
            <v>159</v>
          </cell>
          <cell r="C2101">
            <v>46234</v>
          </cell>
          <cell r="D2101" t="str">
            <v>PELL ROL VITAL RE</v>
          </cell>
          <cell r="E2101" t="str">
            <v>PES</v>
          </cell>
          <cell r="F2101">
            <v>6990</v>
          </cell>
          <cell r="G2101" t="str">
            <v>TN</v>
          </cell>
          <cell r="H2101" t="str">
            <v>TONELADAS</v>
          </cell>
          <cell r="I2101" t="str">
            <v>PEC</v>
          </cell>
        </row>
        <row r="2102">
          <cell r="A2102" t="str">
            <v>15946252</v>
          </cell>
          <cell r="B2102">
            <v>159</v>
          </cell>
          <cell r="C2102">
            <v>46252</v>
          </cell>
          <cell r="D2102" t="str">
            <v>GALLO DE ORO PRO-PLUMA</v>
          </cell>
          <cell r="E2102" t="str">
            <v>PES</v>
          </cell>
          <cell r="F2102">
            <v>9126</v>
          </cell>
          <cell r="G2102" t="str">
            <v>TN</v>
          </cell>
          <cell r="H2102" t="str">
            <v>TONELADAS</v>
          </cell>
          <cell r="I2102" t="str">
            <v>PEC</v>
          </cell>
        </row>
        <row r="2103">
          <cell r="A2103" t="str">
            <v>15946259</v>
          </cell>
          <cell r="B2103">
            <v>159</v>
          </cell>
          <cell r="C2103">
            <v>46259</v>
          </cell>
          <cell r="D2103" t="str">
            <v>GALLO DE ORO PRO-PLUMA 5KG</v>
          </cell>
          <cell r="E2103" t="str">
            <v>PES</v>
          </cell>
          <cell r="F2103">
            <v>9525</v>
          </cell>
          <cell r="G2103" t="str">
            <v>TN</v>
          </cell>
          <cell r="H2103" t="str">
            <v>TONELADAS</v>
          </cell>
          <cell r="I2103" t="str">
            <v>PEC</v>
          </cell>
        </row>
        <row r="2104">
          <cell r="A2104" t="str">
            <v>15946309</v>
          </cell>
          <cell r="B2104">
            <v>159</v>
          </cell>
          <cell r="C2104">
            <v>46309</v>
          </cell>
          <cell r="D2104" t="str">
            <v>TRIPLE CORONA RE ENDURANC 22.6</v>
          </cell>
          <cell r="E2104" t="str">
            <v>PES</v>
          </cell>
          <cell r="F2104">
            <v>9500</v>
          </cell>
          <cell r="G2104" t="str">
            <v>TN</v>
          </cell>
          <cell r="H2104" t="str">
            <v>TONELADAS</v>
          </cell>
          <cell r="I2104" t="str">
            <v>PEC</v>
          </cell>
        </row>
        <row r="2105">
          <cell r="A2105" t="str">
            <v>15946332</v>
          </cell>
          <cell r="B2105">
            <v>159</v>
          </cell>
          <cell r="C2105">
            <v>46332</v>
          </cell>
          <cell r="D2105" t="str">
            <v>TRIPLE CORONA BOOSTER CE</v>
          </cell>
          <cell r="E2105" t="str">
            <v>PES</v>
          </cell>
          <cell r="F2105">
            <v>9960</v>
          </cell>
          <cell r="G2105" t="str">
            <v>TN</v>
          </cell>
          <cell r="H2105" t="str">
            <v>TONELADAS</v>
          </cell>
          <cell r="I2105" t="str">
            <v>PEC</v>
          </cell>
        </row>
        <row r="2106">
          <cell r="A2106" t="str">
            <v>15946373</v>
          </cell>
          <cell r="B2106">
            <v>159</v>
          </cell>
          <cell r="C2106">
            <v>46373</v>
          </cell>
          <cell r="D2106" t="str">
            <v>AVESTRUZ REPRODUCTORA MG</v>
          </cell>
          <cell r="E2106" t="str">
            <v>PES</v>
          </cell>
          <cell r="F2106">
            <v>4475</v>
          </cell>
          <cell r="G2106" t="str">
            <v>TN</v>
          </cell>
          <cell r="H2106" t="str">
            <v>TONELADAS</v>
          </cell>
          <cell r="I2106" t="str">
            <v>PEC</v>
          </cell>
        </row>
        <row r="2107">
          <cell r="A2107" t="str">
            <v>15946384</v>
          </cell>
          <cell r="B2107">
            <v>159</v>
          </cell>
          <cell r="C2107">
            <v>46384</v>
          </cell>
          <cell r="D2107" t="str">
            <v>PELL ROLL 1/4 DE MILLA RE</v>
          </cell>
          <cell r="E2107" t="str">
            <v>PES</v>
          </cell>
          <cell r="F2107">
            <v>6440</v>
          </cell>
          <cell r="G2107" t="str">
            <v>TN</v>
          </cell>
          <cell r="H2107" t="str">
            <v>TONELADAS</v>
          </cell>
          <cell r="I2107" t="str">
            <v>PEC</v>
          </cell>
        </row>
        <row r="2108">
          <cell r="A2108" t="str">
            <v>15946394</v>
          </cell>
          <cell r="B2108">
            <v>159</v>
          </cell>
          <cell r="C2108">
            <v>46394</v>
          </cell>
          <cell r="D2108" t="str">
            <v>GRANO DE ORO RE</v>
          </cell>
          <cell r="E2108" t="str">
            <v>PES</v>
          </cell>
          <cell r="F2108">
            <v>5010</v>
          </cell>
          <cell r="G2108" t="str">
            <v>TN</v>
          </cell>
          <cell r="H2108" t="str">
            <v>TONELADAS</v>
          </cell>
          <cell r="I2108" t="str">
            <v>PEC</v>
          </cell>
        </row>
        <row r="2109">
          <cell r="A2109" t="str">
            <v>15946442</v>
          </cell>
          <cell r="B2109">
            <v>159</v>
          </cell>
          <cell r="C2109">
            <v>46442</v>
          </cell>
          <cell r="D2109" t="str">
            <v>GALLO DE ORO ENTRENAMIENTO 40K</v>
          </cell>
          <cell r="E2109" t="str">
            <v>PES</v>
          </cell>
          <cell r="F2109">
            <v>8990</v>
          </cell>
          <cell r="G2109" t="str">
            <v>TN</v>
          </cell>
          <cell r="H2109" t="str">
            <v>TONELADAS</v>
          </cell>
          <cell r="I2109" t="str">
            <v>PEC</v>
          </cell>
        </row>
        <row r="2110">
          <cell r="A2110" t="str">
            <v>15946446</v>
          </cell>
          <cell r="B2110">
            <v>159</v>
          </cell>
          <cell r="C2110">
            <v>46446</v>
          </cell>
          <cell r="D2110" t="str">
            <v>GALLO DE ORO ENTRENAMIENTO 5KG</v>
          </cell>
          <cell r="E2110" t="str">
            <v>PES</v>
          </cell>
          <cell r="F2110">
            <v>9535</v>
          </cell>
          <cell r="G2110" t="str">
            <v>TN</v>
          </cell>
          <cell r="H2110" t="str">
            <v>TONELADAS</v>
          </cell>
          <cell r="I2110" t="str">
            <v>PEC</v>
          </cell>
        </row>
        <row r="2111">
          <cell r="A2111" t="str">
            <v>15946452</v>
          </cell>
          <cell r="B2111">
            <v>159</v>
          </cell>
          <cell r="C2111">
            <v>46452</v>
          </cell>
          <cell r="D2111" t="str">
            <v>GALLO DE ORO SUPERBABY 40 KG</v>
          </cell>
          <cell r="E2111" t="str">
            <v>PES</v>
          </cell>
          <cell r="F2111">
            <v>7177</v>
          </cell>
          <cell r="G2111" t="str">
            <v>TN</v>
          </cell>
          <cell r="H2111" t="str">
            <v>TONELADAS</v>
          </cell>
          <cell r="I2111" t="str">
            <v>PEC</v>
          </cell>
        </row>
        <row r="2112">
          <cell r="A2112" t="str">
            <v>15946456</v>
          </cell>
          <cell r="B2112">
            <v>159</v>
          </cell>
          <cell r="C2112">
            <v>46456</v>
          </cell>
          <cell r="D2112" t="str">
            <v>GALLO DE ORO SUPERBABY  5KG</v>
          </cell>
          <cell r="E2112" t="str">
            <v>PES</v>
          </cell>
          <cell r="F2112">
            <v>7897</v>
          </cell>
          <cell r="G2112" t="str">
            <v>TN</v>
          </cell>
          <cell r="H2112" t="str">
            <v>TONELADAS</v>
          </cell>
          <cell r="I2112" t="str">
            <v>PEC</v>
          </cell>
        </row>
        <row r="2113">
          <cell r="A2113" t="str">
            <v>15946462</v>
          </cell>
          <cell r="B2113">
            <v>159</v>
          </cell>
          <cell r="C2113">
            <v>46462</v>
          </cell>
          <cell r="D2113" t="str">
            <v>GALLO DE ORO INICIO CE</v>
          </cell>
          <cell r="E2113" t="str">
            <v>PES</v>
          </cell>
          <cell r="F2113">
            <v>7615</v>
          </cell>
          <cell r="G2113" t="str">
            <v>TN</v>
          </cell>
          <cell r="H2113" t="str">
            <v>TONELADAS</v>
          </cell>
          <cell r="I2113" t="str">
            <v>PEC</v>
          </cell>
        </row>
        <row r="2114">
          <cell r="A2114" t="str">
            <v>15946466</v>
          </cell>
          <cell r="B2114">
            <v>159</v>
          </cell>
          <cell r="C2114">
            <v>46466</v>
          </cell>
          <cell r="D2114" t="str">
            <v>GALLO DE ORO INICIO 5K CE</v>
          </cell>
          <cell r="E2114" t="str">
            <v>PES</v>
          </cell>
          <cell r="F2114">
            <v>8290</v>
          </cell>
          <cell r="G2114" t="str">
            <v>TN</v>
          </cell>
          <cell r="H2114" t="str">
            <v>TONELADAS</v>
          </cell>
          <cell r="I2114" t="str">
            <v>PEC</v>
          </cell>
        </row>
        <row r="2115">
          <cell r="A2115" t="str">
            <v>15946472</v>
          </cell>
          <cell r="B2115">
            <v>159</v>
          </cell>
          <cell r="C2115">
            <v>46472</v>
          </cell>
          <cell r="D2115" t="str">
            <v>GALLO DE ORO DESA./MANTO. CE</v>
          </cell>
          <cell r="E2115" t="str">
            <v>PES</v>
          </cell>
          <cell r="F2115">
            <v>5670</v>
          </cell>
          <cell r="G2115" t="str">
            <v>TN</v>
          </cell>
          <cell r="H2115" t="str">
            <v>TONELADAS</v>
          </cell>
          <cell r="I2115" t="str">
            <v>PEC</v>
          </cell>
        </row>
        <row r="2116">
          <cell r="A2116" t="str">
            <v>15946476</v>
          </cell>
          <cell r="B2116">
            <v>159</v>
          </cell>
          <cell r="C2116">
            <v>46476</v>
          </cell>
          <cell r="D2116" t="str">
            <v>GALLO DE ORO DESA./MANTO. 5K.</v>
          </cell>
          <cell r="E2116" t="str">
            <v>PES</v>
          </cell>
          <cell r="F2116">
            <v>7515</v>
          </cell>
          <cell r="G2116" t="str">
            <v>TN</v>
          </cell>
          <cell r="H2116" t="str">
            <v>TONELADAS</v>
          </cell>
          <cell r="I2116" t="str">
            <v>PEC</v>
          </cell>
        </row>
        <row r="2117">
          <cell r="A2117" t="str">
            <v>15946482</v>
          </cell>
          <cell r="B2117">
            <v>159</v>
          </cell>
          <cell r="C2117">
            <v>46482</v>
          </cell>
          <cell r="D2117" t="str">
            <v>GALLO DE ORO REPRODUCTOR CE</v>
          </cell>
          <cell r="E2117" t="str">
            <v>PES</v>
          </cell>
          <cell r="F2117">
            <v>6240</v>
          </cell>
          <cell r="G2117" t="str">
            <v>TN</v>
          </cell>
          <cell r="H2117" t="str">
            <v>TONELADAS</v>
          </cell>
          <cell r="I2117" t="str">
            <v>PEC</v>
          </cell>
        </row>
        <row r="2118">
          <cell r="A2118" t="str">
            <v>15946483</v>
          </cell>
          <cell r="B2118">
            <v>159</v>
          </cell>
          <cell r="C2118">
            <v>46483</v>
          </cell>
          <cell r="D2118" t="str">
            <v>GALLO DE ORO REPRODUCTOR CG</v>
          </cell>
          <cell r="E2118" t="str">
            <v>PES</v>
          </cell>
          <cell r="F2118">
            <v>4975</v>
          </cell>
          <cell r="G2118" t="str">
            <v>TN</v>
          </cell>
          <cell r="H2118" t="str">
            <v>TONELADAS</v>
          </cell>
          <cell r="I2118" t="str">
            <v>PEC</v>
          </cell>
        </row>
        <row r="2119">
          <cell r="A2119" t="str">
            <v>15946486</v>
          </cell>
          <cell r="B2119">
            <v>159</v>
          </cell>
          <cell r="C2119">
            <v>46486</v>
          </cell>
          <cell r="D2119" t="str">
            <v>GALLO DE ORO REPRODUCTOR 5K</v>
          </cell>
          <cell r="E2119" t="str">
            <v>PES</v>
          </cell>
          <cell r="F2119">
            <v>4989</v>
          </cell>
          <cell r="G2119" t="str">
            <v>TN</v>
          </cell>
          <cell r="H2119" t="str">
            <v>TONELADAS</v>
          </cell>
          <cell r="I2119" t="str">
            <v>PEC</v>
          </cell>
        </row>
        <row r="2120">
          <cell r="A2120" t="str">
            <v>15946492</v>
          </cell>
          <cell r="B2120">
            <v>159</v>
          </cell>
          <cell r="C2120">
            <v>46492</v>
          </cell>
          <cell r="D2120" t="str">
            <v>TRIPLE CORONA JUNIOR CE</v>
          </cell>
          <cell r="E2120" t="str">
            <v>PES</v>
          </cell>
          <cell r="F2120">
            <v>8644</v>
          </cell>
          <cell r="G2120" t="str">
            <v>TN</v>
          </cell>
          <cell r="H2120" t="str">
            <v>TONELADAS</v>
          </cell>
          <cell r="I2120" t="str">
            <v>PEC</v>
          </cell>
        </row>
        <row r="2121">
          <cell r="A2121" t="str">
            <v>15946936</v>
          </cell>
          <cell r="B2121">
            <v>159</v>
          </cell>
          <cell r="C2121">
            <v>46936</v>
          </cell>
          <cell r="D2121" t="str">
            <v>ENGORDA CONEJO 5KG</v>
          </cell>
          <cell r="E2121" t="str">
            <v>PES</v>
          </cell>
          <cell r="F2121">
            <v>5914</v>
          </cell>
          <cell r="G2121" t="str">
            <v>TN</v>
          </cell>
          <cell r="H2121" t="str">
            <v>TONELADAS</v>
          </cell>
          <cell r="I2121" t="str">
            <v>PEC</v>
          </cell>
        </row>
        <row r="2122">
          <cell r="A2122" t="str">
            <v>15947234</v>
          </cell>
          <cell r="B2122">
            <v>159</v>
          </cell>
          <cell r="C2122">
            <v>47234</v>
          </cell>
          <cell r="D2122" t="str">
            <v>SUPLEMENTO ENERG/GANALECHE 14%</v>
          </cell>
          <cell r="E2122" t="str">
            <v>PES</v>
          </cell>
          <cell r="F2122">
            <v>4189</v>
          </cell>
          <cell r="G2122" t="str">
            <v>TN</v>
          </cell>
          <cell r="H2122" t="str">
            <v>TONELADAS</v>
          </cell>
          <cell r="I2122" t="str">
            <v>PEC</v>
          </cell>
        </row>
        <row r="2123">
          <cell r="A2123" t="str">
            <v>15947922</v>
          </cell>
          <cell r="B2123">
            <v>159</v>
          </cell>
          <cell r="C2123">
            <v>47922</v>
          </cell>
          <cell r="D2123" t="str">
            <v>FORMULA LECHERA CE</v>
          </cell>
          <cell r="E2123" t="str">
            <v>PES</v>
          </cell>
          <cell r="F2123">
            <v>4515</v>
          </cell>
          <cell r="G2123" t="str">
            <v>TN</v>
          </cell>
          <cell r="H2123" t="str">
            <v>TONELADAS</v>
          </cell>
          <cell r="I2123" t="str">
            <v>PEC</v>
          </cell>
        </row>
        <row r="2124">
          <cell r="A2124" t="str">
            <v>15948016</v>
          </cell>
          <cell r="B2124">
            <v>159</v>
          </cell>
          <cell r="C2124">
            <v>48016</v>
          </cell>
          <cell r="D2124" t="str">
            <v>API CAMARON ALTA DENS 40% ME 1</v>
          </cell>
          <cell r="E2124" t="str">
            <v>PES</v>
          </cell>
          <cell r="F2124">
            <v>15131</v>
          </cell>
          <cell r="G2124" t="str">
            <v>TN</v>
          </cell>
          <cell r="H2124" t="str">
            <v>TONELADAS</v>
          </cell>
          <cell r="I2124" t="str">
            <v>ACU</v>
          </cell>
        </row>
        <row r="2125">
          <cell r="A2125" t="str">
            <v>15948029</v>
          </cell>
          <cell r="B2125">
            <v>159</v>
          </cell>
          <cell r="C2125">
            <v>48029</v>
          </cell>
          <cell r="D2125" t="str">
            <v>API CAMARON AD 35% MC 2</v>
          </cell>
          <cell r="E2125" t="str">
            <v>PES</v>
          </cell>
          <cell r="F2125">
            <v>14372</v>
          </cell>
          <cell r="G2125" t="str">
            <v>TN</v>
          </cell>
          <cell r="H2125" t="str">
            <v>TONELADAS</v>
          </cell>
          <cell r="I2125" t="str">
            <v>ACU</v>
          </cell>
        </row>
        <row r="2126">
          <cell r="A2126" t="str">
            <v>15948039</v>
          </cell>
          <cell r="B2126">
            <v>159</v>
          </cell>
          <cell r="C2126">
            <v>48039</v>
          </cell>
          <cell r="D2126" t="str">
            <v>API CAMARON ALTA DENS 30% CE</v>
          </cell>
          <cell r="E2126" t="str">
            <v>PES</v>
          </cell>
          <cell r="F2126">
            <v>14247</v>
          </cell>
          <cell r="G2126" t="str">
            <v>TN</v>
          </cell>
          <cell r="H2126" t="str">
            <v>TONELADAS</v>
          </cell>
          <cell r="I2126" t="str">
            <v>ACU</v>
          </cell>
        </row>
        <row r="2127">
          <cell r="A2127" t="str">
            <v>15948049</v>
          </cell>
          <cell r="B2127">
            <v>159</v>
          </cell>
          <cell r="C2127">
            <v>48049</v>
          </cell>
          <cell r="D2127" t="str">
            <v>API CAMARON ALTA DENS 25% CE</v>
          </cell>
          <cell r="E2127" t="str">
            <v>PES</v>
          </cell>
          <cell r="F2127">
            <v>13896</v>
          </cell>
          <cell r="G2127" t="str">
            <v>TN</v>
          </cell>
          <cell r="H2127" t="str">
            <v>TONELADAS</v>
          </cell>
          <cell r="I2127" t="str">
            <v>ACU</v>
          </cell>
        </row>
        <row r="2128">
          <cell r="A2128" t="str">
            <v>15948057</v>
          </cell>
          <cell r="B2128">
            <v>159</v>
          </cell>
          <cell r="C2128">
            <v>48057</v>
          </cell>
          <cell r="D2128" t="str">
            <v>API CAMARON EXTENSIVO 40% ME</v>
          </cell>
          <cell r="E2128" t="str">
            <v>PES</v>
          </cell>
          <cell r="F2128">
            <v>13972</v>
          </cell>
          <cell r="G2128" t="str">
            <v>TN</v>
          </cell>
          <cell r="H2128" t="str">
            <v>TONELADAS</v>
          </cell>
          <cell r="I2128" t="str">
            <v>ACU</v>
          </cell>
        </row>
        <row r="2129">
          <cell r="A2129" t="str">
            <v>15948069</v>
          </cell>
          <cell r="B2129">
            <v>159</v>
          </cell>
          <cell r="C2129">
            <v>48069</v>
          </cell>
          <cell r="D2129" t="str">
            <v>API CAMARON EXTENSIVO 35% CE</v>
          </cell>
          <cell r="E2129" t="str">
            <v>PES</v>
          </cell>
          <cell r="F2129">
            <v>12766</v>
          </cell>
          <cell r="G2129" t="str">
            <v>TN</v>
          </cell>
          <cell r="H2129" t="str">
            <v>TONELADAS</v>
          </cell>
          <cell r="I2129" t="str">
            <v>ACU</v>
          </cell>
        </row>
        <row r="2130">
          <cell r="A2130" t="str">
            <v>15948079</v>
          </cell>
          <cell r="B2130">
            <v>159</v>
          </cell>
          <cell r="C2130">
            <v>48079</v>
          </cell>
          <cell r="D2130" t="str">
            <v>API CAMARON EXTENSIVO 30% CE</v>
          </cell>
          <cell r="E2130" t="str">
            <v>PES</v>
          </cell>
          <cell r="F2130">
            <v>12353</v>
          </cell>
          <cell r="G2130" t="str">
            <v>TN</v>
          </cell>
          <cell r="H2130" t="str">
            <v>TONELADAS</v>
          </cell>
          <cell r="I2130" t="str">
            <v>ACU</v>
          </cell>
        </row>
        <row r="2131">
          <cell r="A2131" t="str">
            <v>15948119</v>
          </cell>
          <cell r="B2131">
            <v>159</v>
          </cell>
          <cell r="C2131">
            <v>48119</v>
          </cell>
          <cell r="D2131" t="str">
            <v>API BAGRE 1 20K CE</v>
          </cell>
          <cell r="E2131" t="str">
            <v>PES</v>
          </cell>
          <cell r="F2131">
            <v>9900</v>
          </cell>
          <cell r="G2131" t="str">
            <v>TN</v>
          </cell>
          <cell r="H2131" t="str">
            <v>TONELADAS</v>
          </cell>
          <cell r="I2131" t="str">
            <v>ACU</v>
          </cell>
        </row>
        <row r="2132">
          <cell r="A2132" t="str">
            <v>15948122</v>
          </cell>
          <cell r="B2132">
            <v>159</v>
          </cell>
          <cell r="C2132">
            <v>48122</v>
          </cell>
          <cell r="D2132" t="str">
            <v>API BAGRE 2 20 KG 3/16" CE</v>
          </cell>
          <cell r="E2132" t="str">
            <v>PES</v>
          </cell>
          <cell r="F2132">
            <v>9220</v>
          </cell>
          <cell r="G2132" t="str">
            <v>TN</v>
          </cell>
          <cell r="H2132" t="str">
            <v>TONELADAS</v>
          </cell>
          <cell r="I2132" t="str">
            <v>ACU</v>
          </cell>
        </row>
        <row r="2133">
          <cell r="A2133" t="str">
            <v>15948129</v>
          </cell>
          <cell r="B2133">
            <v>159</v>
          </cell>
          <cell r="C2133">
            <v>48129</v>
          </cell>
          <cell r="D2133" t="str">
            <v>API BAGRE 2 20K 5/16 CE</v>
          </cell>
          <cell r="E2133" t="str">
            <v>PES</v>
          </cell>
          <cell r="F2133">
            <v>9215</v>
          </cell>
          <cell r="G2133" t="str">
            <v>TN</v>
          </cell>
          <cell r="H2133" t="str">
            <v>TONELADAS</v>
          </cell>
          <cell r="I2133" t="str">
            <v>ACU</v>
          </cell>
        </row>
        <row r="2134">
          <cell r="A2134" t="str">
            <v>15948149</v>
          </cell>
          <cell r="B2134">
            <v>159</v>
          </cell>
          <cell r="C2134">
            <v>48149</v>
          </cell>
          <cell r="D2134" t="str">
            <v>API-BAGRE 28 20 KG 5/16" CE</v>
          </cell>
          <cell r="E2134" t="str">
            <v>PES</v>
          </cell>
          <cell r="F2134">
            <v>8870</v>
          </cell>
          <cell r="G2134" t="str">
            <v>TN</v>
          </cell>
          <cell r="H2134" t="str">
            <v>TONELADAS</v>
          </cell>
          <cell r="I2134" t="str">
            <v>ACU</v>
          </cell>
        </row>
        <row r="2135">
          <cell r="A2135" t="str">
            <v>15948169</v>
          </cell>
          <cell r="B2135">
            <v>159</v>
          </cell>
          <cell r="C2135">
            <v>48169</v>
          </cell>
          <cell r="D2135" t="str">
            <v>API TILAPIA 1 20K CE</v>
          </cell>
          <cell r="E2135" t="str">
            <v>PES</v>
          </cell>
          <cell r="F2135">
            <v>10289</v>
          </cell>
          <cell r="G2135" t="str">
            <v>TN</v>
          </cell>
          <cell r="H2135" t="str">
            <v>TONELADAS</v>
          </cell>
          <cell r="I2135" t="str">
            <v>ACU</v>
          </cell>
        </row>
        <row r="2136">
          <cell r="A2136" t="str">
            <v>15948179</v>
          </cell>
          <cell r="B2136">
            <v>159</v>
          </cell>
          <cell r="C2136">
            <v>48179</v>
          </cell>
          <cell r="D2136" t="str">
            <v>API TILAPIA 2 20K CE</v>
          </cell>
          <cell r="E2136" t="str">
            <v>PES</v>
          </cell>
          <cell r="F2136">
            <v>9900</v>
          </cell>
          <cell r="G2136" t="str">
            <v>TN</v>
          </cell>
          <cell r="H2136" t="str">
            <v>TONELADAS</v>
          </cell>
          <cell r="I2136" t="str">
            <v>ACU</v>
          </cell>
        </row>
        <row r="2137">
          <cell r="A2137" t="str">
            <v>15948189</v>
          </cell>
          <cell r="B2137">
            <v>159</v>
          </cell>
          <cell r="C2137">
            <v>48189</v>
          </cell>
          <cell r="D2137" t="str">
            <v>API TILAPIA 3 20K CE</v>
          </cell>
          <cell r="E2137" t="str">
            <v>PES</v>
          </cell>
          <cell r="F2137">
            <v>9350</v>
          </cell>
          <cell r="G2137" t="str">
            <v>TN</v>
          </cell>
          <cell r="H2137" t="str">
            <v>TONELADAS</v>
          </cell>
          <cell r="I2137" t="str">
            <v>ACU</v>
          </cell>
        </row>
        <row r="2138">
          <cell r="A2138" t="str">
            <v>15948199</v>
          </cell>
          <cell r="B2138">
            <v>159</v>
          </cell>
          <cell r="C2138">
            <v>48199</v>
          </cell>
          <cell r="D2138" t="str">
            <v>API TILAPIA 4 20K CE</v>
          </cell>
          <cell r="E2138" t="str">
            <v>PES</v>
          </cell>
          <cell r="F2138">
            <v>8825</v>
          </cell>
          <cell r="G2138" t="str">
            <v>TN</v>
          </cell>
          <cell r="H2138" t="str">
            <v>TONELADAS</v>
          </cell>
          <cell r="I2138" t="str">
            <v>ACU</v>
          </cell>
        </row>
        <row r="2139">
          <cell r="A2139" t="str">
            <v>15948207</v>
          </cell>
          <cell r="B2139">
            <v>159</v>
          </cell>
          <cell r="C2139">
            <v>48207</v>
          </cell>
          <cell r="D2139" t="str">
            <v>API-TRUCHA 1 20 KG ME</v>
          </cell>
          <cell r="E2139" t="str">
            <v>PES</v>
          </cell>
          <cell r="F2139">
            <v>14395</v>
          </cell>
          <cell r="G2139" t="str">
            <v>TN</v>
          </cell>
          <cell r="H2139" t="str">
            <v>TONELADAS</v>
          </cell>
          <cell r="I2139" t="str">
            <v>ACU</v>
          </cell>
        </row>
        <row r="2140">
          <cell r="A2140" t="str">
            <v>15948208</v>
          </cell>
          <cell r="B2140">
            <v>159</v>
          </cell>
          <cell r="C2140">
            <v>48208</v>
          </cell>
          <cell r="D2140" t="str">
            <v>API-TRUCHA 1 20 KG HE</v>
          </cell>
          <cell r="E2140" t="str">
            <v>PES</v>
          </cell>
          <cell r="F2140">
            <v>14645</v>
          </cell>
          <cell r="G2140" t="str">
            <v>TN</v>
          </cell>
          <cell r="H2140" t="str">
            <v>TONELADAS</v>
          </cell>
          <cell r="I2140" t="str">
            <v>ACU</v>
          </cell>
        </row>
        <row r="2141">
          <cell r="A2141" t="str">
            <v>15948209</v>
          </cell>
          <cell r="B2141">
            <v>159</v>
          </cell>
          <cell r="C2141">
            <v>48209</v>
          </cell>
          <cell r="D2141" t="str">
            <v>API TRUCHA 1 20K CE</v>
          </cell>
          <cell r="E2141" t="str">
            <v>PES</v>
          </cell>
          <cell r="F2141">
            <v>14645</v>
          </cell>
          <cell r="G2141" t="str">
            <v>TN</v>
          </cell>
          <cell r="H2141" t="str">
            <v>TONELADAS</v>
          </cell>
          <cell r="I2141" t="str">
            <v>ACU</v>
          </cell>
        </row>
        <row r="2142">
          <cell r="A2142" t="str">
            <v>15948219</v>
          </cell>
          <cell r="B2142">
            <v>159</v>
          </cell>
          <cell r="C2142">
            <v>48219</v>
          </cell>
          <cell r="D2142" t="str">
            <v>API TRUCHA 2 20K CE</v>
          </cell>
          <cell r="E2142" t="str">
            <v>PES</v>
          </cell>
          <cell r="F2142">
            <v>13460</v>
          </cell>
          <cell r="G2142" t="str">
            <v>TN</v>
          </cell>
          <cell r="H2142" t="str">
            <v>TONELADAS</v>
          </cell>
          <cell r="I2142" t="str">
            <v>ACU</v>
          </cell>
        </row>
        <row r="2143">
          <cell r="A2143" t="str">
            <v>15948229</v>
          </cell>
          <cell r="B2143">
            <v>159</v>
          </cell>
          <cell r="C2143">
            <v>48229</v>
          </cell>
          <cell r="D2143" t="str">
            <v>API TRUCHA 3 20K CE</v>
          </cell>
          <cell r="E2143" t="str">
            <v>PES</v>
          </cell>
          <cell r="F2143">
            <v>12860</v>
          </cell>
          <cell r="G2143" t="str">
            <v>TN</v>
          </cell>
          <cell r="H2143" t="str">
            <v>TONELADAS</v>
          </cell>
          <cell r="I2143" t="str">
            <v>ACU</v>
          </cell>
        </row>
        <row r="2144">
          <cell r="A2144" t="str">
            <v>15948239</v>
          </cell>
          <cell r="B2144">
            <v>159</v>
          </cell>
          <cell r="C2144">
            <v>48239</v>
          </cell>
          <cell r="D2144" t="str">
            <v>API TRUCHA SALM. 20K CE</v>
          </cell>
          <cell r="E2144" t="str">
            <v>PES</v>
          </cell>
          <cell r="F2144">
            <v>15440</v>
          </cell>
          <cell r="G2144" t="str">
            <v>TN</v>
          </cell>
          <cell r="H2144" t="str">
            <v>TONELADAS</v>
          </cell>
          <cell r="I2144" t="str">
            <v>ACU</v>
          </cell>
        </row>
        <row r="2145">
          <cell r="A2145" t="str">
            <v>15948275</v>
          </cell>
          <cell r="B2145">
            <v>159</v>
          </cell>
          <cell r="C2145">
            <v>48275</v>
          </cell>
          <cell r="D2145" t="str">
            <v>APICAMARON 35% FOR.ESP.3/32 LG</v>
          </cell>
          <cell r="E2145" t="str">
            <v>PES</v>
          </cell>
          <cell r="F2145">
            <v>12203</v>
          </cell>
          <cell r="G2145" t="str">
            <v>TN</v>
          </cell>
          <cell r="H2145" t="str">
            <v>TONELADAS</v>
          </cell>
          <cell r="I2145" t="str">
            <v>ACU</v>
          </cell>
        </row>
        <row r="2146">
          <cell r="A2146" t="str">
            <v>15948392</v>
          </cell>
          <cell r="B2146">
            <v>159</v>
          </cell>
          <cell r="C2146">
            <v>48392</v>
          </cell>
          <cell r="D2146" t="str">
            <v>API-CAMARON MEDIA DENS 40% ME</v>
          </cell>
          <cell r="E2146" t="str">
            <v>PES</v>
          </cell>
          <cell r="F2146">
            <v>14586</v>
          </cell>
          <cell r="G2146" t="str">
            <v>TN</v>
          </cell>
          <cell r="H2146" t="str">
            <v>TONELADAS</v>
          </cell>
          <cell r="I2146" t="str">
            <v>ACU</v>
          </cell>
        </row>
        <row r="2147">
          <cell r="A2147" t="str">
            <v>15948407</v>
          </cell>
          <cell r="B2147">
            <v>159</v>
          </cell>
          <cell r="C2147">
            <v>48407</v>
          </cell>
          <cell r="D2147" t="str">
            <v>API CAMARON MEDIA DENSID 35%</v>
          </cell>
          <cell r="E2147" t="str">
            <v>PES</v>
          </cell>
          <cell r="F2147">
            <v>13880</v>
          </cell>
          <cell r="G2147" t="str">
            <v>TN</v>
          </cell>
          <cell r="H2147" t="str">
            <v>TONELADAS</v>
          </cell>
          <cell r="I2147" t="str">
            <v>ACU</v>
          </cell>
        </row>
        <row r="2148">
          <cell r="A2148" t="str">
            <v>15948429</v>
          </cell>
          <cell r="B2148">
            <v>159</v>
          </cell>
          <cell r="C2148">
            <v>48429</v>
          </cell>
          <cell r="D2148" t="str">
            <v>API CAMARON MEDIA DENS 30% CE</v>
          </cell>
          <cell r="E2148" t="str">
            <v>PES</v>
          </cell>
          <cell r="F2148">
            <v>13709</v>
          </cell>
          <cell r="G2148" t="str">
            <v>TN</v>
          </cell>
          <cell r="H2148" t="str">
            <v>TONELADAS</v>
          </cell>
          <cell r="I2148" t="str">
            <v>ACU</v>
          </cell>
        </row>
        <row r="2149">
          <cell r="A2149" t="str">
            <v>15950532</v>
          </cell>
          <cell r="B2149">
            <v>159</v>
          </cell>
          <cell r="C2149">
            <v>50532</v>
          </cell>
          <cell r="D2149" t="str">
            <v>GANA-AVES 2 MUL. TE</v>
          </cell>
          <cell r="E2149" t="str">
            <v>PES</v>
          </cell>
          <cell r="F2149">
            <v>4650</v>
          </cell>
          <cell r="G2149" t="str">
            <v>TN</v>
          </cell>
          <cell r="H2149" t="str">
            <v>TONELADAS</v>
          </cell>
          <cell r="I2149" t="str">
            <v>PEC</v>
          </cell>
        </row>
        <row r="2150">
          <cell r="A2150" t="str">
            <v>15952222</v>
          </cell>
          <cell r="B2150">
            <v>159</v>
          </cell>
          <cell r="C2150">
            <v>52222</v>
          </cell>
          <cell r="D2150" t="str">
            <v>POLLO ORO TE</v>
          </cell>
          <cell r="E2150" t="str">
            <v>PES</v>
          </cell>
          <cell r="F2150">
            <v>5960</v>
          </cell>
          <cell r="G2150" t="str">
            <v>TN</v>
          </cell>
          <cell r="H2150" t="str">
            <v>TONELADAS</v>
          </cell>
          <cell r="I2150" t="str">
            <v>PEC</v>
          </cell>
        </row>
        <row r="2151">
          <cell r="A2151" t="str">
            <v>15952322</v>
          </cell>
          <cell r="B2151">
            <v>159</v>
          </cell>
          <cell r="C2151">
            <v>52322</v>
          </cell>
          <cell r="D2151" t="str">
            <v>POLLITO ORO INIC. TE</v>
          </cell>
          <cell r="E2151" t="str">
            <v>PES</v>
          </cell>
          <cell r="F2151">
            <v>6165</v>
          </cell>
          <cell r="G2151" t="str">
            <v>TN</v>
          </cell>
          <cell r="H2151" t="str">
            <v>TONELADAS</v>
          </cell>
          <cell r="I2151" t="str">
            <v>PEC</v>
          </cell>
        </row>
        <row r="2152">
          <cell r="A2152" t="str">
            <v>15953010</v>
          </cell>
          <cell r="B2152">
            <v>159</v>
          </cell>
          <cell r="C2152">
            <v>53010</v>
          </cell>
          <cell r="D2152" t="str">
            <v>INI. Y CRE. CERDOS HE</v>
          </cell>
          <cell r="E2152" t="str">
            <v>PES</v>
          </cell>
          <cell r="F2152">
            <v>7218</v>
          </cell>
          <cell r="G2152" t="str">
            <v>TN</v>
          </cell>
          <cell r="H2152" t="str">
            <v>TONELADAS</v>
          </cell>
          <cell r="I2152" t="str">
            <v>PEC</v>
          </cell>
        </row>
        <row r="2153">
          <cell r="A2153" t="str">
            <v>15953011</v>
          </cell>
          <cell r="B2153">
            <v>159</v>
          </cell>
          <cell r="C2153">
            <v>53011</v>
          </cell>
          <cell r="D2153" t="str">
            <v>INI. Y CRE. CERDOS HG</v>
          </cell>
          <cell r="E2153" t="str">
            <v>PES</v>
          </cell>
          <cell r="F2153">
            <v>7078</v>
          </cell>
          <cell r="G2153" t="str">
            <v>TN</v>
          </cell>
          <cell r="H2153" t="str">
            <v>TONELADAS</v>
          </cell>
          <cell r="I2153" t="str">
            <v>PEC</v>
          </cell>
        </row>
        <row r="2154">
          <cell r="A2154" t="str">
            <v>15953013</v>
          </cell>
          <cell r="B2154">
            <v>159</v>
          </cell>
          <cell r="C2154">
            <v>53013</v>
          </cell>
          <cell r="D2154" t="str">
            <v>INI. Y CRE. CERDOS CG</v>
          </cell>
          <cell r="E2154" t="str">
            <v>PES</v>
          </cell>
          <cell r="F2154">
            <v>6308</v>
          </cell>
          <cell r="G2154" t="str">
            <v>TN</v>
          </cell>
          <cell r="H2154" t="str">
            <v>TONELADAS</v>
          </cell>
          <cell r="I2154" t="str">
            <v>PEC</v>
          </cell>
        </row>
        <row r="2155">
          <cell r="A2155" t="str">
            <v>15953162</v>
          </cell>
          <cell r="B2155">
            <v>159</v>
          </cell>
          <cell r="C2155">
            <v>53162</v>
          </cell>
          <cell r="D2155" t="str">
            <v>INICIAPORK MEJORADO GN CE</v>
          </cell>
          <cell r="E2155" t="str">
            <v>PES</v>
          </cell>
          <cell r="F2155">
            <v>4913</v>
          </cell>
          <cell r="G2155" t="str">
            <v>TN</v>
          </cell>
          <cell r="H2155" t="str">
            <v>TONELADAS</v>
          </cell>
          <cell r="I2155" t="str">
            <v>PEC</v>
          </cell>
        </row>
        <row r="2156">
          <cell r="A2156" t="str">
            <v>15953170</v>
          </cell>
          <cell r="B2156">
            <v>159</v>
          </cell>
          <cell r="C2156">
            <v>53170</v>
          </cell>
          <cell r="D2156" t="str">
            <v>CRECIPORK MEJORADO HE</v>
          </cell>
          <cell r="E2156" t="str">
            <v>PES</v>
          </cell>
          <cell r="F2156">
            <v>5010</v>
          </cell>
          <cell r="G2156" t="str">
            <v>TN</v>
          </cell>
          <cell r="H2156" t="str">
            <v>TONELADAS</v>
          </cell>
          <cell r="I2156" t="str">
            <v>PEC</v>
          </cell>
        </row>
        <row r="2157">
          <cell r="A2157" t="str">
            <v>15953172</v>
          </cell>
          <cell r="B2157">
            <v>159</v>
          </cell>
          <cell r="C2157">
            <v>53172</v>
          </cell>
          <cell r="D2157" t="str">
            <v>CRECIPORK MEJORADO GN CE</v>
          </cell>
          <cell r="E2157" t="str">
            <v>PES</v>
          </cell>
          <cell r="F2157">
            <v>4525</v>
          </cell>
          <cell r="G2157" t="str">
            <v>TN</v>
          </cell>
          <cell r="H2157" t="str">
            <v>TONELADAS</v>
          </cell>
          <cell r="I2157" t="str">
            <v>PEC</v>
          </cell>
        </row>
        <row r="2158">
          <cell r="A2158" t="str">
            <v>15953180</v>
          </cell>
          <cell r="B2158">
            <v>159</v>
          </cell>
          <cell r="C2158">
            <v>53180</v>
          </cell>
          <cell r="D2158" t="str">
            <v>ENGORDAPORK MEJORADO HE</v>
          </cell>
          <cell r="E2158" t="str">
            <v>PES</v>
          </cell>
          <cell r="F2158">
            <v>4930</v>
          </cell>
          <cell r="G2158" t="str">
            <v>TN</v>
          </cell>
          <cell r="H2158" t="str">
            <v>TONELADAS</v>
          </cell>
          <cell r="I2158" t="str">
            <v>PEC</v>
          </cell>
        </row>
        <row r="2159">
          <cell r="A2159" t="str">
            <v>15953182</v>
          </cell>
          <cell r="B2159">
            <v>159</v>
          </cell>
          <cell r="C2159">
            <v>53182</v>
          </cell>
          <cell r="D2159" t="str">
            <v>ENGORDAPORK MEJORADO GN CE</v>
          </cell>
          <cell r="E2159" t="str">
            <v>PES</v>
          </cell>
          <cell r="F2159">
            <v>4316</v>
          </cell>
          <cell r="G2159" t="str">
            <v>TN</v>
          </cell>
          <cell r="H2159" t="str">
            <v>TONELADAS</v>
          </cell>
          <cell r="I2159" t="str">
            <v>PEC</v>
          </cell>
        </row>
        <row r="2160">
          <cell r="A2160" t="str">
            <v>15953190</v>
          </cell>
          <cell r="B2160">
            <v>159</v>
          </cell>
          <cell r="C2160">
            <v>53190</v>
          </cell>
          <cell r="D2160" t="str">
            <v>REPRODUPORK MEJORADO HE</v>
          </cell>
          <cell r="E2160" t="str">
            <v>PES</v>
          </cell>
          <cell r="F2160">
            <v>4825</v>
          </cell>
          <cell r="G2160" t="str">
            <v>TN</v>
          </cell>
          <cell r="H2160" t="str">
            <v>TONELADAS</v>
          </cell>
          <cell r="I2160" t="str">
            <v>PEC</v>
          </cell>
        </row>
        <row r="2161">
          <cell r="A2161" t="str">
            <v>15953192</v>
          </cell>
          <cell r="B2161">
            <v>159</v>
          </cell>
          <cell r="C2161">
            <v>53192</v>
          </cell>
          <cell r="D2161" t="str">
            <v>REPRODUPORK MEJORADO GN  CE</v>
          </cell>
          <cell r="E2161" t="str">
            <v>PES</v>
          </cell>
          <cell r="F2161">
            <v>4636</v>
          </cell>
          <cell r="G2161" t="str">
            <v>TN</v>
          </cell>
          <cell r="H2161" t="str">
            <v>TONELADAS</v>
          </cell>
          <cell r="I2161" t="str">
            <v>PEC</v>
          </cell>
        </row>
        <row r="2162">
          <cell r="A2162" t="str">
            <v>15953242</v>
          </cell>
          <cell r="B2162">
            <v>159</v>
          </cell>
          <cell r="C2162">
            <v>53242</v>
          </cell>
          <cell r="D2162" t="str">
            <v>INICIAPORK AP CE</v>
          </cell>
          <cell r="E2162" t="str">
            <v>PES</v>
          </cell>
          <cell r="F2162">
            <v>5183</v>
          </cell>
          <cell r="G2162" t="str">
            <v>TN</v>
          </cell>
          <cell r="H2162" t="str">
            <v>TONELADAS</v>
          </cell>
          <cell r="I2162" t="str">
            <v>PEC</v>
          </cell>
        </row>
        <row r="2163">
          <cell r="A2163" t="str">
            <v>15953243</v>
          </cell>
          <cell r="B2163">
            <v>159</v>
          </cell>
          <cell r="C2163">
            <v>53243</v>
          </cell>
          <cell r="D2163" t="str">
            <v>INICIAPORK CG</v>
          </cell>
          <cell r="E2163" t="str">
            <v>PES</v>
          </cell>
          <cell r="F2163">
            <v>5043</v>
          </cell>
          <cell r="G2163" t="str">
            <v>TN</v>
          </cell>
          <cell r="H2163" t="str">
            <v>TONELADAS</v>
          </cell>
          <cell r="I2163" t="str">
            <v>PEC</v>
          </cell>
        </row>
        <row r="2164">
          <cell r="A2164" t="str">
            <v>15953250</v>
          </cell>
          <cell r="B2164">
            <v>159</v>
          </cell>
          <cell r="C2164">
            <v>53250</v>
          </cell>
          <cell r="D2164" t="str">
            <v>CONCENTRAPORK MEJORADO HE</v>
          </cell>
          <cell r="E2164" t="str">
            <v>PES</v>
          </cell>
          <cell r="F2164">
            <v>5624</v>
          </cell>
          <cell r="G2164" t="str">
            <v>TN</v>
          </cell>
          <cell r="H2164" t="str">
            <v>TONELADAS</v>
          </cell>
          <cell r="I2164" t="str">
            <v>PEC</v>
          </cell>
        </row>
        <row r="2165">
          <cell r="A2165" t="str">
            <v>15953323</v>
          </cell>
          <cell r="B2165">
            <v>159</v>
          </cell>
          <cell r="C2165">
            <v>53323</v>
          </cell>
          <cell r="D2165" t="str">
            <v>REGIO CRECIMIENTO PLUS CG</v>
          </cell>
          <cell r="E2165" t="str">
            <v>PES</v>
          </cell>
          <cell r="F2165">
            <v>4610</v>
          </cell>
          <cell r="G2165" t="str">
            <v>TN</v>
          </cell>
          <cell r="H2165" t="str">
            <v>TONELADAS</v>
          </cell>
          <cell r="I2165" t="str">
            <v>PEC</v>
          </cell>
        </row>
        <row r="2166">
          <cell r="A2166" t="str">
            <v>15953510</v>
          </cell>
          <cell r="B2166">
            <v>159</v>
          </cell>
          <cell r="C2166">
            <v>53510</v>
          </cell>
          <cell r="D2166" t="str">
            <v>GANA CERDOS NO. 1 HE</v>
          </cell>
          <cell r="E2166" t="str">
            <v>PES</v>
          </cell>
          <cell r="F2166">
            <v>5354</v>
          </cell>
          <cell r="G2166" t="str">
            <v>TN</v>
          </cell>
          <cell r="H2166" t="str">
            <v>TONELADAS</v>
          </cell>
          <cell r="I2166" t="str">
            <v>PEC</v>
          </cell>
        </row>
        <row r="2167">
          <cell r="A2167" t="str">
            <v>15953511</v>
          </cell>
          <cell r="B2167">
            <v>159</v>
          </cell>
          <cell r="C2167">
            <v>53511</v>
          </cell>
          <cell r="D2167" t="str">
            <v>GANA CERDOS NO. 1 HG</v>
          </cell>
          <cell r="E2167" t="str">
            <v>PES</v>
          </cell>
          <cell r="F2167">
            <v>5214</v>
          </cell>
          <cell r="G2167" t="str">
            <v>TN</v>
          </cell>
          <cell r="H2167" t="str">
            <v>TONELADAS</v>
          </cell>
          <cell r="I2167" t="str">
            <v>PEC</v>
          </cell>
        </row>
        <row r="2168">
          <cell r="A2168" t="str">
            <v>15953512</v>
          </cell>
          <cell r="B2168">
            <v>159</v>
          </cell>
          <cell r="C2168">
            <v>53512</v>
          </cell>
          <cell r="D2168" t="str">
            <v>GANA CERDOS NO. 1 CE</v>
          </cell>
          <cell r="E2168" t="str">
            <v>PES</v>
          </cell>
          <cell r="F2168">
            <v>5374</v>
          </cell>
          <cell r="G2168" t="str">
            <v>TN</v>
          </cell>
          <cell r="H2168" t="str">
            <v>TONELADAS</v>
          </cell>
          <cell r="I2168" t="str">
            <v>PEC</v>
          </cell>
        </row>
        <row r="2169">
          <cell r="A2169" t="str">
            <v>15953513</v>
          </cell>
          <cell r="B2169">
            <v>159</v>
          </cell>
          <cell r="C2169">
            <v>53513</v>
          </cell>
          <cell r="D2169" t="str">
            <v>GANA CERDOS NO. 1 CG</v>
          </cell>
          <cell r="E2169" t="str">
            <v>PES</v>
          </cell>
          <cell r="F2169">
            <v>5234</v>
          </cell>
          <cell r="G2169" t="str">
            <v>TN</v>
          </cell>
          <cell r="H2169" t="str">
            <v>TONELADAS</v>
          </cell>
          <cell r="I2169" t="str">
            <v>PEC</v>
          </cell>
        </row>
        <row r="2170">
          <cell r="A2170" t="str">
            <v>15953520</v>
          </cell>
          <cell r="B2170">
            <v>159</v>
          </cell>
          <cell r="C2170">
            <v>53520</v>
          </cell>
          <cell r="D2170" t="str">
            <v>GANA CERDOS NO. 2 HE</v>
          </cell>
          <cell r="E2170" t="str">
            <v>PES</v>
          </cell>
          <cell r="F2170">
            <v>5025</v>
          </cell>
          <cell r="G2170" t="str">
            <v>TN</v>
          </cell>
          <cell r="H2170" t="str">
            <v>TONELADAS</v>
          </cell>
          <cell r="I2170" t="str">
            <v>PEC</v>
          </cell>
        </row>
        <row r="2171">
          <cell r="A2171" t="str">
            <v>15953521</v>
          </cell>
          <cell r="B2171">
            <v>159</v>
          </cell>
          <cell r="C2171">
            <v>53521</v>
          </cell>
          <cell r="D2171" t="str">
            <v>GANA CERDOS NO. 2 HG</v>
          </cell>
          <cell r="E2171" t="str">
            <v>PES</v>
          </cell>
          <cell r="F2171">
            <v>4885</v>
          </cell>
          <cell r="G2171" t="str">
            <v>TN</v>
          </cell>
          <cell r="H2171" t="str">
            <v>TONELADAS</v>
          </cell>
          <cell r="I2171" t="str">
            <v>PEC</v>
          </cell>
        </row>
        <row r="2172">
          <cell r="A2172" t="str">
            <v>15953522</v>
          </cell>
          <cell r="B2172">
            <v>159</v>
          </cell>
          <cell r="C2172">
            <v>53522</v>
          </cell>
          <cell r="D2172" t="str">
            <v>GANA CERDOS NO. 2 CE</v>
          </cell>
          <cell r="E2172" t="str">
            <v>PES</v>
          </cell>
          <cell r="F2172">
            <v>5045</v>
          </cell>
          <cell r="G2172" t="str">
            <v>TN</v>
          </cell>
          <cell r="H2172" t="str">
            <v>TONELADAS</v>
          </cell>
          <cell r="I2172" t="str">
            <v>PEC</v>
          </cell>
        </row>
        <row r="2173">
          <cell r="A2173" t="str">
            <v>15953523</v>
          </cell>
          <cell r="B2173">
            <v>159</v>
          </cell>
          <cell r="C2173">
            <v>53523</v>
          </cell>
          <cell r="D2173" t="str">
            <v>GANA CERDOS NO. 2 CG</v>
          </cell>
          <cell r="E2173" t="str">
            <v>PES</v>
          </cell>
          <cell r="F2173">
            <v>4905</v>
          </cell>
          <cell r="G2173" t="str">
            <v>TN</v>
          </cell>
          <cell r="H2173" t="str">
            <v>TONELADAS</v>
          </cell>
          <cell r="I2173" t="str">
            <v>PEC</v>
          </cell>
        </row>
        <row r="2174">
          <cell r="A2174" t="str">
            <v>15953530</v>
          </cell>
          <cell r="B2174">
            <v>159</v>
          </cell>
          <cell r="C2174">
            <v>53530</v>
          </cell>
          <cell r="D2174" t="str">
            <v>GANA CERDOS NO. 3 HE</v>
          </cell>
          <cell r="E2174" t="str">
            <v>PES</v>
          </cell>
          <cell r="F2174">
            <v>5044</v>
          </cell>
          <cell r="G2174" t="str">
            <v>TN</v>
          </cell>
          <cell r="H2174" t="str">
            <v>TONELADAS</v>
          </cell>
          <cell r="I2174" t="str">
            <v>PEC</v>
          </cell>
        </row>
        <row r="2175">
          <cell r="A2175" t="str">
            <v>15953531</v>
          </cell>
          <cell r="B2175">
            <v>159</v>
          </cell>
          <cell r="C2175">
            <v>53531</v>
          </cell>
          <cell r="D2175" t="str">
            <v>GANA CERDOS NO. 3 HG</v>
          </cell>
          <cell r="E2175" t="str">
            <v>PES</v>
          </cell>
          <cell r="F2175">
            <v>4904</v>
          </cell>
          <cell r="G2175" t="str">
            <v>TN</v>
          </cell>
          <cell r="H2175" t="str">
            <v>TONELADAS</v>
          </cell>
          <cell r="I2175" t="str">
            <v>PEC</v>
          </cell>
        </row>
        <row r="2176">
          <cell r="A2176" t="str">
            <v>15953532</v>
          </cell>
          <cell r="B2176">
            <v>159</v>
          </cell>
          <cell r="C2176">
            <v>53532</v>
          </cell>
          <cell r="D2176" t="str">
            <v>GANA CERDOS NO. 3 CE</v>
          </cell>
          <cell r="E2176" t="str">
            <v>PES</v>
          </cell>
          <cell r="F2176">
            <v>5064</v>
          </cell>
          <cell r="G2176" t="str">
            <v>TN</v>
          </cell>
          <cell r="H2176" t="str">
            <v>TONELADAS</v>
          </cell>
          <cell r="I2176" t="str">
            <v>PEC</v>
          </cell>
        </row>
        <row r="2177">
          <cell r="A2177" t="str">
            <v>15953533</v>
          </cell>
          <cell r="B2177">
            <v>159</v>
          </cell>
          <cell r="C2177">
            <v>53533</v>
          </cell>
          <cell r="D2177" t="str">
            <v>GANA CERDOS NO. 3 CG</v>
          </cell>
          <cell r="E2177" t="str">
            <v>PES</v>
          </cell>
          <cell r="F2177">
            <v>4924</v>
          </cell>
          <cell r="G2177" t="str">
            <v>TN</v>
          </cell>
          <cell r="H2177" t="str">
            <v>TONELADAS</v>
          </cell>
          <cell r="I2177" t="str">
            <v>PEC</v>
          </cell>
        </row>
        <row r="2178">
          <cell r="A2178" t="str">
            <v>15953550</v>
          </cell>
          <cell r="B2178">
            <v>159</v>
          </cell>
          <cell r="C2178">
            <v>53550</v>
          </cell>
          <cell r="D2178" t="str">
            <v>GANA CERDOS NO. 5 HE</v>
          </cell>
          <cell r="E2178" t="str">
            <v>PES</v>
          </cell>
          <cell r="F2178">
            <v>4920</v>
          </cell>
          <cell r="G2178" t="str">
            <v>TN</v>
          </cell>
          <cell r="H2178" t="str">
            <v>TONELADAS</v>
          </cell>
          <cell r="I2178" t="str">
            <v>PEC</v>
          </cell>
        </row>
        <row r="2179">
          <cell r="A2179" t="str">
            <v>15953551</v>
          </cell>
          <cell r="B2179">
            <v>159</v>
          </cell>
          <cell r="C2179">
            <v>53551</v>
          </cell>
          <cell r="D2179" t="str">
            <v>GANA CERDOS NO. 5 HG</v>
          </cell>
          <cell r="E2179" t="str">
            <v>PES</v>
          </cell>
          <cell r="F2179">
            <v>4780</v>
          </cell>
          <cell r="G2179" t="str">
            <v>TN</v>
          </cell>
          <cell r="H2179" t="str">
            <v>TONELADAS</v>
          </cell>
          <cell r="I2179" t="str">
            <v>PEC</v>
          </cell>
        </row>
        <row r="2180">
          <cell r="A2180" t="str">
            <v>15953552</v>
          </cell>
          <cell r="B2180">
            <v>159</v>
          </cell>
          <cell r="C2180">
            <v>53552</v>
          </cell>
          <cell r="D2180" t="str">
            <v>GANA CERDOS NO. 5 CE</v>
          </cell>
          <cell r="E2180" t="str">
            <v>PES</v>
          </cell>
          <cell r="F2180">
            <v>4940</v>
          </cell>
          <cell r="G2180" t="str">
            <v>TN</v>
          </cell>
          <cell r="H2180" t="str">
            <v>TONELADAS</v>
          </cell>
          <cell r="I2180" t="str">
            <v>PEC</v>
          </cell>
        </row>
        <row r="2181">
          <cell r="A2181" t="str">
            <v>15953553</v>
          </cell>
          <cell r="B2181">
            <v>159</v>
          </cell>
          <cell r="C2181">
            <v>53553</v>
          </cell>
          <cell r="D2181" t="str">
            <v>GANA CERDOS NO. 5 CG</v>
          </cell>
          <cell r="E2181" t="str">
            <v>PES</v>
          </cell>
          <cell r="F2181">
            <v>4800</v>
          </cell>
          <cell r="G2181" t="str">
            <v>TN</v>
          </cell>
          <cell r="H2181" t="str">
            <v>TONELADAS</v>
          </cell>
          <cell r="I2181" t="str">
            <v>PEC</v>
          </cell>
        </row>
        <row r="2182">
          <cell r="A2182" t="str">
            <v>15953616</v>
          </cell>
          <cell r="B2182">
            <v>159</v>
          </cell>
          <cell r="C2182">
            <v>53616</v>
          </cell>
          <cell r="D2182" t="str">
            <v>GANACERDOS INI. 5K CE</v>
          </cell>
          <cell r="E2182" t="str">
            <v>PES</v>
          </cell>
          <cell r="F2182">
            <v>5540</v>
          </cell>
          <cell r="G2182" t="str">
            <v>TN</v>
          </cell>
          <cell r="H2182" t="str">
            <v>TONELADAS</v>
          </cell>
          <cell r="I2182" t="str">
            <v>PEC</v>
          </cell>
        </row>
        <row r="2183">
          <cell r="A2183" t="str">
            <v>15953626</v>
          </cell>
          <cell r="B2183">
            <v>159</v>
          </cell>
          <cell r="C2183">
            <v>53626</v>
          </cell>
          <cell r="D2183" t="str">
            <v>GANACERDOS FIN. 5K CE</v>
          </cell>
          <cell r="E2183" t="str">
            <v>PES</v>
          </cell>
          <cell r="F2183">
            <v>5540</v>
          </cell>
          <cell r="G2183" t="str">
            <v>TN</v>
          </cell>
          <cell r="H2183" t="str">
            <v>TONELADAS</v>
          </cell>
          <cell r="I2183" t="str">
            <v>PEC</v>
          </cell>
        </row>
        <row r="2184">
          <cell r="A2184" t="str">
            <v>15953632</v>
          </cell>
          <cell r="B2184">
            <v>159</v>
          </cell>
          <cell r="C2184">
            <v>53632</v>
          </cell>
          <cell r="D2184" t="str">
            <v>GANACERDOS MULTIUSOS CE</v>
          </cell>
          <cell r="E2184" t="str">
            <v>PES</v>
          </cell>
          <cell r="F2184">
            <v>3995</v>
          </cell>
          <cell r="G2184" t="str">
            <v>TN</v>
          </cell>
          <cell r="H2184" t="str">
            <v>TONELADAS</v>
          </cell>
          <cell r="I2184" t="str">
            <v>PEC</v>
          </cell>
        </row>
        <row r="2185">
          <cell r="A2185" t="str">
            <v>15953813</v>
          </cell>
          <cell r="B2185">
            <v>159</v>
          </cell>
          <cell r="C2185">
            <v>53813</v>
          </cell>
          <cell r="D2185" t="str">
            <v>INICIACION PLUS CG</v>
          </cell>
          <cell r="E2185" t="str">
            <v>PES</v>
          </cell>
          <cell r="F2185">
            <v>4875</v>
          </cell>
          <cell r="G2185" t="str">
            <v>TN</v>
          </cell>
          <cell r="H2185" t="str">
            <v>TONELADAS</v>
          </cell>
          <cell r="I2185" t="str">
            <v>PEC</v>
          </cell>
        </row>
        <row r="2186">
          <cell r="A2186" t="str">
            <v>15953860</v>
          </cell>
          <cell r="B2186">
            <v>159</v>
          </cell>
          <cell r="C2186">
            <v>53860</v>
          </cell>
          <cell r="D2186" t="str">
            <v>CRECIPORK HE</v>
          </cell>
          <cell r="E2186" t="str">
            <v>PES</v>
          </cell>
          <cell r="F2186">
            <v>5110</v>
          </cell>
          <cell r="G2186" t="str">
            <v>TN</v>
          </cell>
          <cell r="H2186" t="str">
            <v>TONELADAS</v>
          </cell>
          <cell r="I2186" t="str">
            <v>PEC</v>
          </cell>
        </row>
        <row r="2187">
          <cell r="A2187" t="str">
            <v>15953861</v>
          </cell>
          <cell r="B2187">
            <v>159</v>
          </cell>
          <cell r="C2187">
            <v>53861</v>
          </cell>
          <cell r="D2187" t="str">
            <v>CRECIPORK HG</v>
          </cell>
          <cell r="E2187" t="str">
            <v>PES</v>
          </cell>
          <cell r="F2187">
            <v>4970</v>
          </cell>
          <cell r="G2187" t="str">
            <v>TN</v>
          </cell>
          <cell r="H2187" t="str">
            <v>TONELADAS</v>
          </cell>
          <cell r="I2187" t="str">
            <v>PEC</v>
          </cell>
        </row>
        <row r="2188">
          <cell r="A2188" t="str">
            <v>15953862</v>
          </cell>
          <cell r="B2188">
            <v>159</v>
          </cell>
          <cell r="C2188">
            <v>53862</v>
          </cell>
          <cell r="D2188" t="str">
            <v>CRECIPORK TE</v>
          </cell>
          <cell r="E2188" t="str">
            <v>PES</v>
          </cell>
          <cell r="F2188">
            <v>4930</v>
          </cell>
          <cell r="G2188" t="str">
            <v>TN</v>
          </cell>
          <cell r="H2188" t="str">
            <v>TONELADAS</v>
          </cell>
          <cell r="I2188" t="str">
            <v>PEC</v>
          </cell>
        </row>
        <row r="2189">
          <cell r="A2189" t="str">
            <v>15953863</v>
          </cell>
          <cell r="B2189">
            <v>159</v>
          </cell>
          <cell r="C2189">
            <v>53863</v>
          </cell>
          <cell r="D2189" t="str">
            <v>CRECIPORK TG</v>
          </cell>
          <cell r="E2189" t="str">
            <v>PES</v>
          </cell>
          <cell r="F2189">
            <v>4990</v>
          </cell>
          <cell r="G2189" t="str">
            <v>TN</v>
          </cell>
          <cell r="H2189" t="str">
            <v>TONELADAS</v>
          </cell>
          <cell r="I2189" t="str">
            <v>PEC</v>
          </cell>
        </row>
        <row r="2190">
          <cell r="A2190" t="str">
            <v>15953870</v>
          </cell>
          <cell r="B2190">
            <v>159</v>
          </cell>
          <cell r="C2190">
            <v>53870</v>
          </cell>
          <cell r="D2190" t="str">
            <v>ENGORDAPORK HE</v>
          </cell>
          <cell r="E2190" t="str">
            <v>PES</v>
          </cell>
          <cell r="F2190">
            <v>5030</v>
          </cell>
          <cell r="G2190" t="str">
            <v>TN</v>
          </cell>
          <cell r="H2190" t="str">
            <v>TONELADAS</v>
          </cell>
          <cell r="I2190" t="str">
            <v>PEC</v>
          </cell>
        </row>
        <row r="2191">
          <cell r="A2191" t="str">
            <v>15953871</v>
          </cell>
          <cell r="B2191">
            <v>159</v>
          </cell>
          <cell r="C2191">
            <v>53871</v>
          </cell>
          <cell r="D2191" t="str">
            <v>ENGORDAPORK  HG</v>
          </cell>
          <cell r="E2191" t="str">
            <v>PES</v>
          </cell>
          <cell r="F2191">
            <v>4890</v>
          </cell>
          <cell r="G2191" t="str">
            <v>TN</v>
          </cell>
          <cell r="H2191" t="str">
            <v>TONELADAS</v>
          </cell>
          <cell r="I2191" t="str">
            <v>PEC</v>
          </cell>
        </row>
        <row r="2192">
          <cell r="A2192" t="str">
            <v>15953872</v>
          </cell>
          <cell r="B2192">
            <v>159</v>
          </cell>
          <cell r="C2192">
            <v>53872</v>
          </cell>
          <cell r="D2192" t="str">
            <v>ENGORDAPORK TE</v>
          </cell>
          <cell r="E2192" t="str">
            <v>PES</v>
          </cell>
          <cell r="F2192">
            <v>4850</v>
          </cell>
          <cell r="G2192" t="str">
            <v>TN</v>
          </cell>
          <cell r="H2192" t="str">
            <v>TONELADAS</v>
          </cell>
          <cell r="I2192" t="str">
            <v>PEC</v>
          </cell>
        </row>
        <row r="2193">
          <cell r="A2193" t="str">
            <v>15953873</v>
          </cell>
          <cell r="B2193">
            <v>159</v>
          </cell>
          <cell r="C2193">
            <v>53873</v>
          </cell>
          <cell r="D2193" t="str">
            <v>ENGORDAPORK TG</v>
          </cell>
          <cell r="E2193" t="str">
            <v>PES</v>
          </cell>
          <cell r="F2193">
            <v>4910</v>
          </cell>
          <cell r="G2193" t="str">
            <v>TN</v>
          </cell>
          <cell r="H2193" t="str">
            <v>TONELADAS</v>
          </cell>
          <cell r="I2193" t="str">
            <v>PEC</v>
          </cell>
        </row>
        <row r="2194">
          <cell r="A2194" t="str">
            <v>15953880</v>
          </cell>
          <cell r="B2194">
            <v>159</v>
          </cell>
          <cell r="C2194">
            <v>53880</v>
          </cell>
          <cell r="D2194" t="str">
            <v>REPRODUPORK HE</v>
          </cell>
          <cell r="E2194" t="str">
            <v>PES</v>
          </cell>
          <cell r="F2194">
            <v>4880</v>
          </cell>
          <cell r="G2194" t="str">
            <v>TN</v>
          </cell>
          <cell r="H2194" t="str">
            <v>TONELADAS</v>
          </cell>
          <cell r="I2194" t="str">
            <v>PEC</v>
          </cell>
        </row>
        <row r="2195">
          <cell r="A2195" t="str">
            <v>15953881</v>
          </cell>
          <cell r="B2195">
            <v>159</v>
          </cell>
          <cell r="C2195">
            <v>53881</v>
          </cell>
          <cell r="D2195" t="str">
            <v>REPRODUPORK HG</v>
          </cell>
          <cell r="E2195" t="str">
            <v>PES</v>
          </cell>
          <cell r="F2195">
            <v>4740</v>
          </cell>
          <cell r="G2195" t="str">
            <v>TN</v>
          </cell>
          <cell r="H2195" t="str">
            <v>TONELADAS</v>
          </cell>
          <cell r="I2195" t="str">
            <v>PEC</v>
          </cell>
        </row>
        <row r="2196">
          <cell r="A2196" t="str">
            <v>15953882</v>
          </cell>
          <cell r="B2196">
            <v>159</v>
          </cell>
          <cell r="C2196">
            <v>53882</v>
          </cell>
          <cell r="D2196" t="str">
            <v>REPRODUPORK TE</v>
          </cell>
          <cell r="E2196" t="str">
            <v>PES</v>
          </cell>
          <cell r="F2196">
            <v>4900</v>
          </cell>
          <cell r="G2196" t="str">
            <v>TN</v>
          </cell>
          <cell r="H2196" t="str">
            <v>TONELADAS</v>
          </cell>
          <cell r="I2196" t="str">
            <v>PEC</v>
          </cell>
        </row>
        <row r="2197">
          <cell r="A2197" t="str">
            <v>15953883</v>
          </cell>
          <cell r="B2197">
            <v>159</v>
          </cell>
          <cell r="C2197">
            <v>53883</v>
          </cell>
          <cell r="D2197" t="str">
            <v>REPRODUPORK TG</v>
          </cell>
          <cell r="E2197" t="str">
            <v>PES</v>
          </cell>
          <cell r="F2197">
            <v>4760</v>
          </cell>
          <cell r="G2197" t="str">
            <v>TN</v>
          </cell>
          <cell r="H2197" t="str">
            <v>TONELADAS</v>
          </cell>
          <cell r="I2197" t="str">
            <v>PEC</v>
          </cell>
        </row>
        <row r="2198">
          <cell r="A2198" t="str">
            <v>15954030</v>
          </cell>
          <cell r="B2198">
            <v>159</v>
          </cell>
          <cell r="C2198">
            <v>54030</v>
          </cell>
          <cell r="D2198" t="str">
            <v>BECERROS GANADOR HE</v>
          </cell>
          <cell r="E2198" t="str">
            <v>PES</v>
          </cell>
          <cell r="F2198">
            <v>5053</v>
          </cell>
          <cell r="G2198" t="str">
            <v>TN</v>
          </cell>
          <cell r="H2198" t="str">
            <v>TONELADAS</v>
          </cell>
          <cell r="I2198" t="str">
            <v>PEC</v>
          </cell>
        </row>
        <row r="2199">
          <cell r="A2199" t="str">
            <v>15954032</v>
          </cell>
          <cell r="B2199">
            <v>159</v>
          </cell>
          <cell r="C2199">
            <v>54032</v>
          </cell>
          <cell r="D2199" t="str">
            <v>BECERROS GANADOR CE</v>
          </cell>
          <cell r="E2199" t="str">
            <v>PES</v>
          </cell>
          <cell r="F2199">
            <v>4905</v>
          </cell>
          <cell r="G2199" t="str">
            <v>TN</v>
          </cell>
          <cell r="H2199" t="str">
            <v>TONELADAS</v>
          </cell>
          <cell r="I2199" t="str">
            <v>PEC</v>
          </cell>
        </row>
        <row r="2200">
          <cell r="A2200" t="str">
            <v>15954033</v>
          </cell>
          <cell r="B2200">
            <v>159</v>
          </cell>
          <cell r="C2200">
            <v>54033</v>
          </cell>
          <cell r="D2200" t="str">
            <v>BECERROS GANADOR CG</v>
          </cell>
          <cell r="E2200" t="str">
            <v>PES</v>
          </cell>
          <cell r="F2200">
            <v>4933</v>
          </cell>
          <cell r="G2200" t="str">
            <v>TN</v>
          </cell>
          <cell r="H2200" t="str">
            <v>TONELADAS</v>
          </cell>
          <cell r="I2200" t="str">
            <v>PEC</v>
          </cell>
        </row>
        <row r="2201">
          <cell r="A2201" t="str">
            <v>15954034</v>
          </cell>
          <cell r="B2201">
            <v>159</v>
          </cell>
          <cell r="C2201">
            <v>54034</v>
          </cell>
          <cell r="D2201" t="str">
            <v>BECERROS GANADOR RE</v>
          </cell>
          <cell r="E2201" t="str">
            <v>PES</v>
          </cell>
          <cell r="F2201">
            <v>5063</v>
          </cell>
          <cell r="G2201" t="str">
            <v>TN</v>
          </cell>
          <cell r="H2201" t="str">
            <v>TONELADAS</v>
          </cell>
          <cell r="I2201" t="str">
            <v>PEC</v>
          </cell>
        </row>
        <row r="2202">
          <cell r="A2202" t="str">
            <v>15954035</v>
          </cell>
          <cell r="B2202">
            <v>159</v>
          </cell>
          <cell r="C2202">
            <v>54035</v>
          </cell>
          <cell r="D2202" t="str">
            <v>BECERROS GANADOR RG</v>
          </cell>
          <cell r="E2202" t="str">
            <v>PES</v>
          </cell>
          <cell r="F2202">
            <v>4923</v>
          </cell>
          <cell r="G2202" t="str">
            <v>TN</v>
          </cell>
          <cell r="H2202" t="str">
            <v>TONELADAS</v>
          </cell>
          <cell r="I2202" t="str">
            <v>PEC</v>
          </cell>
        </row>
        <row r="2203">
          <cell r="A2203" t="str">
            <v>15954060</v>
          </cell>
          <cell r="B2203">
            <v>159</v>
          </cell>
          <cell r="C2203">
            <v>54060</v>
          </cell>
          <cell r="D2203" t="str">
            <v>GANALECHE 12% HE</v>
          </cell>
          <cell r="E2203" t="str">
            <v>PES</v>
          </cell>
          <cell r="F2203">
            <v>5516</v>
          </cell>
          <cell r="G2203" t="str">
            <v>TN</v>
          </cell>
          <cell r="H2203" t="str">
            <v>TONELADAS</v>
          </cell>
          <cell r="I2203" t="str">
            <v>PEC</v>
          </cell>
        </row>
        <row r="2204">
          <cell r="A2204" t="str">
            <v>15954061</v>
          </cell>
          <cell r="B2204">
            <v>159</v>
          </cell>
          <cell r="C2204">
            <v>54061</v>
          </cell>
          <cell r="D2204" t="str">
            <v>GANALECHE 12% HG</v>
          </cell>
          <cell r="E2204" t="str">
            <v>PES</v>
          </cell>
          <cell r="F2204">
            <v>5376</v>
          </cell>
          <cell r="G2204" t="str">
            <v>TN</v>
          </cell>
          <cell r="H2204" t="str">
            <v>TONELADAS</v>
          </cell>
          <cell r="I2204" t="str">
            <v>PEC</v>
          </cell>
        </row>
        <row r="2205">
          <cell r="A2205" t="str">
            <v>15954062</v>
          </cell>
          <cell r="B2205">
            <v>159</v>
          </cell>
          <cell r="C2205">
            <v>54062</v>
          </cell>
          <cell r="D2205" t="str">
            <v>GANALECHE 12% CE</v>
          </cell>
          <cell r="E2205" t="str">
            <v>PES</v>
          </cell>
          <cell r="F2205">
            <v>5536</v>
          </cell>
          <cell r="G2205" t="str">
            <v>TN</v>
          </cell>
          <cell r="H2205" t="str">
            <v>TONELADAS</v>
          </cell>
          <cell r="I2205" t="str">
            <v>PEC</v>
          </cell>
        </row>
        <row r="2206">
          <cell r="A2206" t="str">
            <v>15954063</v>
          </cell>
          <cell r="B2206">
            <v>159</v>
          </cell>
          <cell r="C2206">
            <v>54063</v>
          </cell>
          <cell r="D2206" t="str">
            <v>GANALECHE 12% CG</v>
          </cell>
          <cell r="E2206" t="str">
            <v>PES</v>
          </cell>
          <cell r="F2206">
            <v>5396</v>
          </cell>
          <cell r="G2206" t="str">
            <v>TN</v>
          </cell>
          <cell r="H2206" t="str">
            <v>TONELADAS</v>
          </cell>
          <cell r="I2206" t="str">
            <v>PEC</v>
          </cell>
        </row>
        <row r="2207">
          <cell r="A2207" t="str">
            <v>15954064</v>
          </cell>
          <cell r="B2207">
            <v>159</v>
          </cell>
          <cell r="C2207">
            <v>54064</v>
          </cell>
          <cell r="D2207" t="str">
            <v>GANALECHE 12% RE</v>
          </cell>
          <cell r="E2207" t="str">
            <v>PES</v>
          </cell>
          <cell r="F2207">
            <v>4670</v>
          </cell>
          <cell r="G2207" t="str">
            <v>TN</v>
          </cell>
          <cell r="H2207" t="str">
            <v>TONELADAS</v>
          </cell>
          <cell r="I2207" t="str">
            <v>PEC</v>
          </cell>
        </row>
        <row r="2208">
          <cell r="A2208" t="str">
            <v>15954065</v>
          </cell>
          <cell r="B2208">
            <v>159</v>
          </cell>
          <cell r="C2208">
            <v>54065</v>
          </cell>
          <cell r="D2208" t="str">
            <v>GANALECHE 12% RG</v>
          </cell>
          <cell r="E2208" t="str">
            <v>PES</v>
          </cell>
          <cell r="F2208">
            <v>5386</v>
          </cell>
          <cell r="G2208" t="str">
            <v>TN</v>
          </cell>
          <cell r="H2208" t="str">
            <v>TONELADAS</v>
          </cell>
          <cell r="I2208" t="str">
            <v>PEC</v>
          </cell>
        </row>
        <row r="2209">
          <cell r="A2209" t="str">
            <v>15954300</v>
          </cell>
          <cell r="B2209">
            <v>159</v>
          </cell>
          <cell r="C2209">
            <v>54300</v>
          </cell>
          <cell r="D2209" t="str">
            <v>GANALECHE MULTIUSOS HE</v>
          </cell>
          <cell r="E2209" t="str">
            <v>PES</v>
          </cell>
          <cell r="F2209">
            <v>4845</v>
          </cell>
          <cell r="G2209" t="str">
            <v>TN</v>
          </cell>
          <cell r="H2209" t="str">
            <v>TONELADAS</v>
          </cell>
          <cell r="I2209" t="str">
            <v>PEC</v>
          </cell>
        </row>
        <row r="2210">
          <cell r="A2210" t="str">
            <v>15954301</v>
          </cell>
          <cell r="B2210">
            <v>159</v>
          </cell>
          <cell r="C2210">
            <v>54301</v>
          </cell>
          <cell r="D2210" t="str">
            <v>GANALECHE MULTIUSOS HG</v>
          </cell>
          <cell r="E2210" t="str">
            <v>PES</v>
          </cell>
          <cell r="F2210">
            <v>4705</v>
          </cell>
          <cell r="G2210" t="str">
            <v>TN</v>
          </cell>
          <cell r="H2210" t="str">
            <v>TONELADAS</v>
          </cell>
          <cell r="I2210" t="str">
            <v>PEC</v>
          </cell>
        </row>
        <row r="2211">
          <cell r="A2211" t="str">
            <v>15954302</v>
          </cell>
          <cell r="B2211">
            <v>159</v>
          </cell>
          <cell r="C2211">
            <v>54302</v>
          </cell>
          <cell r="D2211" t="str">
            <v>GANALECHE MULTIUSOS CE</v>
          </cell>
          <cell r="E2211" t="str">
            <v>PES</v>
          </cell>
          <cell r="F2211">
            <v>4805</v>
          </cell>
          <cell r="G2211" t="str">
            <v>TN</v>
          </cell>
          <cell r="H2211" t="str">
            <v>TONELADAS</v>
          </cell>
          <cell r="I2211" t="str">
            <v>PEC</v>
          </cell>
        </row>
        <row r="2212">
          <cell r="A2212" t="str">
            <v>15954303</v>
          </cell>
          <cell r="B2212">
            <v>159</v>
          </cell>
          <cell r="C2212">
            <v>54303</v>
          </cell>
          <cell r="D2212" t="str">
            <v>GANALECHE MULTIUSOS CG</v>
          </cell>
          <cell r="E2212" t="str">
            <v>PES</v>
          </cell>
          <cell r="F2212">
            <v>4725</v>
          </cell>
          <cell r="G2212" t="str">
            <v>TN</v>
          </cell>
          <cell r="H2212" t="str">
            <v>TONELADAS</v>
          </cell>
          <cell r="I2212" t="str">
            <v>PEC</v>
          </cell>
        </row>
        <row r="2213">
          <cell r="A2213" t="str">
            <v>15954304</v>
          </cell>
          <cell r="B2213">
            <v>159</v>
          </cell>
          <cell r="C2213">
            <v>54304</v>
          </cell>
          <cell r="D2213" t="str">
            <v>GANALECHE MULTIUSOS RE</v>
          </cell>
          <cell r="E2213" t="str">
            <v>PES</v>
          </cell>
          <cell r="F2213">
            <v>4855</v>
          </cell>
          <cell r="G2213" t="str">
            <v>TN</v>
          </cell>
          <cell r="H2213" t="str">
            <v>TONELADAS</v>
          </cell>
          <cell r="I2213" t="str">
            <v>PEC</v>
          </cell>
        </row>
        <row r="2214">
          <cell r="A2214" t="str">
            <v>15954305</v>
          </cell>
          <cell r="B2214">
            <v>159</v>
          </cell>
          <cell r="C2214">
            <v>54305</v>
          </cell>
          <cell r="D2214" t="str">
            <v>GANALECHE MULTIUSOS RG</v>
          </cell>
          <cell r="E2214" t="str">
            <v>PES</v>
          </cell>
          <cell r="F2214">
            <v>4715</v>
          </cell>
          <cell r="G2214" t="str">
            <v>TN</v>
          </cell>
          <cell r="H2214" t="str">
            <v>TONELADAS</v>
          </cell>
          <cell r="I2214" t="str">
            <v>PEC</v>
          </cell>
        </row>
        <row r="2215">
          <cell r="A2215" t="str">
            <v>15954320</v>
          </cell>
          <cell r="B2215">
            <v>159</v>
          </cell>
          <cell r="C2215">
            <v>54320</v>
          </cell>
          <cell r="D2215" t="str">
            <v>ESTABLERO 18% HE</v>
          </cell>
          <cell r="E2215" t="str">
            <v>PES</v>
          </cell>
          <cell r="F2215">
            <v>4645</v>
          </cell>
          <cell r="G2215" t="str">
            <v>TN</v>
          </cell>
          <cell r="H2215" t="str">
            <v>TONELADAS</v>
          </cell>
          <cell r="I2215" t="str">
            <v>PEC</v>
          </cell>
        </row>
        <row r="2216">
          <cell r="A2216" t="str">
            <v>15954321</v>
          </cell>
          <cell r="B2216">
            <v>159</v>
          </cell>
          <cell r="C2216">
            <v>54321</v>
          </cell>
          <cell r="D2216" t="str">
            <v>ESTABLERO 18% HG</v>
          </cell>
          <cell r="E2216" t="str">
            <v>PES</v>
          </cell>
          <cell r="F2216">
            <v>4505</v>
          </cell>
          <cell r="G2216" t="str">
            <v>TN</v>
          </cell>
          <cell r="H2216" t="str">
            <v>TONELADAS</v>
          </cell>
          <cell r="I2216" t="str">
            <v>PEC</v>
          </cell>
        </row>
        <row r="2217">
          <cell r="A2217" t="str">
            <v>15954322</v>
          </cell>
          <cell r="B2217">
            <v>159</v>
          </cell>
          <cell r="C2217">
            <v>54322</v>
          </cell>
          <cell r="D2217" t="str">
            <v>ESTABLERO 18% CE</v>
          </cell>
          <cell r="E2217" t="str">
            <v>PES</v>
          </cell>
          <cell r="F2217">
            <v>4665</v>
          </cell>
          <cell r="G2217" t="str">
            <v>TN</v>
          </cell>
          <cell r="H2217" t="str">
            <v>TONELADAS</v>
          </cell>
          <cell r="I2217" t="str">
            <v>PEC</v>
          </cell>
        </row>
        <row r="2218">
          <cell r="A2218" t="str">
            <v>15954323</v>
          </cell>
          <cell r="B2218">
            <v>159</v>
          </cell>
          <cell r="C2218">
            <v>54323</v>
          </cell>
          <cell r="D2218" t="str">
            <v>ESTABLERO 18% CG</v>
          </cell>
          <cell r="E2218" t="str">
            <v>PES</v>
          </cell>
          <cell r="F2218">
            <v>4525</v>
          </cell>
          <cell r="G2218" t="str">
            <v>TN</v>
          </cell>
          <cell r="H2218" t="str">
            <v>TONELADAS</v>
          </cell>
          <cell r="I2218" t="str">
            <v>PEC</v>
          </cell>
        </row>
        <row r="2219">
          <cell r="A2219" t="str">
            <v>15954325</v>
          </cell>
          <cell r="B2219">
            <v>159</v>
          </cell>
          <cell r="C2219">
            <v>54325</v>
          </cell>
          <cell r="D2219" t="str">
            <v>ESTABLERO 18% RG</v>
          </cell>
          <cell r="E2219" t="str">
            <v>PES</v>
          </cell>
          <cell r="F2219">
            <v>4515</v>
          </cell>
          <cell r="G2219" t="str">
            <v>TN</v>
          </cell>
          <cell r="H2219" t="str">
            <v>TONELADAS</v>
          </cell>
          <cell r="I2219" t="str">
            <v>PEC</v>
          </cell>
        </row>
        <row r="2220">
          <cell r="A2220" t="str">
            <v>15954340</v>
          </cell>
          <cell r="B2220">
            <v>159</v>
          </cell>
          <cell r="C2220">
            <v>54340</v>
          </cell>
          <cell r="D2220" t="str">
            <v>ESTABLERO 20% HE</v>
          </cell>
          <cell r="E2220" t="str">
            <v>PES</v>
          </cell>
          <cell r="F2220">
            <v>4986</v>
          </cell>
          <cell r="G2220" t="str">
            <v>TN</v>
          </cell>
          <cell r="H2220" t="str">
            <v>TONELADAS</v>
          </cell>
          <cell r="I2220" t="str">
            <v>PEC</v>
          </cell>
        </row>
        <row r="2221">
          <cell r="A2221" t="str">
            <v>15954341</v>
          </cell>
          <cell r="B2221">
            <v>159</v>
          </cell>
          <cell r="C2221">
            <v>54341</v>
          </cell>
          <cell r="D2221" t="str">
            <v>ESTABLERO 20% HG</v>
          </cell>
          <cell r="E2221" t="str">
            <v>PES</v>
          </cell>
          <cell r="F2221">
            <v>4846</v>
          </cell>
          <cell r="G2221" t="str">
            <v>TN</v>
          </cell>
          <cell r="H2221" t="str">
            <v>TONELADAS</v>
          </cell>
          <cell r="I2221" t="str">
            <v>PEC</v>
          </cell>
        </row>
        <row r="2222">
          <cell r="A2222" t="str">
            <v>15954342</v>
          </cell>
          <cell r="B2222">
            <v>159</v>
          </cell>
          <cell r="C2222">
            <v>54342</v>
          </cell>
          <cell r="D2222" t="str">
            <v>ESTABLERO 20% CE</v>
          </cell>
          <cell r="E2222" t="str">
            <v>PES</v>
          </cell>
          <cell r="F2222">
            <v>5006</v>
          </cell>
          <cell r="G2222" t="str">
            <v>TN</v>
          </cell>
          <cell r="H2222" t="str">
            <v>TONELADAS</v>
          </cell>
          <cell r="I2222" t="str">
            <v>PEC</v>
          </cell>
        </row>
        <row r="2223">
          <cell r="A2223" t="str">
            <v>15954343</v>
          </cell>
          <cell r="B2223">
            <v>159</v>
          </cell>
          <cell r="C2223">
            <v>54343</v>
          </cell>
          <cell r="D2223" t="str">
            <v>ESTABLERO 20% CG</v>
          </cell>
          <cell r="E2223" t="str">
            <v>PES</v>
          </cell>
          <cell r="F2223">
            <v>4866</v>
          </cell>
          <cell r="G2223" t="str">
            <v>TN</v>
          </cell>
          <cell r="H2223" t="str">
            <v>TONELADAS</v>
          </cell>
          <cell r="I2223" t="str">
            <v>PEC</v>
          </cell>
        </row>
        <row r="2224">
          <cell r="A2224" t="str">
            <v>15954344</v>
          </cell>
          <cell r="B2224">
            <v>159</v>
          </cell>
          <cell r="C2224">
            <v>54344</v>
          </cell>
          <cell r="D2224" t="str">
            <v>ESTABLERO 20% RE</v>
          </cell>
          <cell r="E2224" t="str">
            <v>PES</v>
          </cell>
          <cell r="F2224">
            <v>4106</v>
          </cell>
          <cell r="G2224" t="str">
            <v>TN</v>
          </cell>
          <cell r="H2224" t="str">
            <v>TONELADAS</v>
          </cell>
          <cell r="I2224" t="str">
            <v>PEC</v>
          </cell>
        </row>
        <row r="2225">
          <cell r="A2225" t="str">
            <v>15954345</v>
          </cell>
          <cell r="B2225">
            <v>159</v>
          </cell>
          <cell r="C2225">
            <v>54345</v>
          </cell>
          <cell r="D2225" t="str">
            <v>ESTABLERO 20% RG</v>
          </cell>
          <cell r="E2225" t="str">
            <v>PES</v>
          </cell>
          <cell r="F2225">
            <v>4856</v>
          </cell>
          <cell r="G2225" t="str">
            <v>TN</v>
          </cell>
          <cell r="H2225" t="str">
            <v>TONELADAS</v>
          </cell>
          <cell r="I2225" t="str">
            <v>PEC</v>
          </cell>
        </row>
        <row r="2226">
          <cell r="A2226" t="str">
            <v>15954422</v>
          </cell>
          <cell r="B2226">
            <v>159</v>
          </cell>
          <cell r="C2226">
            <v>54422</v>
          </cell>
          <cell r="D2226" t="str">
            <v>ESTABLERO 18% CE</v>
          </cell>
          <cell r="E2226" t="str">
            <v>PES</v>
          </cell>
          <cell r="F2226">
            <v>3990</v>
          </cell>
          <cell r="G2226" t="str">
            <v>TN</v>
          </cell>
          <cell r="H2226" t="str">
            <v>TONELADAS</v>
          </cell>
          <cell r="I2226" t="str">
            <v>PEC</v>
          </cell>
        </row>
        <row r="2227">
          <cell r="A2227" t="str">
            <v>15954584</v>
          </cell>
          <cell r="B2227">
            <v>159</v>
          </cell>
          <cell r="C2227">
            <v>54584</v>
          </cell>
          <cell r="D2227" t="str">
            <v>GANALECHE ALTAS PRODUCTORAS RE</v>
          </cell>
          <cell r="E2227" t="str">
            <v>PES</v>
          </cell>
          <cell r="F2227">
            <v>4760</v>
          </cell>
          <cell r="G2227" t="str">
            <v>TN</v>
          </cell>
          <cell r="H2227" t="str">
            <v>TONELADAS</v>
          </cell>
          <cell r="I2227" t="str">
            <v>PEC</v>
          </cell>
        </row>
        <row r="2228">
          <cell r="A2228" t="str">
            <v>15954590</v>
          </cell>
          <cell r="B2228">
            <v>159</v>
          </cell>
          <cell r="C2228">
            <v>54590</v>
          </cell>
          <cell r="D2228" t="str">
            <v>MEZCLA ENERGETICA HE</v>
          </cell>
          <cell r="E2228" t="str">
            <v>PES</v>
          </cell>
          <cell r="F2228">
            <v>4345</v>
          </cell>
          <cell r="G2228" t="str">
            <v>TN</v>
          </cell>
          <cell r="H2228" t="str">
            <v>TONELADAS</v>
          </cell>
          <cell r="I2228" t="str">
            <v>PEC</v>
          </cell>
        </row>
        <row r="2229">
          <cell r="A2229" t="str">
            <v>15954594</v>
          </cell>
          <cell r="B2229">
            <v>159</v>
          </cell>
          <cell r="C2229">
            <v>54594</v>
          </cell>
          <cell r="D2229" t="str">
            <v>MEZCLA ENERGETICA RE</v>
          </cell>
          <cell r="E2229" t="str">
            <v>PES</v>
          </cell>
          <cell r="F2229">
            <v>4405</v>
          </cell>
          <cell r="G2229" t="str">
            <v>TN</v>
          </cell>
          <cell r="H2229" t="str">
            <v>TONELADAS</v>
          </cell>
          <cell r="I2229" t="str">
            <v>PEC</v>
          </cell>
        </row>
        <row r="2230">
          <cell r="A2230" t="str">
            <v>15954595</v>
          </cell>
          <cell r="B2230">
            <v>159</v>
          </cell>
          <cell r="C2230">
            <v>54595</v>
          </cell>
          <cell r="D2230" t="str">
            <v>MEZCLA ENERGETICA RG</v>
          </cell>
          <cell r="E2230" t="str">
            <v>PES</v>
          </cell>
          <cell r="F2230">
            <v>4215</v>
          </cell>
          <cell r="G2230" t="str">
            <v>TN</v>
          </cell>
          <cell r="H2230" t="str">
            <v>TONELADAS</v>
          </cell>
          <cell r="I2230" t="str">
            <v>PEC</v>
          </cell>
        </row>
        <row r="2231">
          <cell r="A2231" t="str">
            <v>15954750</v>
          </cell>
          <cell r="B2231">
            <v>159</v>
          </cell>
          <cell r="C2231">
            <v>54750</v>
          </cell>
          <cell r="D2231" t="str">
            <v>GANALECHE PLUS 17% HE</v>
          </cell>
          <cell r="E2231" t="str">
            <v>PES</v>
          </cell>
          <cell r="F2231">
            <v>5295</v>
          </cell>
          <cell r="G2231" t="str">
            <v>TN</v>
          </cell>
          <cell r="H2231" t="str">
            <v>TONELADAS</v>
          </cell>
          <cell r="I2231" t="str">
            <v>PEC</v>
          </cell>
        </row>
        <row r="2232">
          <cell r="A2232" t="str">
            <v>15954751</v>
          </cell>
          <cell r="B2232">
            <v>159</v>
          </cell>
          <cell r="C2232">
            <v>54751</v>
          </cell>
          <cell r="D2232" t="str">
            <v>GANALECHE PLUS 17% HG</v>
          </cell>
          <cell r="E2232" t="str">
            <v>PES</v>
          </cell>
          <cell r="F2232">
            <v>5155</v>
          </cell>
          <cell r="G2232" t="str">
            <v>TN</v>
          </cell>
          <cell r="H2232" t="str">
            <v>TONELADAS</v>
          </cell>
          <cell r="I2232" t="str">
            <v>PEC</v>
          </cell>
        </row>
        <row r="2233">
          <cell r="A2233" t="str">
            <v>15954752</v>
          </cell>
          <cell r="B2233">
            <v>159</v>
          </cell>
          <cell r="C2233">
            <v>54752</v>
          </cell>
          <cell r="D2233" t="str">
            <v>GANALECHE PLUS 17% CE</v>
          </cell>
          <cell r="E2233" t="str">
            <v>PES</v>
          </cell>
          <cell r="F2233">
            <v>5315</v>
          </cell>
          <cell r="G2233" t="str">
            <v>TN</v>
          </cell>
          <cell r="H2233" t="str">
            <v>TONELADAS</v>
          </cell>
          <cell r="I2233" t="str">
            <v>PEC</v>
          </cell>
        </row>
        <row r="2234">
          <cell r="A2234" t="str">
            <v>15954753</v>
          </cell>
          <cell r="B2234">
            <v>159</v>
          </cell>
          <cell r="C2234">
            <v>54753</v>
          </cell>
          <cell r="D2234" t="str">
            <v>GANALECHE PLUS 17% CG</v>
          </cell>
          <cell r="E2234" t="str">
            <v>PES</v>
          </cell>
          <cell r="F2234">
            <v>5175</v>
          </cell>
          <cell r="G2234" t="str">
            <v>TN</v>
          </cell>
          <cell r="H2234" t="str">
            <v>TONELADAS</v>
          </cell>
          <cell r="I2234" t="str">
            <v>PEC</v>
          </cell>
        </row>
        <row r="2235">
          <cell r="A2235" t="str">
            <v>15954754</v>
          </cell>
          <cell r="B2235">
            <v>159</v>
          </cell>
          <cell r="C2235">
            <v>54754</v>
          </cell>
          <cell r="D2235" t="str">
            <v>GANALECHE PLUS 17% RE</v>
          </cell>
          <cell r="E2235" t="str">
            <v>PES</v>
          </cell>
          <cell r="F2235">
            <v>4346</v>
          </cell>
          <cell r="G2235" t="str">
            <v>TN</v>
          </cell>
          <cell r="H2235" t="str">
            <v>TONELADAS</v>
          </cell>
          <cell r="I2235" t="str">
            <v>PEC</v>
          </cell>
        </row>
        <row r="2236">
          <cell r="A2236" t="str">
            <v>15954755</v>
          </cell>
          <cell r="B2236">
            <v>159</v>
          </cell>
          <cell r="C2236">
            <v>54755</v>
          </cell>
          <cell r="D2236" t="str">
            <v>GANALECHE PLUS 17%  RG</v>
          </cell>
          <cell r="E2236" t="str">
            <v>PES</v>
          </cell>
          <cell r="F2236">
            <v>5165</v>
          </cell>
          <cell r="G2236" t="str">
            <v>TN</v>
          </cell>
          <cell r="H2236" t="str">
            <v>TONELADAS</v>
          </cell>
          <cell r="I2236" t="str">
            <v>PEC</v>
          </cell>
        </row>
        <row r="2237">
          <cell r="A2237" t="str">
            <v>15954992</v>
          </cell>
          <cell r="B2237">
            <v>159</v>
          </cell>
          <cell r="C2237">
            <v>54992</v>
          </cell>
          <cell r="D2237" t="str">
            <v>SOSTEN MULTIUSOS CE</v>
          </cell>
          <cell r="E2237" t="str">
            <v>PES</v>
          </cell>
          <cell r="F2237">
            <v>3160</v>
          </cell>
          <cell r="G2237" t="str">
            <v>TN</v>
          </cell>
          <cell r="H2237" t="str">
            <v>TONELADAS</v>
          </cell>
          <cell r="I2237" t="str">
            <v>PEC</v>
          </cell>
        </row>
        <row r="2238">
          <cell r="A2238" t="str">
            <v>15955430</v>
          </cell>
          <cell r="B2238">
            <v>159</v>
          </cell>
          <cell r="C2238">
            <v>55430</v>
          </cell>
          <cell r="D2238" t="str">
            <v>GANACARNE MULTIUSOS  HE</v>
          </cell>
          <cell r="E2238" t="str">
            <v>PES</v>
          </cell>
          <cell r="F2238">
            <v>4665</v>
          </cell>
          <cell r="G2238" t="str">
            <v>TN</v>
          </cell>
          <cell r="H2238" t="str">
            <v>TONELADAS</v>
          </cell>
          <cell r="I2238" t="str">
            <v>PEC</v>
          </cell>
        </row>
        <row r="2239">
          <cell r="A2239" t="str">
            <v>15955431</v>
          </cell>
          <cell r="B2239">
            <v>159</v>
          </cell>
          <cell r="C2239">
            <v>55431</v>
          </cell>
          <cell r="D2239" t="str">
            <v>GANACARNE MULTIUSOS  HG</v>
          </cell>
          <cell r="E2239" t="str">
            <v>PES</v>
          </cell>
          <cell r="F2239">
            <v>4565</v>
          </cell>
          <cell r="G2239" t="str">
            <v>TN</v>
          </cell>
          <cell r="H2239" t="str">
            <v>TONELADAS</v>
          </cell>
          <cell r="I2239" t="str">
            <v>PEC</v>
          </cell>
        </row>
        <row r="2240">
          <cell r="A2240" t="str">
            <v>15955432</v>
          </cell>
          <cell r="B2240">
            <v>159</v>
          </cell>
          <cell r="C2240">
            <v>55432</v>
          </cell>
          <cell r="D2240" t="str">
            <v>GANACARNE MULTIUSOS  CE</v>
          </cell>
          <cell r="E2240" t="str">
            <v>PES</v>
          </cell>
          <cell r="F2240">
            <v>4725</v>
          </cell>
          <cell r="G2240" t="str">
            <v>TN</v>
          </cell>
          <cell r="H2240" t="str">
            <v>TONELADAS</v>
          </cell>
          <cell r="I2240" t="str">
            <v>PEC</v>
          </cell>
        </row>
        <row r="2241">
          <cell r="A2241" t="str">
            <v>15955433</v>
          </cell>
          <cell r="B2241">
            <v>159</v>
          </cell>
          <cell r="C2241">
            <v>55433</v>
          </cell>
          <cell r="D2241" t="str">
            <v>GANACARNE MULTIUSOS  CG</v>
          </cell>
          <cell r="E2241" t="str">
            <v>PES</v>
          </cell>
          <cell r="F2241">
            <v>4585</v>
          </cell>
          <cell r="G2241" t="str">
            <v>TN</v>
          </cell>
          <cell r="H2241" t="str">
            <v>TONELADAS</v>
          </cell>
          <cell r="I2241" t="str">
            <v>PEC</v>
          </cell>
        </row>
        <row r="2242">
          <cell r="A2242" t="str">
            <v>15955434</v>
          </cell>
          <cell r="B2242">
            <v>159</v>
          </cell>
          <cell r="C2242">
            <v>55434</v>
          </cell>
          <cell r="D2242" t="str">
            <v>GANACARNE MULTIUSOS  RE</v>
          </cell>
          <cell r="E2242" t="str">
            <v>PES</v>
          </cell>
          <cell r="F2242">
            <v>3650</v>
          </cell>
          <cell r="G2242" t="str">
            <v>TN</v>
          </cell>
          <cell r="H2242" t="str">
            <v>TONELADAS</v>
          </cell>
          <cell r="I2242" t="str">
            <v>PEC</v>
          </cell>
        </row>
        <row r="2243">
          <cell r="A2243" t="str">
            <v>15955435</v>
          </cell>
          <cell r="B2243">
            <v>159</v>
          </cell>
          <cell r="C2243">
            <v>55435</v>
          </cell>
          <cell r="D2243" t="str">
            <v>GANACARNE MULTIUSOS  RG</v>
          </cell>
          <cell r="E2243" t="str">
            <v>PES</v>
          </cell>
          <cell r="F2243">
            <v>4575</v>
          </cell>
          <cell r="G2243" t="str">
            <v>TN</v>
          </cell>
          <cell r="H2243" t="str">
            <v>TONELADAS</v>
          </cell>
          <cell r="I2243" t="str">
            <v>PEC</v>
          </cell>
        </row>
        <row r="2244">
          <cell r="A2244" t="str">
            <v>15955450</v>
          </cell>
          <cell r="B2244">
            <v>159</v>
          </cell>
          <cell r="C2244">
            <v>55450</v>
          </cell>
          <cell r="D2244" t="str">
            <v>CONC.ENGORDA GANADO 3  HE</v>
          </cell>
          <cell r="E2244" t="str">
            <v>PES</v>
          </cell>
          <cell r="F2244">
            <v>4470</v>
          </cell>
          <cell r="G2244" t="str">
            <v>TN</v>
          </cell>
          <cell r="H2244" t="str">
            <v>TONELADAS</v>
          </cell>
          <cell r="I2244" t="str">
            <v>PEC</v>
          </cell>
        </row>
        <row r="2245">
          <cell r="A2245" t="str">
            <v>15955451</v>
          </cell>
          <cell r="B2245">
            <v>159</v>
          </cell>
          <cell r="C2245">
            <v>55451</v>
          </cell>
          <cell r="D2245" t="str">
            <v>CONC.ENGORDA GANADO 3  HG</v>
          </cell>
          <cell r="E2245" t="str">
            <v>PES</v>
          </cell>
          <cell r="F2245">
            <v>4330</v>
          </cell>
          <cell r="G2245" t="str">
            <v>TN</v>
          </cell>
          <cell r="H2245" t="str">
            <v>TONELADAS</v>
          </cell>
          <cell r="I2245" t="str">
            <v>PEC</v>
          </cell>
        </row>
        <row r="2246">
          <cell r="A2246" t="str">
            <v>15955452</v>
          </cell>
          <cell r="B2246">
            <v>159</v>
          </cell>
          <cell r="C2246">
            <v>55452</v>
          </cell>
          <cell r="D2246" t="str">
            <v>CONC.ENGORDA GANADO 3  CE</v>
          </cell>
          <cell r="E2246" t="str">
            <v>PES</v>
          </cell>
          <cell r="F2246">
            <v>4490</v>
          </cell>
          <cell r="G2246" t="str">
            <v>TN</v>
          </cell>
          <cell r="H2246" t="str">
            <v>TONELADAS</v>
          </cell>
          <cell r="I2246" t="str">
            <v>PEC</v>
          </cell>
        </row>
        <row r="2247">
          <cell r="A2247" t="str">
            <v>15955453</v>
          </cell>
          <cell r="B2247">
            <v>159</v>
          </cell>
          <cell r="C2247">
            <v>55453</v>
          </cell>
          <cell r="D2247" t="str">
            <v>CONC.ENGORDA GANADO 3  CG</v>
          </cell>
          <cell r="E2247" t="str">
            <v>PES</v>
          </cell>
          <cell r="F2247">
            <v>4350</v>
          </cell>
          <cell r="G2247" t="str">
            <v>TN</v>
          </cell>
          <cell r="H2247" t="str">
            <v>TONELADAS</v>
          </cell>
          <cell r="I2247" t="str">
            <v>PEC</v>
          </cell>
        </row>
        <row r="2248">
          <cell r="A2248" t="str">
            <v>15955454</v>
          </cell>
          <cell r="B2248">
            <v>159</v>
          </cell>
          <cell r="C2248">
            <v>55454</v>
          </cell>
          <cell r="D2248" t="str">
            <v>CONC.ENGORDA GANADO 3  RE</v>
          </cell>
          <cell r="E2248" t="str">
            <v>PES</v>
          </cell>
          <cell r="F2248">
            <v>4480</v>
          </cell>
          <cell r="G2248" t="str">
            <v>TN</v>
          </cell>
          <cell r="H2248" t="str">
            <v>TONELADAS</v>
          </cell>
          <cell r="I2248" t="str">
            <v>PEC</v>
          </cell>
        </row>
        <row r="2249">
          <cell r="A2249" t="str">
            <v>15955455</v>
          </cell>
          <cell r="B2249">
            <v>159</v>
          </cell>
          <cell r="C2249">
            <v>55455</v>
          </cell>
          <cell r="D2249" t="str">
            <v>CONC.ENGORDA GANADO 3  RG</v>
          </cell>
          <cell r="E2249" t="str">
            <v>PES</v>
          </cell>
          <cell r="F2249">
            <v>4340</v>
          </cell>
          <cell r="G2249" t="str">
            <v>TN</v>
          </cell>
          <cell r="H2249" t="str">
            <v>TONELADAS</v>
          </cell>
          <cell r="I2249" t="str">
            <v>PEC</v>
          </cell>
        </row>
        <row r="2250">
          <cell r="A2250" t="str">
            <v>15955630</v>
          </cell>
          <cell r="B2250">
            <v>159</v>
          </cell>
          <cell r="C2250">
            <v>55630</v>
          </cell>
          <cell r="D2250" t="str">
            <v>ENGORDA GANADO HE</v>
          </cell>
          <cell r="E2250" t="str">
            <v>PES</v>
          </cell>
          <cell r="F2250">
            <v>3833</v>
          </cell>
          <cell r="G2250" t="str">
            <v>TN</v>
          </cell>
          <cell r="H2250" t="str">
            <v>TONELADAS</v>
          </cell>
          <cell r="I2250" t="str">
            <v>PEC</v>
          </cell>
        </row>
        <row r="2251">
          <cell r="A2251" t="str">
            <v>15955631</v>
          </cell>
          <cell r="B2251">
            <v>159</v>
          </cell>
          <cell r="C2251">
            <v>55631</v>
          </cell>
          <cell r="D2251" t="str">
            <v>ENGORDA GANADO HG</v>
          </cell>
          <cell r="E2251" t="str">
            <v>PES</v>
          </cell>
          <cell r="F2251">
            <v>3618</v>
          </cell>
          <cell r="G2251" t="str">
            <v>TN</v>
          </cell>
          <cell r="H2251" t="str">
            <v>TONELADAS</v>
          </cell>
          <cell r="I2251" t="str">
            <v>PEC</v>
          </cell>
        </row>
        <row r="2252">
          <cell r="A2252" t="str">
            <v>15955632</v>
          </cell>
          <cell r="B2252">
            <v>159</v>
          </cell>
          <cell r="C2252">
            <v>55632</v>
          </cell>
          <cell r="D2252" t="str">
            <v>ENGORDA GANADO TE</v>
          </cell>
          <cell r="E2252" t="str">
            <v>PES</v>
          </cell>
          <cell r="F2252">
            <v>3878</v>
          </cell>
          <cell r="G2252" t="str">
            <v>TN</v>
          </cell>
          <cell r="H2252" t="str">
            <v>TONELADAS</v>
          </cell>
          <cell r="I2252" t="str">
            <v>PEC</v>
          </cell>
        </row>
        <row r="2253">
          <cell r="A2253" t="str">
            <v>15955633</v>
          </cell>
          <cell r="B2253">
            <v>159</v>
          </cell>
          <cell r="C2253">
            <v>55633</v>
          </cell>
          <cell r="D2253" t="str">
            <v>ENGORDA GANADO TG</v>
          </cell>
          <cell r="E2253" t="str">
            <v>PES</v>
          </cell>
          <cell r="F2253">
            <v>3738</v>
          </cell>
          <cell r="G2253" t="str">
            <v>TN</v>
          </cell>
          <cell r="H2253" t="str">
            <v>TONELADAS</v>
          </cell>
          <cell r="I2253" t="str">
            <v>PEC</v>
          </cell>
        </row>
        <row r="2254">
          <cell r="A2254" t="str">
            <v>15955634</v>
          </cell>
          <cell r="B2254">
            <v>159</v>
          </cell>
          <cell r="C2254">
            <v>55634</v>
          </cell>
          <cell r="D2254" t="str">
            <v>ENGORDA GANADO RE</v>
          </cell>
          <cell r="E2254" t="str">
            <v>PES</v>
          </cell>
          <cell r="F2254">
            <v>3868</v>
          </cell>
          <cell r="G2254" t="str">
            <v>TN</v>
          </cell>
          <cell r="H2254" t="str">
            <v>TONELADAS</v>
          </cell>
          <cell r="I2254" t="str">
            <v>PEC</v>
          </cell>
        </row>
        <row r="2255">
          <cell r="A2255" t="str">
            <v>15955635</v>
          </cell>
          <cell r="B2255">
            <v>159</v>
          </cell>
          <cell r="C2255">
            <v>55635</v>
          </cell>
          <cell r="D2255" t="str">
            <v>ENGORDA GANADO RG</v>
          </cell>
          <cell r="E2255" t="str">
            <v>PES</v>
          </cell>
          <cell r="F2255">
            <v>3728</v>
          </cell>
          <cell r="G2255" t="str">
            <v>TN</v>
          </cell>
          <cell r="H2255" t="str">
            <v>TONELADAS</v>
          </cell>
          <cell r="I2255" t="str">
            <v>PEC</v>
          </cell>
        </row>
        <row r="2256">
          <cell r="A2256" t="str">
            <v>15955991</v>
          </cell>
          <cell r="B2256">
            <v>159</v>
          </cell>
          <cell r="C2256">
            <v>55991</v>
          </cell>
          <cell r="D2256" t="str">
            <v>SOSTEN MULTIUSOS HG</v>
          </cell>
          <cell r="E2256" t="str">
            <v>PES</v>
          </cell>
          <cell r="F2256">
            <v>4213</v>
          </cell>
          <cell r="G2256" t="str">
            <v>TN</v>
          </cell>
          <cell r="H2256" t="str">
            <v>TONELADAS</v>
          </cell>
          <cell r="I2256" t="str">
            <v>PEC</v>
          </cell>
        </row>
        <row r="2257">
          <cell r="A2257" t="str">
            <v>15955992</v>
          </cell>
          <cell r="B2257">
            <v>159</v>
          </cell>
          <cell r="C2257">
            <v>55992</v>
          </cell>
          <cell r="D2257" t="str">
            <v>SOSTEN MULTIUSOS CE</v>
          </cell>
          <cell r="E2257" t="str">
            <v>PES</v>
          </cell>
          <cell r="F2257">
            <v>4315</v>
          </cell>
          <cell r="G2257" t="str">
            <v>TN</v>
          </cell>
          <cell r="H2257" t="str">
            <v>TONELADAS</v>
          </cell>
          <cell r="I2257" t="str">
            <v>PEC</v>
          </cell>
        </row>
        <row r="2258">
          <cell r="A2258" t="str">
            <v>15955994</v>
          </cell>
          <cell r="B2258">
            <v>159</v>
          </cell>
          <cell r="C2258">
            <v>55994</v>
          </cell>
          <cell r="D2258" t="str">
            <v>SOSTEN MULTIUSOS RE</v>
          </cell>
          <cell r="E2258" t="str">
            <v>PES</v>
          </cell>
          <cell r="F2258">
            <v>4430</v>
          </cell>
          <cell r="G2258" t="str">
            <v>TN</v>
          </cell>
          <cell r="H2258" t="str">
            <v>TONELADAS</v>
          </cell>
          <cell r="I2258" t="str">
            <v>PEC</v>
          </cell>
        </row>
        <row r="2259">
          <cell r="A2259" t="str">
            <v>15956022</v>
          </cell>
          <cell r="B2259">
            <v>159</v>
          </cell>
          <cell r="C2259">
            <v>56022</v>
          </cell>
          <cell r="D2259" t="str">
            <v>GANAGALLO  CE</v>
          </cell>
          <cell r="E2259" t="str">
            <v>PES</v>
          </cell>
          <cell r="F2259">
            <v>6165</v>
          </cell>
          <cell r="G2259" t="str">
            <v>TN</v>
          </cell>
          <cell r="H2259" t="str">
            <v>TONELADAS</v>
          </cell>
          <cell r="I2259" t="str">
            <v>PEC</v>
          </cell>
        </row>
        <row r="2260">
          <cell r="A2260" t="str">
            <v>15956026</v>
          </cell>
          <cell r="B2260">
            <v>159</v>
          </cell>
          <cell r="C2260">
            <v>56026</v>
          </cell>
          <cell r="D2260" t="str">
            <v>GANAGALLO 5K  CE</v>
          </cell>
          <cell r="E2260" t="str">
            <v>PES</v>
          </cell>
          <cell r="F2260">
            <v>6640</v>
          </cell>
          <cell r="G2260" t="str">
            <v>TN</v>
          </cell>
          <cell r="H2260" t="str">
            <v>TONELADAS</v>
          </cell>
          <cell r="I2260" t="str">
            <v>PEC</v>
          </cell>
        </row>
        <row r="2261">
          <cell r="A2261" t="str">
            <v>15956072</v>
          </cell>
          <cell r="B2261">
            <v>159</v>
          </cell>
          <cell r="C2261">
            <v>56072</v>
          </cell>
          <cell r="D2261" t="str">
            <v>CABALLOS GANADOR  CE</v>
          </cell>
          <cell r="E2261" t="str">
            <v>PES</v>
          </cell>
          <cell r="F2261">
            <v>5140</v>
          </cell>
          <cell r="G2261" t="str">
            <v>TN</v>
          </cell>
          <cell r="H2261" t="str">
            <v>TONELADAS</v>
          </cell>
          <cell r="I2261" t="str">
            <v>PEC</v>
          </cell>
        </row>
        <row r="2262">
          <cell r="A2262" t="str">
            <v>15956073</v>
          </cell>
          <cell r="B2262">
            <v>159</v>
          </cell>
          <cell r="C2262">
            <v>56073</v>
          </cell>
          <cell r="D2262" t="str">
            <v>CABALLOS GANADOR  CG</v>
          </cell>
          <cell r="E2262" t="str">
            <v>PES</v>
          </cell>
          <cell r="F2262">
            <v>4965</v>
          </cell>
          <cell r="G2262" t="str">
            <v>TN</v>
          </cell>
          <cell r="H2262" t="str">
            <v>TONELADAS</v>
          </cell>
          <cell r="I2262" t="str">
            <v>PEC</v>
          </cell>
        </row>
        <row r="2263">
          <cell r="A2263" t="str">
            <v>15956152</v>
          </cell>
          <cell r="B2263">
            <v>159</v>
          </cell>
          <cell r="C2263">
            <v>56152</v>
          </cell>
          <cell r="D2263" t="str">
            <v>CABALLO GANADOR 13% CE</v>
          </cell>
          <cell r="E2263" t="str">
            <v>PES</v>
          </cell>
          <cell r="F2263">
            <v>4142</v>
          </cell>
          <cell r="G2263" t="str">
            <v>TN</v>
          </cell>
          <cell r="H2263" t="str">
            <v>TONELADAS</v>
          </cell>
          <cell r="I2263" t="str">
            <v>PEC</v>
          </cell>
        </row>
        <row r="2264">
          <cell r="A2264" t="str">
            <v>15956152</v>
          </cell>
          <cell r="B2264">
            <v>159</v>
          </cell>
          <cell r="C2264">
            <v>56152</v>
          </cell>
          <cell r="D2264" t="str">
            <v>CABALLO GANADOR 13% CE</v>
          </cell>
          <cell r="E2264" t="str">
            <v>PES</v>
          </cell>
          <cell r="F2264">
            <v>3942</v>
          </cell>
          <cell r="G2264" t="str">
            <v>TN</v>
          </cell>
          <cell r="H2264" t="str">
            <v>TONELADAS</v>
          </cell>
          <cell r="I2264" t="str">
            <v>PEC</v>
          </cell>
        </row>
        <row r="2265">
          <cell r="A2265" t="str">
            <v>15956294</v>
          </cell>
          <cell r="B2265">
            <v>159</v>
          </cell>
          <cell r="C2265">
            <v>56294</v>
          </cell>
          <cell r="D2265" t="str">
            <v>CABALLO GANADOR 12% RE</v>
          </cell>
          <cell r="E2265" t="str">
            <v>PES</v>
          </cell>
          <cell r="F2265">
            <v>5365</v>
          </cell>
          <cell r="G2265" t="str">
            <v>TN</v>
          </cell>
          <cell r="H2265" t="str">
            <v>TONELADAS</v>
          </cell>
          <cell r="I2265" t="str">
            <v>PEC</v>
          </cell>
        </row>
        <row r="2266">
          <cell r="A2266" t="str">
            <v>15956667</v>
          </cell>
          <cell r="B2266">
            <v>159</v>
          </cell>
          <cell r="C2266">
            <v>56667</v>
          </cell>
          <cell r="D2266" t="str">
            <v>TRIPLE CORONA NEW GENERATION</v>
          </cell>
          <cell r="E2266" t="str">
            <v>PES</v>
          </cell>
          <cell r="F2266">
            <v>10071</v>
          </cell>
          <cell r="G2266" t="str">
            <v>TN</v>
          </cell>
          <cell r="H2266" t="str">
            <v>TONELADAS</v>
          </cell>
          <cell r="I2266" t="str">
            <v>PEC</v>
          </cell>
        </row>
        <row r="2267">
          <cell r="A2267" t="str">
            <v>15956849</v>
          </cell>
          <cell r="B2267">
            <v>159</v>
          </cell>
          <cell r="C2267">
            <v>56849</v>
          </cell>
          <cell r="D2267" t="str">
            <v>TRIPLE CORONA FULL ENERG 15 KG</v>
          </cell>
          <cell r="E2267" t="str">
            <v>PES</v>
          </cell>
          <cell r="F2267">
            <v>10709</v>
          </cell>
          <cell r="G2267" t="str">
            <v>TN</v>
          </cell>
          <cell r="H2267" t="str">
            <v>TONELADAS</v>
          </cell>
          <cell r="I2267" t="str">
            <v>PEC</v>
          </cell>
        </row>
        <row r="2268">
          <cell r="A2268" t="str">
            <v>15956854</v>
          </cell>
          <cell r="B2268">
            <v>159</v>
          </cell>
          <cell r="C2268">
            <v>56854</v>
          </cell>
          <cell r="D2268" t="str">
            <v>PELL ROL GENESIS RE 40 KGS</v>
          </cell>
          <cell r="E2268" t="str">
            <v>PES</v>
          </cell>
          <cell r="F2268">
            <v>7745</v>
          </cell>
          <cell r="G2268" t="str">
            <v>TN</v>
          </cell>
          <cell r="H2268" t="str">
            <v>TONELADAS</v>
          </cell>
          <cell r="I2268" t="str">
            <v>PEC</v>
          </cell>
        </row>
        <row r="2269">
          <cell r="A2269" t="str">
            <v>15956902</v>
          </cell>
          <cell r="B2269">
            <v>159</v>
          </cell>
          <cell r="C2269">
            <v>56902</v>
          </cell>
          <cell r="D2269" t="str">
            <v>GANADOR CONEJOS CE</v>
          </cell>
          <cell r="E2269" t="str">
            <v>PES</v>
          </cell>
          <cell r="F2269">
            <v>5348</v>
          </cell>
          <cell r="G2269" t="str">
            <v>TN</v>
          </cell>
          <cell r="H2269" t="str">
            <v>TONELADAS</v>
          </cell>
          <cell r="I2269" t="str">
            <v>PEC</v>
          </cell>
        </row>
        <row r="2270">
          <cell r="A2270" t="str">
            <v>15956906</v>
          </cell>
          <cell r="B2270">
            <v>159</v>
          </cell>
          <cell r="C2270">
            <v>56906</v>
          </cell>
          <cell r="D2270" t="str">
            <v>GANADOR CONEJOS 5KG CE</v>
          </cell>
          <cell r="E2270" t="str">
            <v>PES</v>
          </cell>
          <cell r="F2270">
            <v>6025</v>
          </cell>
          <cell r="G2270" t="str">
            <v>TN</v>
          </cell>
          <cell r="H2270" t="str">
            <v>TONELADAS</v>
          </cell>
          <cell r="I2270" t="str">
            <v>PEC</v>
          </cell>
        </row>
        <row r="2271">
          <cell r="A2271" t="str">
            <v>15956952</v>
          </cell>
          <cell r="B2271">
            <v>159</v>
          </cell>
          <cell r="C2271">
            <v>56952</v>
          </cell>
          <cell r="D2271" t="str">
            <v>ROOSTER MIX 40 KGS</v>
          </cell>
          <cell r="E2271" t="str">
            <v>PES</v>
          </cell>
          <cell r="F2271">
            <v>5475</v>
          </cell>
          <cell r="G2271" t="str">
            <v>TN</v>
          </cell>
          <cell r="H2271" t="str">
            <v>TONELADAS</v>
          </cell>
          <cell r="I2271" t="str">
            <v>PEC</v>
          </cell>
        </row>
        <row r="2272">
          <cell r="A2272" t="str">
            <v>15957944</v>
          </cell>
          <cell r="B2272">
            <v>159</v>
          </cell>
          <cell r="C2272">
            <v>57944</v>
          </cell>
          <cell r="D2272" t="str">
            <v>MEZCLA REGIA RE</v>
          </cell>
          <cell r="E2272" t="str">
            <v>PES</v>
          </cell>
          <cell r="F2272">
            <v>3425</v>
          </cell>
          <cell r="G2272" t="str">
            <v>TN</v>
          </cell>
          <cell r="H2272" t="str">
            <v>TONELADAS</v>
          </cell>
          <cell r="I2272" t="str">
            <v>PEC</v>
          </cell>
        </row>
        <row r="2273">
          <cell r="A2273" t="str">
            <v>15957945</v>
          </cell>
          <cell r="B2273">
            <v>159</v>
          </cell>
          <cell r="C2273">
            <v>57945</v>
          </cell>
          <cell r="D2273" t="str">
            <v>MEZCLA REGIA RG</v>
          </cell>
          <cell r="E2273" t="str">
            <v>PES</v>
          </cell>
          <cell r="F2273">
            <v>4200</v>
          </cell>
          <cell r="G2273" t="str">
            <v>TN</v>
          </cell>
          <cell r="H2273" t="str">
            <v>TONELADAS</v>
          </cell>
          <cell r="I2273" t="str">
            <v>PEC</v>
          </cell>
        </row>
        <row r="2274">
          <cell r="A2274" t="str">
            <v>15958419</v>
          </cell>
          <cell r="B2274">
            <v>159</v>
          </cell>
          <cell r="C2274">
            <v>58419</v>
          </cell>
          <cell r="D2274" t="str">
            <v>API CAMARON MEDIA DENS 25% CE</v>
          </cell>
          <cell r="E2274" t="str">
            <v>PES</v>
          </cell>
          <cell r="F2274">
            <v>8339</v>
          </cell>
          <cell r="G2274" t="str">
            <v>TN</v>
          </cell>
          <cell r="H2274" t="str">
            <v>TONELADAS</v>
          </cell>
          <cell r="I2274" t="str">
            <v>ACU</v>
          </cell>
        </row>
        <row r="2275">
          <cell r="A2275" t="str">
            <v>15960036</v>
          </cell>
          <cell r="B2275">
            <v>159</v>
          </cell>
          <cell r="C2275">
            <v>60036</v>
          </cell>
          <cell r="D2275" t="str">
            <v>PONE ORO 16% PLUS TE 5K</v>
          </cell>
          <cell r="E2275" t="str">
            <v>PES</v>
          </cell>
          <cell r="F2275">
            <v>6182</v>
          </cell>
          <cell r="G2275" t="str">
            <v>TN</v>
          </cell>
          <cell r="H2275" t="str">
            <v>TONELADAS</v>
          </cell>
          <cell r="I2275" t="str">
            <v>PEC</v>
          </cell>
        </row>
        <row r="2276">
          <cell r="A2276" t="str">
            <v>15962222</v>
          </cell>
          <cell r="B2276">
            <v>159</v>
          </cell>
          <cell r="C2276">
            <v>62222</v>
          </cell>
          <cell r="D2276" t="str">
            <v>POLLO ORO V.  ME</v>
          </cell>
          <cell r="E2276" t="str">
            <v>PES</v>
          </cell>
          <cell r="F2276">
            <v>5960</v>
          </cell>
          <cell r="G2276" t="str">
            <v>TN</v>
          </cell>
          <cell r="H2276" t="str">
            <v>TONELADAS</v>
          </cell>
          <cell r="I2276" t="str">
            <v>PEC</v>
          </cell>
        </row>
        <row r="2277">
          <cell r="A2277" t="str">
            <v>15962226</v>
          </cell>
          <cell r="B2277">
            <v>159</v>
          </cell>
          <cell r="C2277">
            <v>62226</v>
          </cell>
          <cell r="D2277" t="str">
            <v>POLLO ENGORDA 5 KG</v>
          </cell>
          <cell r="E2277" t="str">
            <v>PES</v>
          </cell>
          <cell r="F2277">
            <v>6560</v>
          </cell>
          <cell r="G2277" t="str">
            <v>TN</v>
          </cell>
          <cell r="H2277" t="str">
            <v>TONELADAS</v>
          </cell>
          <cell r="I2277" t="str">
            <v>PEC</v>
          </cell>
        </row>
        <row r="2278">
          <cell r="A2278" t="str">
            <v>15962322</v>
          </cell>
          <cell r="B2278">
            <v>159</v>
          </cell>
          <cell r="C2278">
            <v>62322</v>
          </cell>
          <cell r="D2278" t="str">
            <v>POLLITO ORO INIC.V. ME</v>
          </cell>
          <cell r="E2278" t="str">
            <v>PES</v>
          </cell>
          <cell r="F2278">
            <v>6165</v>
          </cell>
          <cell r="G2278" t="str">
            <v>TN</v>
          </cell>
          <cell r="H2278" t="str">
            <v>TONELADAS</v>
          </cell>
          <cell r="I2278" t="str">
            <v>PEC</v>
          </cell>
        </row>
        <row r="2279">
          <cell r="A2279" t="str">
            <v>15962326</v>
          </cell>
          <cell r="B2279">
            <v>159</v>
          </cell>
          <cell r="C2279">
            <v>62326</v>
          </cell>
          <cell r="D2279" t="str">
            <v>POLLO INICIACION 5 KG</v>
          </cell>
          <cell r="E2279" t="str">
            <v>PES</v>
          </cell>
          <cell r="F2279">
            <v>6990</v>
          </cell>
          <cell r="G2279" t="str">
            <v>TN</v>
          </cell>
          <cell r="H2279" t="str">
            <v>TONELADAS</v>
          </cell>
          <cell r="I2279" t="str">
            <v>PEC</v>
          </cell>
        </row>
        <row r="2280">
          <cell r="A2280" t="str">
            <v>15963012</v>
          </cell>
          <cell r="B2280">
            <v>159</v>
          </cell>
          <cell r="C2280">
            <v>63012</v>
          </cell>
          <cell r="D2280" t="str">
            <v>INICIACION CERDOS CE</v>
          </cell>
          <cell r="E2280" t="str">
            <v>PES</v>
          </cell>
          <cell r="F2280">
            <v>6316</v>
          </cell>
          <cell r="G2280" t="str">
            <v>TN</v>
          </cell>
          <cell r="H2280" t="str">
            <v>TONELADAS</v>
          </cell>
          <cell r="I2280" t="str">
            <v>PEC</v>
          </cell>
        </row>
        <row r="2281">
          <cell r="A2281" t="str">
            <v>15963042</v>
          </cell>
          <cell r="B2281">
            <v>159</v>
          </cell>
          <cell r="C2281">
            <v>63042</v>
          </cell>
          <cell r="D2281" t="str">
            <v>CERDAS LACTANTES CE</v>
          </cell>
          <cell r="E2281" t="str">
            <v>PES</v>
          </cell>
          <cell r="F2281">
            <v>6310</v>
          </cell>
          <cell r="G2281" t="str">
            <v>TN</v>
          </cell>
          <cell r="H2281" t="str">
            <v>TONELADAS</v>
          </cell>
          <cell r="I2281" t="str">
            <v>PEC</v>
          </cell>
        </row>
        <row r="2282">
          <cell r="A2282" t="str">
            <v>15963162</v>
          </cell>
          <cell r="B2282">
            <v>159</v>
          </cell>
          <cell r="C2282">
            <v>63162</v>
          </cell>
          <cell r="D2282" t="str">
            <v>INICIAPORK MEJORADO MT CE</v>
          </cell>
          <cell r="E2282" t="str">
            <v>PES</v>
          </cell>
          <cell r="F2282">
            <v>4913</v>
          </cell>
          <cell r="G2282" t="str">
            <v>TN</v>
          </cell>
          <cell r="H2282" t="str">
            <v>TONELADAS</v>
          </cell>
          <cell r="I2282" t="str">
            <v>PEC</v>
          </cell>
        </row>
        <row r="2283">
          <cell r="A2283" t="str">
            <v>15963170</v>
          </cell>
          <cell r="B2283">
            <v>159</v>
          </cell>
          <cell r="C2283">
            <v>63170</v>
          </cell>
          <cell r="D2283" t="str">
            <v>CRECIPORK MEJORADO HE</v>
          </cell>
          <cell r="E2283" t="str">
            <v>PES</v>
          </cell>
          <cell r="F2283">
            <v>5010</v>
          </cell>
          <cell r="G2283" t="str">
            <v>TN</v>
          </cell>
          <cell r="H2283" t="str">
            <v>TONELADAS</v>
          </cell>
          <cell r="I2283" t="str">
            <v>PEC</v>
          </cell>
        </row>
        <row r="2284">
          <cell r="A2284" t="str">
            <v>15963172</v>
          </cell>
          <cell r="B2284">
            <v>159</v>
          </cell>
          <cell r="C2284">
            <v>63172</v>
          </cell>
          <cell r="D2284" t="str">
            <v>CRECIPORK MEJORADO MT CE</v>
          </cell>
          <cell r="E2284" t="str">
            <v>PES</v>
          </cell>
          <cell r="F2284">
            <v>4525</v>
          </cell>
          <cell r="G2284" t="str">
            <v>TN</v>
          </cell>
          <cell r="H2284" t="str">
            <v>TONELADAS</v>
          </cell>
          <cell r="I2284" t="str">
            <v>PEC</v>
          </cell>
        </row>
        <row r="2285">
          <cell r="A2285" t="str">
            <v>15963180</v>
          </cell>
          <cell r="B2285">
            <v>159</v>
          </cell>
          <cell r="C2285">
            <v>63180</v>
          </cell>
          <cell r="D2285" t="str">
            <v>ENGORDAPORK MEJORADO HE</v>
          </cell>
          <cell r="E2285" t="str">
            <v>PES</v>
          </cell>
          <cell r="F2285">
            <v>4930</v>
          </cell>
          <cell r="G2285" t="str">
            <v>TN</v>
          </cell>
          <cell r="H2285" t="str">
            <v>TONELADAS</v>
          </cell>
          <cell r="I2285" t="str">
            <v>PEC</v>
          </cell>
        </row>
        <row r="2286">
          <cell r="A2286" t="str">
            <v>15963182</v>
          </cell>
          <cell r="B2286">
            <v>159</v>
          </cell>
          <cell r="C2286">
            <v>63182</v>
          </cell>
          <cell r="D2286" t="str">
            <v>ENGORDAPORK MEJORADO MT CE</v>
          </cell>
          <cell r="E2286" t="str">
            <v>PES</v>
          </cell>
          <cell r="F2286">
            <v>4316</v>
          </cell>
          <cell r="G2286" t="str">
            <v>TN</v>
          </cell>
          <cell r="H2286" t="str">
            <v>TONELADAS</v>
          </cell>
          <cell r="I2286" t="str">
            <v>PEC</v>
          </cell>
        </row>
        <row r="2287">
          <cell r="A2287" t="str">
            <v>15963190</v>
          </cell>
          <cell r="B2287">
            <v>159</v>
          </cell>
          <cell r="C2287">
            <v>63190</v>
          </cell>
          <cell r="D2287" t="str">
            <v>REPRODUPORK MEJORADO HE</v>
          </cell>
          <cell r="E2287" t="str">
            <v>PES</v>
          </cell>
          <cell r="F2287">
            <v>4825</v>
          </cell>
          <cell r="G2287" t="str">
            <v>TN</v>
          </cell>
          <cell r="H2287" t="str">
            <v>TONELADAS</v>
          </cell>
          <cell r="I2287" t="str">
            <v>PEC</v>
          </cell>
        </row>
        <row r="2288">
          <cell r="A2288" t="str">
            <v>15963192</v>
          </cell>
          <cell r="B2288">
            <v>159</v>
          </cell>
          <cell r="C2288">
            <v>63192</v>
          </cell>
          <cell r="D2288" t="str">
            <v>REPRODUPORK MEJORADO MT CE</v>
          </cell>
          <cell r="E2288" t="str">
            <v>PES</v>
          </cell>
          <cell r="F2288">
            <v>4636</v>
          </cell>
          <cell r="G2288" t="str">
            <v>TN</v>
          </cell>
          <cell r="H2288" t="str">
            <v>TONELADAS</v>
          </cell>
          <cell r="I2288" t="str">
            <v>PEC</v>
          </cell>
        </row>
        <row r="2289">
          <cell r="A2289" t="str">
            <v>15963207</v>
          </cell>
          <cell r="B2289">
            <v>159</v>
          </cell>
          <cell r="C2289">
            <v>63207</v>
          </cell>
          <cell r="D2289" t="str">
            <v>PORCEVRAGE FASE 0 25 KG CE</v>
          </cell>
          <cell r="E2289" t="str">
            <v>PES</v>
          </cell>
          <cell r="F2289">
            <v>14125</v>
          </cell>
          <cell r="G2289" t="str">
            <v>TN</v>
          </cell>
          <cell r="H2289" t="str">
            <v>TONELADAS</v>
          </cell>
          <cell r="I2289" t="str">
            <v>MUL</v>
          </cell>
        </row>
        <row r="2290">
          <cell r="A2290" t="str">
            <v>15963217</v>
          </cell>
          <cell r="B2290">
            <v>159</v>
          </cell>
          <cell r="C2290">
            <v>63217</v>
          </cell>
          <cell r="D2290" t="str">
            <v>PORCEVRAGE FASE 1 25 KG CE</v>
          </cell>
          <cell r="E2290" t="str">
            <v>PES</v>
          </cell>
          <cell r="F2290">
            <v>9266</v>
          </cell>
          <cell r="G2290" t="str">
            <v>TN</v>
          </cell>
          <cell r="H2290" t="str">
            <v>TONELADAS</v>
          </cell>
          <cell r="I2290" t="str">
            <v>MUL</v>
          </cell>
        </row>
        <row r="2291">
          <cell r="A2291" t="str">
            <v>15963227</v>
          </cell>
          <cell r="B2291">
            <v>159</v>
          </cell>
          <cell r="C2291">
            <v>63227</v>
          </cell>
          <cell r="D2291" t="str">
            <v>PORCEVRAGE FASE 2 25 KG CE</v>
          </cell>
          <cell r="E2291" t="str">
            <v>PES</v>
          </cell>
          <cell r="F2291">
            <v>8677</v>
          </cell>
          <cell r="G2291" t="str">
            <v>TN</v>
          </cell>
          <cell r="H2291" t="str">
            <v>TONELADAS</v>
          </cell>
          <cell r="I2291" t="str">
            <v>MUL</v>
          </cell>
        </row>
        <row r="2292">
          <cell r="A2292" t="str">
            <v>15963237</v>
          </cell>
          <cell r="B2292">
            <v>159</v>
          </cell>
          <cell r="C2292">
            <v>63237</v>
          </cell>
          <cell r="D2292" t="str">
            <v>PORCEVRAGE FASE 3 25 KG CE</v>
          </cell>
          <cell r="E2292" t="str">
            <v>PES</v>
          </cell>
          <cell r="F2292">
            <v>6467</v>
          </cell>
          <cell r="G2292" t="str">
            <v>TN</v>
          </cell>
          <cell r="H2292" t="str">
            <v>TONELADAS</v>
          </cell>
          <cell r="I2292" t="str">
            <v>MUL</v>
          </cell>
        </row>
        <row r="2293">
          <cell r="A2293" t="str">
            <v>15963250</v>
          </cell>
          <cell r="B2293">
            <v>159</v>
          </cell>
          <cell r="C2293">
            <v>63250</v>
          </cell>
          <cell r="D2293" t="str">
            <v>CONCENTRAPORK MEJORADO HE</v>
          </cell>
          <cell r="E2293" t="str">
            <v>PES</v>
          </cell>
          <cell r="F2293">
            <v>5624</v>
          </cell>
          <cell r="G2293" t="str">
            <v>TN</v>
          </cell>
          <cell r="H2293" t="str">
            <v>TONELADAS</v>
          </cell>
          <cell r="I2293" t="str">
            <v>PEC</v>
          </cell>
        </row>
        <row r="2294">
          <cell r="A2294" t="str">
            <v>15963386</v>
          </cell>
          <cell r="B2294">
            <v>159</v>
          </cell>
          <cell r="C2294">
            <v>63386</v>
          </cell>
          <cell r="D2294" t="str">
            <v>CERDO REPRODUCCION 5KG</v>
          </cell>
          <cell r="E2294" t="str">
            <v>PES</v>
          </cell>
          <cell r="F2294">
            <v>4878</v>
          </cell>
          <cell r="G2294" t="str">
            <v>TN</v>
          </cell>
          <cell r="H2294" t="str">
            <v>TONELADAS</v>
          </cell>
          <cell r="I2294" t="str">
            <v>PEC</v>
          </cell>
        </row>
        <row r="2295">
          <cell r="A2295" t="str">
            <v>15963502</v>
          </cell>
          <cell r="B2295">
            <v>159</v>
          </cell>
          <cell r="C2295">
            <v>63502</v>
          </cell>
          <cell r="D2295" t="str">
            <v>FINALIZADOR ENG.CERDOS HL CE</v>
          </cell>
          <cell r="E2295" t="str">
            <v>PES</v>
          </cell>
          <cell r="F2295">
            <v>6192</v>
          </cell>
          <cell r="G2295" t="str">
            <v>TN</v>
          </cell>
          <cell r="H2295" t="str">
            <v>TONELADAS</v>
          </cell>
          <cell r="I2295" t="str">
            <v>PEC</v>
          </cell>
        </row>
        <row r="2296">
          <cell r="A2296" t="str">
            <v>15963503</v>
          </cell>
          <cell r="B2296">
            <v>159</v>
          </cell>
          <cell r="C2296">
            <v>63503</v>
          </cell>
          <cell r="D2296" t="str">
            <v>FINALIZADOR ENG.CERDOS HL CG</v>
          </cell>
          <cell r="E2296" t="str">
            <v>PES</v>
          </cell>
          <cell r="F2296">
            <v>5145</v>
          </cell>
          <cell r="G2296" t="str">
            <v>TN</v>
          </cell>
          <cell r="H2296" t="str">
            <v>TONELADAS</v>
          </cell>
          <cell r="I2296" t="str">
            <v>PEC</v>
          </cell>
        </row>
        <row r="2297">
          <cell r="A2297" t="str">
            <v>15963616</v>
          </cell>
          <cell r="B2297">
            <v>159</v>
          </cell>
          <cell r="C2297">
            <v>63616</v>
          </cell>
          <cell r="D2297" t="str">
            <v>INICIA CERDOS 5K CE</v>
          </cell>
          <cell r="E2297" t="str">
            <v>PES</v>
          </cell>
          <cell r="F2297">
            <v>5540</v>
          </cell>
          <cell r="G2297" t="str">
            <v>TN</v>
          </cell>
          <cell r="H2297" t="str">
            <v>TONELADAS</v>
          </cell>
          <cell r="I2297" t="str">
            <v>PEC</v>
          </cell>
        </row>
        <row r="2298">
          <cell r="A2298" t="str">
            <v>15963626</v>
          </cell>
          <cell r="B2298">
            <v>159</v>
          </cell>
          <cell r="C2298">
            <v>63626</v>
          </cell>
          <cell r="D2298" t="str">
            <v>TERMINA CERDOS 5K CE</v>
          </cell>
          <cell r="E2298" t="str">
            <v>PES</v>
          </cell>
          <cell r="F2298">
            <v>5540</v>
          </cell>
          <cell r="G2298" t="str">
            <v>TN</v>
          </cell>
          <cell r="H2298" t="str">
            <v>TONELADAS</v>
          </cell>
          <cell r="I2298" t="str">
            <v>PEC</v>
          </cell>
        </row>
        <row r="2299">
          <cell r="A2299" t="str">
            <v>15963860</v>
          </cell>
          <cell r="B2299">
            <v>159</v>
          </cell>
          <cell r="C2299">
            <v>63860</v>
          </cell>
          <cell r="D2299" t="str">
            <v>CRECIPORK V HE</v>
          </cell>
          <cell r="E2299" t="str">
            <v>PES</v>
          </cell>
          <cell r="F2299">
            <v>5110</v>
          </cell>
          <cell r="G2299" t="str">
            <v>TN</v>
          </cell>
          <cell r="H2299" t="str">
            <v>TONELADAS</v>
          </cell>
          <cell r="I2299" t="str">
            <v>PEC</v>
          </cell>
        </row>
        <row r="2300">
          <cell r="A2300" t="str">
            <v>15963861</v>
          </cell>
          <cell r="B2300">
            <v>159</v>
          </cell>
          <cell r="C2300">
            <v>63861</v>
          </cell>
          <cell r="D2300" t="str">
            <v>CRECIPORK V. HG</v>
          </cell>
          <cell r="E2300" t="str">
            <v>PES</v>
          </cell>
          <cell r="F2300">
            <v>4970</v>
          </cell>
          <cell r="G2300" t="str">
            <v>TN</v>
          </cell>
          <cell r="H2300" t="str">
            <v>TONELADAS</v>
          </cell>
          <cell r="I2300" t="str">
            <v>PEC</v>
          </cell>
        </row>
        <row r="2301">
          <cell r="A2301" t="str">
            <v>15963862</v>
          </cell>
          <cell r="B2301">
            <v>159</v>
          </cell>
          <cell r="C2301">
            <v>63862</v>
          </cell>
          <cell r="D2301" t="str">
            <v>CRECIPORK MT CE</v>
          </cell>
          <cell r="E2301" t="str">
            <v>PES</v>
          </cell>
          <cell r="F2301">
            <v>4930</v>
          </cell>
          <cell r="G2301" t="str">
            <v>TN</v>
          </cell>
          <cell r="H2301" t="str">
            <v>TONELADAS</v>
          </cell>
          <cell r="I2301" t="str">
            <v>PEC</v>
          </cell>
        </row>
        <row r="2302">
          <cell r="A2302" t="str">
            <v>15963863</v>
          </cell>
          <cell r="B2302">
            <v>159</v>
          </cell>
          <cell r="C2302">
            <v>63863</v>
          </cell>
          <cell r="D2302" t="str">
            <v>CRECIPORK V. CG</v>
          </cell>
          <cell r="E2302" t="str">
            <v>PES</v>
          </cell>
          <cell r="F2302">
            <v>4990</v>
          </cell>
          <cell r="G2302" t="str">
            <v>TN</v>
          </cell>
          <cell r="H2302" t="str">
            <v>TONELADAS</v>
          </cell>
          <cell r="I2302" t="str">
            <v>PEC</v>
          </cell>
        </row>
        <row r="2303">
          <cell r="A2303" t="str">
            <v>15963870</v>
          </cell>
          <cell r="B2303">
            <v>159</v>
          </cell>
          <cell r="C2303">
            <v>63870</v>
          </cell>
          <cell r="D2303" t="str">
            <v>ENGORDAPORK V. HE</v>
          </cell>
          <cell r="E2303" t="str">
            <v>PES</v>
          </cell>
          <cell r="F2303">
            <v>5030</v>
          </cell>
          <cell r="G2303" t="str">
            <v>TN</v>
          </cell>
          <cell r="H2303" t="str">
            <v>TONELADAS</v>
          </cell>
          <cell r="I2303" t="str">
            <v>PEC</v>
          </cell>
        </row>
        <row r="2304">
          <cell r="A2304" t="str">
            <v>15963871</v>
          </cell>
          <cell r="B2304">
            <v>159</v>
          </cell>
          <cell r="C2304">
            <v>63871</v>
          </cell>
          <cell r="D2304" t="str">
            <v>ENGORDAPORK V. HG</v>
          </cell>
          <cell r="E2304" t="str">
            <v>PES</v>
          </cell>
          <cell r="F2304">
            <v>4890</v>
          </cell>
          <cell r="G2304" t="str">
            <v>TN</v>
          </cell>
          <cell r="H2304" t="str">
            <v>TONELADAS</v>
          </cell>
          <cell r="I2304" t="str">
            <v>PEC</v>
          </cell>
        </row>
        <row r="2305">
          <cell r="A2305" t="str">
            <v>15963872</v>
          </cell>
          <cell r="B2305">
            <v>159</v>
          </cell>
          <cell r="C2305">
            <v>63872</v>
          </cell>
          <cell r="D2305" t="str">
            <v>ENGORDAPORK MT CE</v>
          </cell>
          <cell r="E2305" t="str">
            <v>PES</v>
          </cell>
          <cell r="F2305">
            <v>4850</v>
          </cell>
          <cell r="G2305" t="str">
            <v>TN</v>
          </cell>
          <cell r="H2305" t="str">
            <v>TONELADAS</v>
          </cell>
          <cell r="I2305" t="str">
            <v>PEC</v>
          </cell>
        </row>
        <row r="2306">
          <cell r="A2306" t="str">
            <v>15963873</v>
          </cell>
          <cell r="B2306">
            <v>159</v>
          </cell>
          <cell r="C2306">
            <v>63873</v>
          </cell>
          <cell r="D2306" t="str">
            <v>ENGORDAPORK V. CG</v>
          </cell>
          <cell r="E2306" t="str">
            <v>PES</v>
          </cell>
          <cell r="F2306">
            <v>4910</v>
          </cell>
          <cell r="G2306" t="str">
            <v>TN</v>
          </cell>
          <cell r="H2306" t="str">
            <v>TONELADAS</v>
          </cell>
          <cell r="I2306" t="str">
            <v>PEC</v>
          </cell>
        </row>
        <row r="2307">
          <cell r="A2307" t="str">
            <v>15963880</v>
          </cell>
          <cell r="B2307">
            <v>159</v>
          </cell>
          <cell r="C2307">
            <v>63880</v>
          </cell>
          <cell r="D2307" t="str">
            <v>REPRODUPORK V. HE</v>
          </cell>
          <cell r="E2307" t="str">
            <v>PES</v>
          </cell>
          <cell r="F2307">
            <v>4880</v>
          </cell>
          <cell r="G2307" t="str">
            <v>TN</v>
          </cell>
          <cell r="H2307" t="str">
            <v>TONELADAS</v>
          </cell>
          <cell r="I2307" t="str">
            <v>PEC</v>
          </cell>
        </row>
        <row r="2308">
          <cell r="A2308" t="str">
            <v>15963881</v>
          </cell>
          <cell r="B2308">
            <v>159</v>
          </cell>
          <cell r="C2308">
            <v>63881</v>
          </cell>
          <cell r="D2308" t="str">
            <v>REPRODUPORK V. HG</v>
          </cell>
          <cell r="E2308" t="str">
            <v>PES</v>
          </cell>
          <cell r="F2308">
            <v>4740</v>
          </cell>
          <cell r="G2308" t="str">
            <v>TN</v>
          </cell>
          <cell r="H2308" t="str">
            <v>TONELADAS</v>
          </cell>
          <cell r="I2308" t="str">
            <v>PEC</v>
          </cell>
        </row>
        <row r="2309">
          <cell r="A2309" t="str">
            <v>15963882</v>
          </cell>
          <cell r="B2309">
            <v>159</v>
          </cell>
          <cell r="C2309">
            <v>63882</v>
          </cell>
          <cell r="D2309" t="str">
            <v>REPRODUPORK MT CE</v>
          </cell>
          <cell r="E2309" t="str">
            <v>PES</v>
          </cell>
          <cell r="F2309">
            <v>4900</v>
          </cell>
          <cell r="G2309" t="str">
            <v>TN</v>
          </cell>
          <cell r="H2309" t="str">
            <v>TONELADAS</v>
          </cell>
          <cell r="I2309" t="str">
            <v>PEC</v>
          </cell>
        </row>
        <row r="2310">
          <cell r="A2310" t="str">
            <v>15963883</v>
          </cell>
          <cell r="B2310">
            <v>159</v>
          </cell>
          <cell r="C2310">
            <v>63883</v>
          </cell>
          <cell r="D2310" t="str">
            <v>REPORDUPORK V. CG</v>
          </cell>
          <cell r="E2310" t="str">
            <v>PES</v>
          </cell>
          <cell r="F2310">
            <v>4760</v>
          </cell>
          <cell r="G2310" t="str">
            <v>TN</v>
          </cell>
          <cell r="H2310" t="str">
            <v>TONELADAS</v>
          </cell>
          <cell r="I2310" t="str">
            <v>PEC</v>
          </cell>
        </row>
        <row r="2311">
          <cell r="A2311" t="str">
            <v>15964000</v>
          </cell>
          <cell r="B2311">
            <v>159</v>
          </cell>
          <cell r="C2311">
            <v>64000</v>
          </cell>
          <cell r="D2311" t="str">
            <v>ALIM.VACAS LECH. 18% HE</v>
          </cell>
          <cell r="E2311" t="str">
            <v>PES</v>
          </cell>
          <cell r="F2311">
            <v>4301</v>
          </cell>
          <cell r="G2311" t="str">
            <v>TN</v>
          </cell>
          <cell r="H2311" t="str">
            <v>TONELADAS</v>
          </cell>
          <cell r="I2311" t="str">
            <v>PEC</v>
          </cell>
        </row>
        <row r="2312">
          <cell r="A2312" t="str">
            <v>15964001</v>
          </cell>
          <cell r="B2312">
            <v>159</v>
          </cell>
          <cell r="C2312">
            <v>64001</v>
          </cell>
          <cell r="D2312" t="str">
            <v>ALIM.VACAS LECH.18% HG</v>
          </cell>
          <cell r="E2312" t="str">
            <v>PES</v>
          </cell>
          <cell r="F2312">
            <v>4161</v>
          </cell>
          <cell r="G2312" t="str">
            <v>TN</v>
          </cell>
          <cell r="H2312" t="str">
            <v>TONELADAS</v>
          </cell>
          <cell r="I2312" t="str">
            <v>PEC</v>
          </cell>
        </row>
        <row r="2313">
          <cell r="A2313" t="str">
            <v>15964002</v>
          </cell>
          <cell r="B2313">
            <v>159</v>
          </cell>
          <cell r="C2313">
            <v>64002</v>
          </cell>
          <cell r="D2313" t="str">
            <v>ALIM.VACAS LECH.18% CE</v>
          </cell>
          <cell r="E2313" t="str">
            <v>PES</v>
          </cell>
          <cell r="F2313">
            <v>4321</v>
          </cell>
          <cell r="G2313" t="str">
            <v>TN</v>
          </cell>
          <cell r="H2313" t="str">
            <v>TONELADAS</v>
          </cell>
          <cell r="I2313" t="str">
            <v>PEC</v>
          </cell>
        </row>
        <row r="2314">
          <cell r="A2314" t="str">
            <v>15964003</v>
          </cell>
          <cell r="B2314">
            <v>159</v>
          </cell>
          <cell r="C2314">
            <v>64003</v>
          </cell>
          <cell r="D2314" t="str">
            <v>ALIM.VACAS LECH.18% CG</v>
          </cell>
          <cell r="E2314" t="str">
            <v>PES</v>
          </cell>
          <cell r="F2314">
            <v>4181</v>
          </cell>
          <cell r="G2314" t="str">
            <v>TN</v>
          </cell>
          <cell r="H2314" t="str">
            <v>TONELADAS</v>
          </cell>
          <cell r="I2314" t="str">
            <v>PEC</v>
          </cell>
        </row>
        <row r="2315">
          <cell r="A2315" t="str">
            <v>15964004</v>
          </cell>
          <cell r="B2315">
            <v>159</v>
          </cell>
          <cell r="C2315">
            <v>64004</v>
          </cell>
          <cell r="D2315" t="str">
            <v>ALIM.VACAS LECH.18% RE</v>
          </cell>
          <cell r="E2315" t="str">
            <v>PES</v>
          </cell>
          <cell r="F2315">
            <v>4311</v>
          </cell>
          <cell r="G2315" t="str">
            <v>TN</v>
          </cell>
          <cell r="H2315" t="str">
            <v>TONELADAS</v>
          </cell>
          <cell r="I2315" t="str">
            <v>PEC</v>
          </cell>
        </row>
        <row r="2316">
          <cell r="A2316" t="str">
            <v>15964005</v>
          </cell>
          <cell r="B2316">
            <v>159</v>
          </cell>
          <cell r="C2316">
            <v>64005</v>
          </cell>
          <cell r="D2316" t="str">
            <v>ALIM.VACAS LECH.18% RG</v>
          </cell>
          <cell r="E2316" t="str">
            <v>PES</v>
          </cell>
          <cell r="F2316">
            <v>4171</v>
          </cell>
          <cell r="G2316" t="str">
            <v>TN</v>
          </cell>
          <cell r="H2316" t="str">
            <v>TONELADAS</v>
          </cell>
          <cell r="I2316" t="str">
            <v>PEC</v>
          </cell>
        </row>
        <row r="2317">
          <cell r="A2317" t="str">
            <v>15964020</v>
          </cell>
          <cell r="B2317">
            <v>159</v>
          </cell>
          <cell r="C2317">
            <v>64020</v>
          </cell>
          <cell r="D2317" t="str">
            <v>CONC.VACAS LECH.32% HE</v>
          </cell>
          <cell r="E2317" t="str">
            <v>PES</v>
          </cell>
          <cell r="F2317">
            <v>6655</v>
          </cell>
          <cell r="G2317" t="str">
            <v>TN</v>
          </cell>
          <cell r="H2317" t="str">
            <v>TONELADAS</v>
          </cell>
          <cell r="I2317" t="str">
            <v>PEC</v>
          </cell>
        </row>
        <row r="2318">
          <cell r="A2318" t="str">
            <v>15964021</v>
          </cell>
          <cell r="B2318">
            <v>159</v>
          </cell>
          <cell r="C2318">
            <v>64021</v>
          </cell>
          <cell r="D2318" t="str">
            <v>CONC.VACAS LECH.32% HG</v>
          </cell>
          <cell r="E2318" t="str">
            <v>PES</v>
          </cell>
          <cell r="F2318">
            <v>6515</v>
          </cell>
          <cell r="G2318" t="str">
            <v>TN</v>
          </cell>
          <cell r="H2318" t="str">
            <v>TONELADAS</v>
          </cell>
          <cell r="I2318" t="str">
            <v>PEC</v>
          </cell>
        </row>
        <row r="2319">
          <cell r="A2319" t="str">
            <v>15964060</v>
          </cell>
          <cell r="B2319">
            <v>159</v>
          </cell>
          <cell r="C2319">
            <v>64060</v>
          </cell>
          <cell r="D2319" t="str">
            <v>VACAS 12%  HE</v>
          </cell>
          <cell r="E2319" t="str">
            <v>PES</v>
          </cell>
          <cell r="F2319">
            <v>5516</v>
          </cell>
          <cell r="G2319" t="str">
            <v>TN</v>
          </cell>
          <cell r="H2319" t="str">
            <v>TONELADAS</v>
          </cell>
          <cell r="I2319" t="str">
            <v>PEC</v>
          </cell>
        </row>
        <row r="2320">
          <cell r="A2320" t="str">
            <v>15964061</v>
          </cell>
          <cell r="B2320">
            <v>159</v>
          </cell>
          <cell r="C2320">
            <v>64061</v>
          </cell>
          <cell r="D2320" t="str">
            <v>VACAS 12%  HG</v>
          </cell>
          <cell r="E2320" t="str">
            <v>PES</v>
          </cell>
          <cell r="F2320">
            <v>5376</v>
          </cell>
          <cell r="G2320" t="str">
            <v>TN</v>
          </cell>
          <cell r="H2320" t="str">
            <v>TONELADAS</v>
          </cell>
          <cell r="I2320" t="str">
            <v>PEC</v>
          </cell>
        </row>
        <row r="2321">
          <cell r="A2321" t="str">
            <v>15964062</v>
          </cell>
          <cell r="B2321">
            <v>159</v>
          </cell>
          <cell r="C2321">
            <v>64062</v>
          </cell>
          <cell r="D2321" t="str">
            <v>VACAS 12%  CE</v>
          </cell>
          <cell r="E2321" t="str">
            <v>PES</v>
          </cell>
          <cell r="F2321">
            <v>5536</v>
          </cell>
          <cell r="G2321" t="str">
            <v>TN</v>
          </cell>
          <cell r="H2321" t="str">
            <v>TONELADAS</v>
          </cell>
          <cell r="I2321" t="str">
            <v>PEC</v>
          </cell>
        </row>
        <row r="2322">
          <cell r="A2322" t="str">
            <v>15964063</v>
          </cell>
          <cell r="B2322">
            <v>159</v>
          </cell>
          <cell r="C2322">
            <v>64063</v>
          </cell>
          <cell r="D2322" t="str">
            <v>VACAS 12%  CG</v>
          </cell>
          <cell r="E2322" t="str">
            <v>PES</v>
          </cell>
          <cell r="F2322">
            <v>5396</v>
          </cell>
          <cell r="G2322" t="str">
            <v>TN</v>
          </cell>
          <cell r="H2322" t="str">
            <v>TONELADAS</v>
          </cell>
          <cell r="I2322" t="str">
            <v>PEC</v>
          </cell>
        </row>
        <row r="2323">
          <cell r="A2323" t="str">
            <v>15964064</v>
          </cell>
          <cell r="B2323">
            <v>159</v>
          </cell>
          <cell r="C2323">
            <v>64064</v>
          </cell>
          <cell r="D2323" t="str">
            <v>VACAS 12%  RE</v>
          </cell>
          <cell r="E2323" t="str">
            <v>PES</v>
          </cell>
          <cell r="F2323">
            <v>4670</v>
          </cell>
          <cell r="G2323" t="str">
            <v>TN</v>
          </cell>
          <cell r="H2323" t="str">
            <v>TONELADAS</v>
          </cell>
          <cell r="I2323" t="str">
            <v>PEC</v>
          </cell>
        </row>
        <row r="2324">
          <cell r="A2324" t="str">
            <v>15964065</v>
          </cell>
          <cell r="B2324">
            <v>159</v>
          </cell>
          <cell r="C2324">
            <v>64065</v>
          </cell>
          <cell r="D2324" t="str">
            <v>VACAS 12%  RG</v>
          </cell>
          <cell r="E2324" t="str">
            <v>PES</v>
          </cell>
          <cell r="F2324">
            <v>5386</v>
          </cell>
          <cell r="G2324" t="str">
            <v>TN</v>
          </cell>
          <cell r="H2324" t="str">
            <v>TONELADAS</v>
          </cell>
          <cell r="I2324" t="str">
            <v>PEC</v>
          </cell>
        </row>
        <row r="2325">
          <cell r="A2325" t="str">
            <v>15964152</v>
          </cell>
          <cell r="B2325">
            <v>159</v>
          </cell>
          <cell r="C2325">
            <v>64152</v>
          </cell>
          <cell r="D2325" t="str">
            <v>CRECIMIENTO BECERRAS CE</v>
          </cell>
          <cell r="E2325" t="str">
            <v>PES</v>
          </cell>
          <cell r="F2325">
            <v>4821</v>
          </cell>
          <cell r="G2325" t="str">
            <v>TN</v>
          </cell>
          <cell r="H2325" t="str">
            <v>TONELADAS</v>
          </cell>
          <cell r="I2325" t="str">
            <v>PEC</v>
          </cell>
        </row>
        <row r="2326">
          <cell r="A2326" t="str">
            <v>15964169</v>
          </cell>
          <cell r="B2326">
            <v>159</v>
          </cell>
          <cell r="C2326">
            <v>64169</v>
          </cell>
          <cell r="D2326" t="str">
            <v>SUST.LECHE 24-10 10K  HE</v>
          </cell>
          <cell r="E2326" t="str">
            <v>PES</v>
          </cell>
          <cell r="F2326">
            <v>20146</v>
          </cell>
          <cell r="G2326" t="str">
            <v>TN</v>
          </cell>
          <cell r="H2326" t="str">
            <v>TONELADAS</v>
          </cell>
          <cell r="I2326" t="str">
            <v>PEC</v>
          </cell>
        </row>
        <row r="2327">
          <cell r="A2327" t="str">
            <v>15964233</v>
          </cell>
          <cell r="B2327">
            <v>159</v>
          </cell>
          <cell r="C2327">
            <v>64233</v>
          </cell>
          <cell r="D2327" t="str">
            <v>LECHERO 16% CG</v>
          </cell>
          <cell r="E2327" t="str">
            <v>PES</v>
          </cell>
          <cell r="F2327">
            <v>4321</v>
          </cell>
          <cell r="G2327" t="str">
            <v>TN</v>
          </cell>
          <cell r="H2327" t="str">
            <v>TONELADAS</v>
          </cell>
          <cell r="I2327" t="str">
            <v>PEC</v>
          </cell>
        </row>
        <row r="2328">
          <cell r="A2328" t="str">
            <v>15964234</v>
          </cell>
          <cell r="B2328">
            <v>159</v>
          </cell>
          <cell r="C2328">
            <v>64234</v>
          </cell>
          <cell r="D2328" t="str">
            <v>LECHERO 16% V.  RE</v>
          </cell>
          <cell r="E2328" t="str">
            <v>PES</v>
          </cell>
          <cell r="F2328">
            <v>4760</v>
          </cell>
          <cell r="G2328" t="str">
            <v>TN</v>
          </cell>
          <cell r="H2328" t="str">
            <v>TONELADAS</v>
          </cell>
          <cell r="I2328" t="str">
            <v>PEC</v>
          </cell>
        </row>
        <row r="2329">
          <cell r="A2329" t="str">
            <v>15964270</v>
          </cell>
          <cell r="B2329">
            <v>159</v>
          </cell>
          <cell r="C2329">
            <v>64270</v>
          </cell>
          <cell r="D2329" t="str">
            <v>LECHERO 20 CSA MT HE</v>
          </cell>
          <cell r="E2329" t="str">
            <v>PES</v>
          </cell>
          <cell r="F2329">
            <v>17736</v>
          </cell>
          <cell r="G2329" t="str">
            <v>TN</v>
          </cell>
          <cell r="H2329" t="str">
            <v>TONELADAS</v>
          </cell>
          <cell r="I2329" t="str">
            <v>PEC</v>
          </cell>
        </row>
        <row r="2330">
          <cell r="A2330" t="str">
            <v>15964734</v>
          </cell>
          <cell r="B2330">
            <v>159</v>
          </cell>
          <cell r="C2330">
            <v>64734</v>
          </cell>
          <cell r="D2330" t="str">
            <v>VACAS LECHERAS 17% ULTRA RE</v>
          </cell>
          <cell r="E2330" t="str">
            <v>PES</v>
          </cell>
          <cell r="F2330">
            <v>4864</v>
          </cell>
          <cell r="G2330" t="str">
            <v>TN</v>
          </cell>
          <cell r="H2330" t="str">
            <v>TONELADAS</v>
          </cell>
          <cell r="I2330" t="str">
            <v>PEC</v>
          </cell>
        </row>
        <row r="2331">
          <cell r="A2331" t="str">
            <v>15964750</v>
          </cell>
          <cell r="B2331">
            <v>159</v>
          </cell>
          <cell r="C2331">
            <v>64750</v>
          </cell>
          <cell r="D2331" t="str">
            <v>VACAS ALTAS PROD.16%  HE</v>
          </cell>
          <cell r="E2331" t="str">
            <v>PES</v>
          </cell>
          <cell r="F2331">
            <v>5295</v>
          </cell>
          <cell r="G2331" t="str">
            <v>TN</v>
          </cell>
          <cell r="H2331" t="str">
            <v>TONELADAS</v>
          </cell>
          <cell r="I2331" t="str">
            <v>PEC</v>
          </cell>
        </row>
        <row r="2332">
          <cell r="A2332" t="str">
            <v>15964751</v>
          </cell>
          <cell r="B2332">
            <v>159</v>
          </cell>
          <cell r="C2332">
            <v>64751</v>
          </cell>
          <cell r="D2332" t="str">
            <v>VACAS ALTAS PROD.16%  HG</v>
          </cell>
          <cell r="E2332" t="str">
            <v>PES</v>
          </cell>
          <cell r="F2332">
            <v>5155</v>
          </cell>
          <cell r="G2332" t="str">
            <v>TN</v>
          </cell>
          <cell r="H2332" t="str">
            <v>TONELADAS</v>
          </cell>
          <cell r="I2332" t="str">
            <v>PEC</v>
          </cell>
        </row>
        <row r="2333">
          <cell r="A2333" t="str">
            <v>15964752</v>
          </cell>
          <cell r="B2333">
            <v>159</v>
          </cell>
          <cell r="C2333">
            <v>64752</v>
          </cell>
          <cell r="D2333" t="str">
            <v>VACAS ALTAS PROD.16%  CE</v>
          </cell>
          <cell r="E2333" t="str">
            <v>PES</v>
          </cell>
          <cell r="F2333">
            <v>5315</v>
          </cell>
          <cell r="G2333" t="str">
            <v>TN</v>
          </cell>
          <cell r="H2333" t="str">
            <v>TONELADAS</v>
          </cell>
          <cell r="I2333" t="str">
            <v>PEC</v>
          </cell>
        </row>
        <row r="2334">
          <cell r="A2334" t="str">
            <v>15964753</v>
          </cell>
          <cell r="B2334">
            <v>159</v>
          </cell>
          <cell r="C2334">
            <v>64753</v>
          </cell>
          <cell r="D2334" t="str">
            <v>VACAS ALTAS PROD.16%  CG</v>
          </cell>
          <cell r="E2334" t="str">
            <v>PES</v>
          </cell>
          <cell r="F2334">
            <v>5175</v>
          </cell>
          <cell r="G2334" t="str">
            <v>TN</v>
          </cell>
          <cell r="H2334" t="str">
            <v>TONELADAS</v>
          </cell>
          <cell r="I2334" t="str">
            <v>PEC</v>
          </cell>
        </row>
        <row r="2335">
          <cell r="A2335" t="str">
            <v>15964755</v>
          </cell>
          <cell r="B2335">
            <v>159</v>
          </cell>
          <cell r="C2335">
            <v>64755</v>
          </cell>
          <cell r="D2335" t="str">
            <v>VACAS ALTAS PROD.16%  RG</v>
          </cell>
          <cell r="E2335" t="str">
            <v>PES</v>
          </cell>
          <cell r="F2335">
            <v>5165</v>
          </cell>
          <cell r="G2335" t="str">
            <v>TN</v>
          </cell>
          <cell r="H2335" t="str">
            <v>TONELADAS</v>
          </cell>
          <cell r="I2335" t="str">
            <v>PEC</v>
          </cell>
        </row>
        <row r="2336">
          <cell r="A2336" t="str">
            <v>15964764</v>
          </cell>
          <cell r="B2336">
            <v>159</v>
          </cell>
          <cell r="C2336">
            <v>64764</v>
          </cell>
          <cell r="D2336" t="str">
            <v>MALTAMEL  RE</v>
          </cell>
          <cell r="E2336" t="str">
            <v>PES</v>
          </cell>
          <cell r="F2336">
            <v>3940</v>
          </cell>
          <cell r="G2336" t="str">
            <v>TN</v>
          </cell>
          <cell r="H2336" t="str">
            <v>TONELADAS</v>
          </cell>
          <cell r="I2336" t="str">
            <v>PEC</v>
          </cell>
        </row>
        <row r="2337">
          <cell r="A2337" t="str">
            <v>15964767</v>
          </cell>
          <cell r="B2337">
            <v>159</v>
          </cell>
          <cell r="C2337">
            <v>64767</v>
          </cell>
          <cell r="D2337" t="str">
            <v>MALTAMEL 30K RE</v>
          </cell>
          <cell r="E2337" t="str">
            <v>PES</v>
          </cell>
          <cell r="F2337">
            <v>3935</v>
          </cell>
          <cell r="G2337" t="str">
            <v>TN</v>
          </cell>
          <cell r="H2337" t="str">
            <v>TONELADAS</v>
          </cell>
          <cell r="I2337" t="str">
            <v>PEC</v>
          </cell>
        </row>
        <row r="2338">
          <cell r="A2338" t="str">
            <v>15964992</v>
          </cell>
          <cell r="B2338">
            <v>159</v>
          </cell>
          <cell r="C2338">
            <v>64992</v>
          </cell>
          <cell r="D2338" t="str">
            <v>SOSTEN MULTIUSOS CE</v>
          </cell>
          <cell r="E2338" t="str">
            <v>PES</v>
          </cell>
          <cell r="F2338">
            <v>3160</v>
          </cell>
          <cell r="G2338" t="str">
            <v>TN</v>
          </cell>
          <cell r="H2338" t="str">
            <v>TONELADAS</v>
          </cell>
          <cell r="I2338" t="str">
            <v>PEC</v>
          </cell>
        </row>
        <row r="2339">
          <cell r="A2339" t="str">
            <v>15965500</v>
          </cell>
          <cell r="B2339">
            <v>159</v>
          </cell>
          <cell r="C2339">
            <v>65500</v>
          </cell>
          <cell r="D2339" t="str">
            <v>CONC.BOVINOS(DAGSA) HE</v>
          </cell>
          <cell r="E2339" t="str">
            <v>PES</v>
          </cell>
          <cell r="F2339">
            <v>3695</v>
          </cell>
          <cell r="G2339" t="str">
            <v>TN</v>
          </cell>
          <cell r="H2339" t="str">
            <v>TONELADAS</v>
          </cell>
          <cell r="I2339" t="str">
            <v>PEC</v>
          </cell>
        </row>
        <row r="2340">
          <cell r="A2340" t="str">
            <v>15965501</v>
          </cell>
          <cell r="B2340">
            <v>159</v>
          </cell>
          <cell r="C2340">
            <v>65501</v>
          </cell>
          <cell r="D2340" t="str">
            <v>CONC.BOVINOS(DAGSA)  HG</v>
          </cell>
          <cell r="E2340" t="str">
            <v>PES</v>
          </cell>
          <cell r="F2340">
            <v>3555</v>
          </cell>
          <cell r="G2340" t="str">
            <v>TN</v>
          </cell>
          <cell r="H2340" t="str">
            <v>TONELADAS</v>
          </cell>
          <cell r="I2340" t="str">
            <v>PEC</v>
          </cell>
        </row>
        <row r="2341">
          <cell r="A2341" t="str">
            <v>15965630</v>
          </cell>
          <cell r="B2341">
            <v>159</v>
          </cell>
          <cell r="C2341">
            <v>65630</v>
          </cell>
          <cell r="D2341" t="str">
            <v>ENGORDA GANADO V. HE</v>
          </cell>
          <cell r="E2341" t="str">
            <v>PES</v>
          </cell>
          <cell r="F2341">
            <v>3858</v>
          </cell>
          <cell r="G2341" t="str">
            <v>TN</v>
          </cell>
          <cell r="H2341" t="str">
            <v>TONELADAS</v>
          </cell>
          <cell r="I2341" t="str">
            <v>PEC</v>
          </cell>
        </row>
        <row r="2342">
          <cell r="A2342" t="str">
            <v>15965631</v>
          </cell>
          <cell r="B2342">
            <v>159</v>
          </cell>
          <cell r="C2342">
            <v>65631</v>
          </cell>
          <cell r="D2342" t="str">
            <v>ENGORDA GANADO V. HG</v>
          </cell>
          <cell r="E2342" t="str">
            <v>PES</v>
          </cell>
          <cell r="F2342">
            <v>3718</v>
          </cell>
          <cell r="G2342" t="str">
            <v>TN</v>
          </cell>
          <cell r="H2342" t="str">
            <v>TONELADAS</v>
          </cell>
          <cell r="I2342" t="str">
            <v>PEC</v>
          </cell>
        </row>
        <row r="2343">
          <cell r="A2343" t="str">
            <v>15965632</v>
          </cell>
          <cell r="B2343">
            <v>159</v>
          </cell>
          <cell r="C2343">
            <v>65632</v>
          </cell>
          <cell r="D2343" t="str">
            <v>ENGORDA GANADO MT CE</v>
          </cell>
          <cell r="E2343" t="str">
            <v>PES</v>
          </cell>
          <cell r="F2343">
            <v>3878</v>
          </cell>
          <cell r="G2343" t="str">
            <v>TN</v>
          </cell>
          <cell r="H2343" t="str">
            <v>TONELADAS</v>
          </cell>
          <cell r="I2343" t="str">
            <v>PEC</v>
          </cell>
        </row>
        <row r="2344">
          <cell r="A2344" t="str">
            <v>15965633</v>
          </cell>
          <cell r="B2344">
            <v>159</v>
          </cell>
          <cell r="C2344">
            <v>65633</v>
          </cell>
          <cell r="D2344" t="str">
            <v>ENGORDA GANADO V. CG</v>
          </cell>
          <cell r="E2344" t="str">
            <v>PES</v>
          </cell>
          <cell r="F2344">
            <v>3738</v>
          </cell>
          <cell r="G2344" t="str">
            <v>TN</v>
          </cell>
          <cell r="H2344" t="str">
            <v>TONELADAS</v>
          </cell>
          <cell r="I2344" t="str">
            <v>PEC</v>
          </cell>
        </row>
        <row r="2345">
          <cell r="A2345" t="str">
            <v>15965634</v>
          </cell>
          <cell r="B2345">
            <v>159</v>
          </cell>
          <cell r="C2345">
            <v>65634</v>
          </cell>
          <cell r="D2345" t="str">
            <v>ENGORDA GANADO RE</v>
          </cell>
          <cell r="E2345" t="str">
            <v>PES</v>
          </cell>
          <cell r="F2345">
            <v>3868</v>
          </cell>
          <cell r="G2345" t="str">
            <v>TN</v>
          </cell>
          <cell r="H2345" t="str">
            <v>TONELADAS</v>
          </cell>
          <cell r="I2345" t="str">
            <v>PEC</v>
          </cell>
        </row>
        <row r="2346">
          <cell r="A2346" t="str">
            <v>15965635</v>
          </cell>
          <cell r="B2346">
            <v>159</v>
          </cell>
          <cell r="C2346">
            <v>65635</v>
          </cell>
          <cell r="D2346" t="str">
            <v>ENGORDA GANADO V. RG</v>
          </cell>
          <cell r="E2346" t="str">
            <v>PES</v>
          </cell>
          <cell r="F2346">
            <v>3728</v>
          </cell>
          <cell r="G2346" t="str">
            <v>TN</v>
          </cell>
          <cell r="H2346" t="str">
            <v>TONELADAS</v>
          </cell>
          <cell r="I2346" t="str">
            <v>PEC</v>
          </cell>
        </row>
        <row r="2347">
          <cell r="A2347" t="str">
            <v>15966022</v>
          </cell>
          <cell r="B2347">
            <v>159</v>
          </cell>
          <cell r="C2347">
            <v>66022</v>
          </cell>
          <cell r="D2347" t="str">
            <v>VENCEDOR  CE</v>
          </cell>
          <cell r="E2347" t="str">
            <v>PES</v>
          </cell>
          <cell r="F2347">
            <v>6165</v>
          </cell>
          <cell r="G2347" t="str">
            <v>TN</v>
          </cell>
          <cell r="H2347" t="str">
            <v>TONELADAS</v>
          </cell>
          <cell r="I2347" t="str">
            <v>PEC</v>
          </cell>
        </row>
        <row r="2348">
          <cell r="A2348" t="str">
            <v>15966026</v>
          </cell>
          <cell r="B2348">
            <v>159</v>
          </cell>
          <cell r="C2348">
            <v>66026</v>
          </cell>
          <cell r="D2348" t="str">
            <v>VENCEDOR 5K  CE</v>
          </cell>
          <cell r="E2348" t="str">
            <v>PES</v>
          </cell>
          <cell r="F2348">
            <v>6640</v>
          </cell>
          <cell r="G2348" t="str">
            <v>TN</v>
          </cell>
          <cell r="H2348" t="str">
            <v>TONELADAS</v>
          </cell>
          <cell r="I2348" t="str">
            <v>PEC</v>
          </cell>
        </row>
        <row r="2349">
          <cell r="A2349" t="str">
            <v>15966040</v>
          </cell>
          <cell r="B2349">
            <v>159</v>
          </cell>
          <cell r="C2349">
            <v>66040</v>
          </cell>
          <cell r="D2349" t="str">
            <v>ENGORDA BORREGOS HE</v>
          </cell>
          <cell r="E2349" t="str">
            <v>PES</v>
          </cell>
          <cell r="F2349">
            <v>4545</v>
          </cell>
          <cell r="G2349" t="str">
            <v>TN</v>
          </cell>
          <cell r="H2349" t="str">
            <v>TONELADAS</v>
          </cell>
          <cell r="I2349" t="str">
            <v>PEC</v>
          </cell>
        </row>
        <row r="2350">
          <cell r="A2350" t="str">
            <v>15966041</v>
          </cell>
          <cell r="B2350">
            <v>159</v>
          </cell>
          <cell r="C2350">
            <v>66041</v>
          </cell>
          <cell r="D2350" t="str">
            <v>ENGORDA BORREGOS HG</v>
          </cell>
          <cell r="E2350" t="str">
            <v>PES</v>
          </cell>
          <cell r="F2350">
            <v>4475</v>
          </cell>
          <cell r="G2350" t="str">
            <v>TN</v>
          </cell>
          <cell r="H2350" t="str">
            <v>TONELADAS</v>
          </cell>
          <cell r="I2350" t="str">
            <v>PEC</v>
          </cell>
        </row>
        <row r="2351">
          <cell r="A2351" t="str">
            <v>15966042</v>
          </cell>
          <cell r="B2351">
            <v>159</v>
          </cell>
          <cell r="C2351">
            <v>66042</v>
          </cell>
          <cell r="D2351" t="str">
            <v>ENGORDA BORREGOS CE</v>
          </cell>
          <cell r="E2351" t="str">
            <v>PES</v>
          </cell>
          <cell r="F2351">
            <v>4655</v>
          </cell>
          <cell r="G2351" t="str">
            <v>TN</v>
          </cell>
          <cell r="H2351" t="str">
            <v>TONELADAS</v>
          </cell>
          <cell r="I2351" t="str">
            <v>PEC</v>
          </cell>
        </row>
        <row r="2352">
          <cell r="A2352" t="str">
            <v>15966043</v>
          </cell>
          <cell r="B2352">
            <v>159</v>
          </cell>
          <cell r="C2352">
            <v>66043</v>
          </cell>
          <cell r="D2352" t="str">
            <v>ENGORDA BORREGOS CG</v>
          </cell>
          <cell r="E2352" t="str">
            <v>PES</v>
          </cell>
          <cell r="F2352">
            <v>4450</v>
          </cell>
          <cell r="G2352" t="str">
            <v>TN</v>
          </cell>
          <cell r="H2352" t="str">
            <v>TONELADAS</v>
          </cell>
          <cell r="I2352" t="str">
            <v>PEC</v>
          </cell>
        </row>
        <row r="2353">
          <cell r="A2353" t="str">
            <v>15966052</v>
          </cell>
          <cell r="B2353">
            <v>159</v>
          </cell>
          <cell r="C2353">
            <v>66052</v>
          </cell>
          <cell r="D2353" t="str">
            <v>ALIMENTO PARA CONEJOS  CE</v>
          </cell>
          <cell r="E2353" t="str">
            <v>PES</v>
          </cell>
          <cell r="F2353">
            <v>5190</v>
          </cell>
          <cell r="G2353" t="str">
            <v>TN</v>
          </cell>
          <cell r="H2353" t="str">
            <v>TONELADAS</v>
          </cell>
          <cell r="I2353" t="str">
            <v>PEC</v>
          </cell>
        </row>
        <row r="2354">
          <cell r="A2354" t="str">
            <v>15966062</v>
          </cell>
          <cell r="B2354">
            <v>159</v>
          </cell>
          <cell r="C2354">
            <v>66062</v>
          </cell>
          <cell r="D2354" t="str">
            <v>ALIM.CONEJOS REPROD. CE</v>
          </cell>
          <cell r="E2354" t="str">
            <v>PES</v>
          </cell>
          <cell r="F2354">
            <v>5814</v>
          </cell>
          <cell r="G2354" t="str">
            <v>TN</v>
          </cell>
          <cell r="H2354" t="str">
            <v>TONELADAS</v>
          </cell>
          <cell r="I2354" t="str">
            <v>PEC</v>
          </cell>
        </row>
        <row r="2355">
          <cell r="A2355" t="str">
            <v>15966114</v>
          </cell>
          <cell r="B2355">
            <v>159</v>
          </cell>
          <cell r="C2355">
            <v>66114</v>
          </cell>
          <cell r="D2355" t="str">
            <v>OVINOS GANADOR RE</v>
          </cell>
          <cell r="E2355" t="str">
            <v>PES</v>
          </cell>
          <cell r="F2355">
            <v>4190</v>
          </cell>
          <cell r="G2355" t="str">
            <v>TN</v>
          </cell>
          <cell r="H2355" t="str">
            <v>TONELADAS</v>
          </cell>
          <cell r="I2355" t="str">
            <v>PEC</v>
          </cell>
        </row>
        <row r="2356">
          <cell r="A2356" t="str">
            <v>15966170</v>
          </cell>
          <cell r="B2356">
            <v>159</v>
          </cell>
          <cell r="C2356">
            <v>66170</v>
          </cell>
          <cell r="D2356" t="str">
            <v>INICIA CORDEROS HE</v>
          </cell>
          <cell r="E2356" t="str">
            <v>PES</v>
          </cell>
          <cell r="F2356">
            <v>5170</v>
          </cell>
          <cell r="G2356" t="str">
            <v>TN</v>
          </cell>
          <cell r="H2356" t="str">
            <v>TONELADAS</v>
          </cell>
          <cell r="I2356" t="str">
            <v>PEC</v>
          </cell>
        </row>
        <row r="2357">
          <cell r="A2357" t="str">
            <v>15966184</v>
          </cell>
          <cell r="B2357">
            <v>159</v>
          </cell>
          <cell r="C2357">
            <v>66184</v>
          </cell>
          <cell r="D2357" t="str">
            <v>BORREGAS REPRODUCTORAS RE</v>
          </cell>
          <cell r="E2357" t="str">
            <v>PES</v>
          </cell>
          <cell r="F2357">
            <v>4690</v>
          </cell>
          <cell r="G2357" t="str">
            <v>TN</v>
          </cell>
          <cell r="H2357" t="str">
            <v>TONELADAS</v>
          </cell>
          <cell r="I2357" t="str">
            <v>PEC</v>
          </cell>
        </row>
        <row r="2358">
          <cell r="A2358" t="str">
            <v>15966532</v>
          </cell>
          <cell r="B2358">
            <v>159</v>
          </cell>
          <cell r="C2358">
            <v>66532</v>
          </cell>
          <cell r="D2358" t="str">
            <v>GALLO DE ORO PREP PLUS 40KG CE</v>
          </cell>
          <cell r="E2358" t="str">
            <v>PES</v>
          </cell>
          <cell r="F2358">
            <v>5966</v>
          </cell>
          <cell r="G2358" t="str">
            <v>TN</v>
          </cell>
          <cell r="H2358" t="str">
            <v>TONELADAS</v>
          </cell>
          <cell r="I2358" t="str">
            <v>PEC</v>
          </cell>
        </row>
        <row r="2359">
          <cell r="A2359" t="str">
            <v>15966536</v>
          </cell>
          <cell r="B2359">
            <v>159</v>
          </cell>
          <cell r="C2359">
            <v>66536</v>
          </cell>
          <cell r="D2359" t="str">
            <v>GALLO DE ORO PREP PLUS 5KG CE</v>
          </cell>
          <cell r="E2359" t="str">
            <v>PES</v>
          </cell>
          <cell r="F2359">
            <v>6615</v>
          </cell>
          <cell r="G2359" t="str">
            <v>TN</v>
          </cell>
          <cell r="H2359" t="str">
            <v>TONELADAS</v>
          </cell>
          <cell r="I2359" t="str">
            <v>PEC</v>
          </cell>
        </row>
        <row r="2360">
          <cell r="A2360" t="str">
            <v>15966704</v>
          </cell>
          <cell r="B2360">
            <v>159</v>
          </cell>
          <cell r="C2360">
            <v>66704</v>
          </cell>
          <cell r="D2360" t="str">
            <v>PELL ROL TURBO RE</v>
          </cell>
          <cell r="E2360" t="str">
            <v>PES</v>
          </cell>
          <cell r="F2360">
            <v>7655</v>
          </cell>
          <cell r="G2360" t="str">
            <v>TN</v>
          </cell>
          <cell r="H2360" t="str">
            <v>TONELADAS</v>
          </cell>
          <cell r="I2360" t="str">
            <v>PEC</v>
          </cell>
        </row>
        <row r="2361">
          <cell r="A2361" t="str">
            <v>15966719</v>
          </cell>
          <cell r="B2361">
            <v>159</v>
          </cell>
          <cell r="C2361">
            <v>66719</v>
          </cell>
          <cell r="D2361" t="str">
            <v>CAPRI SUSTITUTO HE</v>
          </cell>
          <cell r="E2361" t="str">
            <v>PES</v>
          </cell>
          <cell r="F2361">
            <v>4890</v>
          </cell>
          <cell r="G2361" t="str">
            <v>TN</v>
          </cell>
          <cell r="H2361" t="str">
            <v>TONELADAS</v>
          </cell>
          <cell r="I2361" t="str">
            <v>PEC</v>
          </cell>
        </row>
        <row r="2362">
          <cell r="A2362" t="str">
            <v>15966729</v>
          </cell>
          <cell r="B2362">
            <v>159</v>
          </cell>
          <cell r="C2362">
            <v>66729</v>
          </cell>
          <cell r="D2362" t="str">
            <v>CAPRI INICIO 2 CE</v>
          </cell>
          <cell r="E2362" t="str">
            <v>PES</v>
          </cell>
          <cell r="F2362">
            <v>4565</v>
          </cell>
          <cell r="G2362" t="str">
            <v>TN</v>
          </cell>
          <cell r="H2362" t="str">
            <v>TONELADAS</v>
          </cell>
          <cell r="I2362" t="str">
            <v>PEC</v>
          </cell>
        </row>
        <row r="2363">
          <cell r="A2363" t="str">
            <v>15966729</v>
          </cell>
          <cell r="B2363">
            <v>159</v>
          </cell>
          <cell r="C2363">
            <v>66729</v>
          </cell>
          <cell r="D2363" t="str">
            <v>CAPRI INICIO 2 CE</v>
          </cell>
          <cell r="E2363" t="str">
            <v>PES</v>
          </cell>
          <cell r="F2363">
            <v>4640</v>
          </cell>
          <cell r="G2363">
            <v>7</v>
          </cell>
          <cell r="H2363" t="str">
            <v>40 KGS</v>
          </cell>
          <cell r="I2363" t="str">
            <v>PEC</v>
          </cell>
        </row>
        <row r="2364">
          <cell r="A2364" t="str">
            <v>15966739</v>
          </cell>
          <cell r="B2364">
            <v>159</v>
          </cell>
          <cell r="C2364">
            <v>66739</v>
          </cell>
          <cell r="D2364" t="str">
            <v>CAPRI CRECIMIENTO 3 CE</v>
          </cell>
          <cell r="E2364" t="str">
            <v>PES</v>
          </cell>
          <cell r="F2364">
            <v>4550</v>
          </cell>
          <cell r="G2364" t="str">
            <v>TN</v>
          </cell>
          <cell r="H2364" t="str">
            <v>TONELADAS</v>
          </cell>
          <cell r="I2364" t="str">
            <v>PEC</v>
          </cell>
        </row>
        <row r="2365">
          <cell r="A2365" t="str">
            <v>15966749</v>
          </cell>
          <cell r="B2365">
            <v>159</v>
          </cell>
          <cell r="C2365">
            <v>66749</v>
          </cell>
          <cell r="D2365" t="str">
            <v>CAPRI LECHE 16% CE</v>
          </cell>
          <cell r="E2365" t="str">
            <v>PES</v>
          </cell>
          <cell r="F2365">
            <v>4690</v>
          </cell>
          <cell r="G2365" t="str">
            <v>TN</v>
          </cell>
          <cell r="H2365" t="str">
            <v>TONELADAS</v>
          </cell>
          <cell r="I2365" t="str">
            <v>PEC</v>
          </cell>
        </row>
        <row r="2366">
          <cell r="A2366" t="str">
            <v>15966752</v>
          </cell>
          <cell r="B2366">
            <v>159</v>
          </cell>
          <cell r="C2366">
            <v>66752</v>
          </cell>
          <cell r="D2366" t="str">
            <v>CAPRI LECHE 18% RE 40KG</v>
          </cell>
          <cell r="E2366" t="str">
            <v>PES</v>
          </cell>
          <cell r="F2366">
            <v>5300</v>
          </cell>
          <cell r="G2366" t="str">
            <v>TN</v>
          </cell>
          <cell r="H2366" t="str">
            <v>TONELADAS</v>
          </cell>
          <cell r="I2366" t="str">
            <v>PEC</v>
          </cell>
        </row>
        <row r="2367">
          <cell r="A2367" t="str">
            <v>15966754</v>
          </cell>
          <cell r="B2367">
            <v>159</v>
          </cell>
          <cell r="C2367">
            <v>66754</v>
          </cell>
          <cell r="D2367" t="str">
            <v>CAPRI LECHE 18% RE 20KG</v>
          </cell>
          <cell r="E2367" t="str">
            <v>PES</v>
          </cell>
          <cell r="F2367">
            <v>5300</v>
          </cell>
          <cell r="G2367" t="str">
            <v>TN</v>
          </cell>
          <cell r="H2367" t="str">
            <v>TONELADAS</v>
          </cell>
          <cell r="I2367" t="str">
            <v>PEC</v>
          </cell>
        </row>
        <row r="2368">
          <cell r="A2368" t="str">
            <v>15966762</v>
          </cell>
          <cell r="B2368">
            <v>159</v>
          </cell>
          <cell r="C2368">
            <v>66762</v>
          </cell>
          <cell r="D2368" t="str">
            <v>CAPRI LECHE TEC 18% CE 40KG</v>
          </cell>
          <cell r="E2368" t="str">
            <v>PES</v>
          </cell>
          <cell r="F2368">
            <v>5220</v>
          </cell>
          <cell r="G2368" t="str">
            <v>TN</v>
          </cell>
          <cell r="H2368" t="str">
            <v>TONELADAS</v>
          </cell>
          <cell r="I2368" t="str">
            <v>PEC</v>
          </cell>
        </row>
        <row r="2369">
          <cell r="A2369" t="str">
            <v>15966769</v>
          </cell>
          <cell r="B2369">
            <v>159</v>
          </cell>
          <cell r="C2369">
            <v>66769</v>
          </cell>
          <cell r="D2369" t="str">
            <v>CAPRI LECHE 18% TEC CE 20KG</v>
          </cell>
          <cell r="E2369" t="str">
            <v>PES</v>
          </cell>
          <cell r="F2369">
            <v>5320</v>
          </cell>
          <cell r="G2369" t="str">
            <v>TN</v>
          </cell>
          <cell r="H2369" t="str">
            <v>TONELADAS</v>
          </cell>
          <cell r="I2369" t="str">
            <v>PEC</v>
          </cell>
        </row>
        <row r="2370">
          <cell r="A2370" t="str">
            <v>15966820</v>
          </cell>
          <cell r="B2370">
            <v>159</v>
          </cell>
          <cell r="C2370">
            <v>66820</v>
          </cell>
          <cell r="D2370" t="str">
            <v>CONCENTRA OVINOS HE</v>
          </cell>
          <cell r="E2370" t="str">
            <v>PES</v>
          </cell>
          <cell r="F2370">
            <v>5788</v>
          </cell>
          <cell r="G2370" t="str">
            <v>TN</v>
          </cell>
          <cell r="H2370" t="str">
            <v>TONELADAS</v>
          </cell>
          <cell r="I2370" t="str">
            <v>PEC</v>
          </cell>
        </row>
        <row r="2371">
          <cell r="A2371" t="str">
            <v>15966836</v>
          </cell>
          <cell r="B2371">
            <v>159</v>
          </cell>
          <cell r="C2371">
            <v>66836</v>
          </cell>
          <cell r="D2371" t="str">
            <v>GALLO DE ORO CORTADOR 5KG</v>
          </cell>
          <cell r="E2371" t="str">
            <v>PES</v>
          </cell>
          <cell r="F2371">
            <v>10490</v>
          </cell>
          <cell r="G2371" t="str">
            <v>TN</v>
          </cell>
          <cell r="H2371" t="str">
            <v>TONELADAS</v>
          </cell>
          <cell r="I2371" t="str">
            <v>PEC</v>
          </cell>
        </row>
        <row r="2372">
          <cell r="A2372" t="str">
            <v>15966837</v>
          </cell>
          <cell r="B2372">
            <v>159</v>
          </cell>
          <cell r="C2372">
            <v>66837</v>
          </cell>
          <cell r="D2372" t="str">
            <v>GALLO DE ORO CORTADOR CE</v>
          </cell>
          <cell r="E2372" t="str">
            <v>PES</v>
          </cell>
          <cell r="F2372">
            <v>9190</v>
          </cell>
          <cell r="G2372" t="str">
            <v>TN</v>
          </cell>
          <cell r="H2372" t="str">
            <v>TONELADAS</v>
          </cell>
          <cell r="I2372" t="str">
            <v>PEC</v>
          </cell>
        </row>
        <row r="2373">
          <cell r="A2373" t="str">
            <v>15966936</v>
          </cell>
          <cell r="B2373">
            <v>159</v>
          </cell>
          <cell r="C2373">
            <v>66936</v>
          </cell>
          <cell r="D2373" t="str">
            <v>CONEJO ENGORDA 5KG</v>
          </cell>
          <cell r="E2373" t="str">
            <v>PES</v>
          </cell>
          <cell r="F2373">
            <v>5914</v>
          </cell>
          <cell r="G2373" t="str">
            <v>TN</v>
          </cell>
          <cell r="H2373" t="str">
            <v>TONELADAS</v>
          </cell>
          <cell r="I2373" t="str">
            <v>PEC</v>
          </cell>
        </row>
        <row r="2374">
          <cell r="A2374" t="str">
            <v>15966962</v>
          </cell>
          <cell r="B2374">
            <v>159</v>
          </cell>
          <cell r="C2374">
            <v>66962</v>
          </cell>
          <cell r="D2374" t="str">
            <v>GALLO DE ORO ATHLETIC 40KG</v>
          </cell>
          <cell r="E2374" t="str">
            <v>PES</v>
          </cell>
          <cell r="F2374">
            <v>9537</v>
          </cell>
          <cell r="G2374" t="str">
            <v>TN</v>
          </cell>
          <cell r="H2374" t="str">
            <v>TONELADAS</v>
          </cell>
          <cell r="I2374" t="str">
            <v>PEC</v>
          </cell>
        </row>
        <row r="2375">
          <cell r="A2375" t="str">
            <v>15966966</v>
          </cell>
          <cell r="B2375">
            <v>159</v>
          </cell>
          <cell r="C2375">
            <v>66966</v>
          </cell>
          <cell r="D2375" t="str">
            <v>GALLO DE ORO ATHLETIC 5KG</v>
          </cell>
          <cell r="E2375" t="str">
            <v>PES</v>
          </cell>
          <cell r="F2375">
            <v>9857</v>
          </cell>
          <cell r="G2375" t="str">
            <v>TN</v>
          </cell>
          <cell r="H2375" t="str">
            <v>TONELADAS</v>
          </cell>
          <cell r="I2375" t="str">
            <v>PEC</v>
          </cell>
        </row>
        <row r="2376">
          <cell r="A2376" t="str">
            <v>15967234</v>
          </cell>
          <cell r="B2376">
            <v>159</v>
          </cell>
          <cell r="C2376">
            <v>67234</v>
          </cell>
          <cell r="D2376" t="str">
            <v>SUPLEMENTO ENERGETICO RE</v>
          </cell>
          <cell r="E2376" t="str">
            <v>PES</v>
          </cell>
          <cell r="F2376">
            <v>4189</v>
          </cell>
          <cell r="G2376" t="str">
            <v>TN</v>
          </cell>
          <cell r="H2376" t="str">
            <v>TONELADAS</v>
          </cell>
          <cell r="I2376" t="str">
            <v>PEC</v>
          </cell>
        </row>
        <row r="2377">
          <cell r="A2377" t="str">
            <v>15967320</v>
          </cell>
          <cell r="B2377">
            <v>159</v>
          </cell>
          <cell r="C2377">
            <v>67320</v>
          </cell>
          <cell r="D2377" t="str">
            <v>BEEF POWER HE</v>
          </cell>
          <cell r="E2377" t="str">
            <v>PES</v>
          </cell>
          <cell r="F2377">
            <v>5700</v>
          </cell>
          <cell r="G2377" t="str">
            <v>TN</v>
          </cell>
          <cell r="H2377" t="str">
            <v>TONELADAS</v>
          </cell>
          <cell r="I2377" t="str">
            <v>MUL</v>
          </cell>
        </row>
        <row r="2378">
          <cell r="A2378" t="str">
            <v>15967370</v>
          </cell>
          <cell r="B2378">
            <v>159</v>
          </cell>
          <cell r="C2378">
            <v>67370</v>
          </cell>
          <cell r="D2378" t="str">
            <v>MEZCLA NAVIDAD HE</v>
          </cell>
          <cell r="E2378" t="str">
            <v>PES</v>
          </cell>
          <cell r="F2378">
            <v>4225</v>
          </cell>
          <cell r="G2378" t="str">
            <v>TN</v>
          </cell>
          <cell r="H2378" t="str">
            <v>TONELADAS</v>
          </cell>
          <cell r="I2378" t="str">
            <v>PEC</v>
          </cell>
        </row>
        <row r="2379">
          <cell r="A2379" t="str">
            <v>15967944</v>
          </cell>
          <cell r="B2379">
            <v>159</v>
          </cell>
          <cell r="C2379">
            <v>67944</v>
          </cell>
          <cell r="D2379" t="str">
            <v>MEZCLA REGIA RE</v>
          </cell>
          <cell r="E2379" t="str">
            <v>PES</v>
          </cell>
          <cell r="F2379">
            <v>3425</v>
          </cell>
          <cell r="G2379" t="str">
            <v>TN</v>
          </cell>
          <cell r="H2379" t="str">
            <v>TONELADAS</v>
          </cell>
          <cell r="I2379" t="str">
            <v>PEC</v>
          </cell>
        </row>
        <row r="2380">
          <cell r="A2380" t="str">
            <v>15967945</v>
          </cell>
          <cell r="B2380">
            <v>159</v>
          </cell>
          <cell r="C2380">
            <v>67945</v>
          </cell>
          <cell r="D2380" t="str">
            <v>MEZCLA REGIA RG</v>
          </cell>
          <cell r="E2380" t="str">
            <v>PES</v>
          </cell>
          <cell r="F2380">
            <v>4200</v>
          </cell>
          <cell r="G2380" t="str">
            <v>TN</v>
          </cell>
          <cell r="H2380" t="str">
            <v>TONELADAS</v>
          </cell>
          <cell r="I2380" t="str">
            <v>PEC</v>
          </cell>
        </row>
        <row r="2381">
          <cell r="A2381" t="str">
            <v>15970532</v>
          </cell>
          <cell r="B2381">
            <v>159</v>
          </cell>
          <cell r="C2381">
            <v>70532</v>
          </cell>
          <cell r="D2381" t="str">
            <v>MULTIAVES  ME</v>
          </cell>
          <cell r="E2381" t="str">
            <v>PES</v>
          </cell>
          <cell r="F2381">
            <v>4650</v>
          </cell>
          <cell r="G2381" t="str">
            <v>TN</v>
          </cell>
          <cell r="H2381" t="str">
            <v>TONELADAS</v>
          </cell>
          <cell r="I2381" t="str">
            <v>PEC</v>
          </cell>
        </row>
        <row r="2382">
          <cell r="A2382" t="str">
            <v>15973242</v>
          </cell>
          <cell r="B2382">
            <v>159</v>
          </cell>
          <cell r="C2382">
            <v>73242</v>
          </cell>
          <cell r="D2382" t="str">
            <v>INICIAPORK MT CE</v>
          </cell>
          <cell r="E2382" t="str">
            <v>PES</v>
          </cell>
          <cell r="F2382">
            <v>5183</v>
          </cell>
          <cell r="G2382" t="str">
            <v>TN</v>
          </cell>
          <cell r="H2382" t="str">
            <v>TONELADAS</v>
          </cell>
          <cell r="I2382" t="str">
            <v>PEC</v>
          </cell>
        </row>
        <row r="2383">
          <cell r="A2383" t="str">
            <v>15973243</v>
          </cell>
          <cell r="B2383">
            <v>159</v>
          </cell>
          <cell r="C2383">
            <v>73243</v>
          </cell>
          <cell r="D2383" t="str">
            <v>INICIAPORK CE</v>
          </cell>
          <cell r="E2383" t="str">
            <v>PES</v>
          </cell>
          <cell r="F2383">
            <v>5043</v>
          </cell>
          <cell r="G2383" t="str">
            <v>TN</v>
          </cell>
          <cell r="H2383" t="str">
            <v>TONELADAS</v>
          </cell>
          <cell r="I2383" t="str">
            <v>PEC</v>
          </cell>
        </row>
        <row r="2384">
          <cell r="A2384" t="str">
            <v>15973250</v>
          </cell>
          <cell r="B2384">
            <v>159</v>
          </cell>
          <cell r="C2384">
            <v>73250</v>
          </cell>
          <cell r="D2384" t="str">
            <v>CONCENTRAPORK MT HE</v>
          </cell>
          <cell r="E2384" t="str">
            <v>PES</v>
          </cell>
          <cell r="F2384">
            <v>5624</v>
          </cell>
          <cell r="G2384" t="str">
            <v>TN</v>
          </cell>
          <cell r="H2384" t="str">
            <v>TONELADAS</v>
          </cell>
          <cell r="I2384" t="str">
            <v>PEC</v>
          </cell>
        </row>
        <row r="2385">
          <cell r="A2385" t="str">
            <v>15973253</v>
          </cell>
          <cell r="B2385">
            <v>159</v>
          </cell>
          <cell r="C2385">
            <v>73253</v>
          </cell>
          <cell r="D2385" t="str">
            <v>CONCENTRAPORK CG</v>
          </cell>
          <cell r="E2385" t="str">
            <v>PES</v>
          </cell>
          <cell r="F2385">
            <v>5504</v>
          </cell>
          <cell r="G2385" t="str">
            <v>TN</v>
          </cell>
          <cell r="H2385" t="str">
            <v>TONELADAS</v>
          </cell>
          <cell r="I2385" t="str">
            <v>PEC</v>
          </cell>
        </row>
        <row r="2386">
          <cell r="A2386" t="str">
            <v>15973510</v>
          </cell>
          <cell r="B2386">
            <v>159</v>
          </cell>
          <cell r="C2386">
            <v>73510</v>
          </cell>
          <cell r="D2386" t="str">
            <v>CERDITEXO INICIADOR  HE</v>
          </cell>
          <cell r="E2386" t="str">
            <v>PES</v>
          </cell>
          <cell r="F2386">
            <v>5354</v>
          </cell>
          <cell r="G2386" t="str">
            <v>TN</v>
          </cell>
          <cell r="H2386" t="str">
            <v>TONELADAS</v>
          </cell>
          <cell r="I2386" t="str">
            <v>PEC</v>
          </cell>
        </row>
        <row r="2387">
          <cell r="A2387" t="str">
            <v>15973511</v>
          </cell>
          <cell r="B2387">
            <v>159</v>
          </cell>
          <cell r="C2387">
            <v>73511</v>
          </cell>
          <cell r="D2387" t="str">
            <v>CERDITEXO INICIADOR  HG</v>
          </cell>
          <cell r="E2387" t="str">
            <v>PES</v>
          </cell>
          <cell r="F2387">
            <v>5214</v>
          </cell>
          <cell r="G2387" t="str">
            <v>TN</v>
          </cell>
          <cell r="H2387" t="str">
            <v>TONELADAS</v>
          </cell>
          <cell r="I2387" t="str">
            <v>PEC</v>
          </cell>
        </row>
        <row r="2388">
          <cell r="A2388" t="str">
            <v>15973512</v>
          </cell>
          <cell r="B2388">
            <v>159</v>
          </cell>
          <cell r="C2388">
            <v>73512</v>
          </cell>
          <cell r="D2388" t="str">
            <v>CERDITEXO INICIADOR  CE</v>
          </cell>
          <cell r="E2388" t="str">
            <v>PES</v>
          </cell>
          <cell r="F2388">
            <v>5374</v>
          </cell>
          <cell r="G2388" t="str">
            <v>TN</v>
          </cell>
          <cell r="H2388" t="str">
            <v>TONELADAS</v>
          </cell>
          <cell r="I2388" t="str">
            <v>PEC</v>
          </cell>
        </row>
        <row r="2389">
          <cell r="A2389" t="str">
            <v>15973513</v>
          </cell>
          <cell r="B2389">
            <v>159</v>
          </cell>
          <cell r="C2389">
            <v>73513</v>
          </cell>
          <cell r="D2389" t="str">
            <v>CERDITEXO INICIADOR  CG</v>
          </cell>
          <cell r="E2389" t="str">
            <v>PES</v>
          </cell>
          <cell r="F2389">
            <v>5234</v>
          </cell>
          <cell r="G2389" t="str">
            <v>TN</v>
          </cell>
          <cell r="H2389" t="str">
            <v>TONELADAS</v>
          </cell>
          <cell r="I2389" t="str">
            <v>PEC</v>
          </cell>
        </row>
        <row r="2390">
          <cell r="A2390" t="str">
            <v>15973520</v>
          </cell>
          <cell r="B2390">
            <v>159</v>
          </cell>
          <cell r="C2390">
            <v>73520</v>
          </cell>
          <cell r="D2390" t="str">
            <v>CERDI-TEXO CRECIMIENTO  HE</v>
          </cell>
          <cell r="E2390" t="str">
            <v>PES</v>
          </cell>
          <cell r="F2390">
            <v>5025</v>
          </cell>
          <cell r="G2390" t="str">
            <v>TN</v>
          </cell>
          <cell r="H2390" t="str">
            <v>TONELADAS</v>
          </cell>
          <cell r="I2390" t="str">
            <v>PEC</v>
          </cell>
        </row>
        <row r="2391">
          <cell r="A2391" t="str">
            <v>15973521</v>
          </cell>
          <cell r="B2391">
            <v>159</v>
          </cell>
          <cell r="C2391">
            <v>73521</v>
          </cell>
          <cell r="D2391" t="str">
            <v>CERDI-TEXO CRECIMIENTO  HG</v>
          </cell>
          <cell r="E2391" t="str">
            <v>PES</v>
          </cell>
          <cell r="F2391">
            <v>4885</v>
          </cell>
          <cell r="G2391" t="str">
            <v>TN</v>
          </cell>
          <cell r="H2391" t="str">
            <v>TONELADAS</v>
          </cell>
          <cell r="I2391" t="str">
            <v>PEC</v>
          </cell>
        </row>
        <row r="2392">
          <cell r="A2392" t="str">
            <v>15973522</v>
          </cell>
          <cell r="B2392">
            <v>159</v>
          </cell>
          <cell r="C2392">
            <v>73522</v>
          </cell>
          <cell r="D2392" t="str">
            <v>CERDI-TEXO CRECIMIENTO  CE</v>
          </cell>
          <cell r="E2392" t="str">
            <v>PES</v>
          </cell>
          <cell r="F2392">
            <v>5045</v>
          </cell>
          <cell r="G2392" t="str">
            <v>TN</v>
          </cell>
          <cell r="H2392" t="str">
            <v>TONELADAS</v>
          </cell>
          <cell r="I2392" t="str">
            <v>PEC</v>
          </cell>
        </row>
        <row r="2393">
          <cell r="A2393" t="str">
            <v>15973523</v>
          </cell>
          <cell r="B2393">
            <v>159</v>
          </cell>
          <cell r="C2393">
            <v>73523</v>
          </cell>
          <cell r="D2393" t="str">
            <v>CERDI-TEXO CRECIMIENTO  CG</v>
          </cell>
          <cell r="E2393" t="str">
            <v>PES</v>
          </cell>
          <cell r="F2393">
            <v>4905</v>
          </cell>
          <cell r="G2393" t="str">
            <v>TN</v>
          </cell>
          <cell r="H2393" t="str">
            <v>TONELADAS</v>
          </cell>
          <cell r="I2393" t="str">
            <v>PEC</v>
          </cell>
        </row>
        <row r="2394">
          <cell r="A2394" t="str">
            <v>15973530</v>
          </cell>
          <cell r="B2394">
            <v>159</v>
          </cell>
          <cell r="C2394">
            <v>73530</v>
          </cell>
          <cell r="D2394" t="str">
            <v>CERDITEXO FINALIZADOR HE</v>
          </cell>
          <cell r="E2394" t="str">
            <v>PES</v>
          </cell>
          <cell r="F2394">
            <v>5044</v>
          </cell>
          <cell r="G2394" t="str">
            <v>TN</v>
          </cell>
          <cell r="H2394" t="str">
            <v>TONELADAS</v>
          </cell>
          <cell r="I2394" t="str">
            <v>PEC</v>
          </cell>
        </row>
        <row r="2395">
          <cell r="A2395" t="str">
            <v>15973531</v>
          </cell>
          <cell r="B2395">
            <v>159</v>
          </cell>
          <cell r="C2395">
            <v>73531</v>
          </cell>
          <cell r="D2395" t="str">
            <v>CERDITEXO FINALIZADOR HG</v>
          </cell>
          <cell r="E2395" t="str">
            <v>PES</v>
          </cell>
          <cell r="F2395">
            <v>4904</v>
          </cell>
          <cell r="G2395" t="str">
            <v>TN</v>
          </cell>
          <cell r="H2395" t="str">
            <v>TONELADAS</v>
          </cell>
          <cell r="I2395" t="str">
            <v>PEC</v>
          </cell>
        </row>
        <row r="2396">
          <cell r="A2396" t="str">
            <v>15973532</v>
          </cell>
          <cell r="B2396">
            <v>159</v>
          </cell>
          <cell r="C2396">
            <v>73532</v>
          </cell>
          <cell r="D2396" t="str">
            <v>CERDITEXO FINALIZADOR CE</v>
          </cell>
          <cell r="E2396" t="str">
            <v>PES</v>
          </cell>
          <cell r="F2396">
            <v>5064</v>
          </cell>
          <cell r="G2396" t="str">
            <v>TN</v>
          </cell>
          <cell r="H2396" t="str">
            <v>TONELADAS</v>
          </cell>
          <cell r="I2396" t="str">
            <v>PEC</v>
          </cell>
        </row>
        <row r="2397">
          <cell r="A2397" t="str">
            <v>15973533</v>
          </cell>
          <cell r="B2397">
            <v>159</v>
          </cell>
          <cell r="C2397">
            <v>73533</v>
          </cell>
          <cell r="D2397" t="str">
            <v>CERDITEXO FINALIZADOR CG</v>
          </cell>
          <cell r="E2397" t="str">
            <v>PES</v>
          </cell>
          <cell r="F2397">
            <v>4924</v>
          </cell>
          <cell r="G2397" t="str">
            <v>TN</v>
          </cell>
          <cell r="H2397" t="str">
            <v>TONELADAS</v>
          </cell>
          <cell r="I2397" t="str">
            <v>PEC</v>
          </cell>
        </row>
        <row r="2398">
          <cell r="A2398" t="str">
            <v>15973550</v>
          </cell>
          <cell r="B2398">
            <v>159</v>
          </cell>
          <cell r="C2398">
            <v>73550</v>
          </cell>
          <cell r="D2398" t="str">
            <v>CERDITEXO REPRODUCTOR  HE</v>
          </cell>
          <cell r="E2398" t="str">
            <v>PES</v>
          </cell>
          <cell r="F2398">
            <v>4920</v>
          </cell>
          <cell r="G2398" t="str">
            <v>TN</v>
          </cell>
          <cell r="H2398" t="str">
            <v>TONELADAS</v>
          </cell>
          <cell r="I2398" t="str">
            <v>PEC</v>
          </cell>
        </row>
        <row r="2399">
          <cell r="A2399" t="str">
            <v>15973551</v>
          </cell>
          <cell r="B2399">
            <v>159</v>
          </cell>
          <cell r="C2399">
            <v>73551</v>
          </cell>
          <cell r="D2399" t="str">
            <v>CERDITEXO REPRODUCTOR  HG</v>
          </cell>
          <cell r="E2399" t="str">
            <v>PES</v>
          </cell>
          <cell r="F2399">
            <v>4780</v>
          </cell>
          <cell r="G2399" t="str">
            <v>TN</v>
          </cell>
          <cell r="H2399" t="str">
            <v>TONELADAS</v>
          </cell>
          <cell r="I2399" t="str">
            <v>PEC</v>
          </cell>
        </row>
        <row r="2400">
          <cell r="A2400" t="str">
            <v>15973552</v>
          </cell>
          <cell r="B2400">
            <v>159</v>
          </cell>
          <cell r="C2400">
            <v>73552</v>
          </cell>
          <cell r="D2400" t="str">
            <v>CERDITEXO REPRODUCTOR  CE</v>
          </cell>
          <cell r="E2400" t="str">
            <v>PES</v>
          </cell>
          <cell r="F2400">
            <v>4940</v>
          </cell>
          <cell r="G2400" t="str">
            <v>TN</v>
          </cell>
          <cell r="H2400" t="str">
            <v>TONELADAS</v>
          </cell>
          <cell r="I2400" t="str">
            <v>PEC</v>
          </cell>
        </row>
        <row r="2401">
          <cell r="A2401" t="str">
            <v>15973553</v>
          </cell>
          <cell r="B2401">
            <v>159</v>
          </cell>
          <cell r="C2401">
            <v>73553</v>
          </cell>
          <cell r="D2401" t="str">
            <v>CERDITEXO REPRODUCTOR  CG</v>
          </cell>
          <cell r="E2401" t="str">
            <v>PES</v>
          </cell>
          <cell r="F2401">
            <v>4800</v>
          </cell>
          <cell r="G2401" t="str">
            <v>TN</v>
          </cell>
          <cell r="H2401" t="str">
            <v>TONELADAS</v>
          </cell>
          <cell r="I2401" t="str">
            <v>PEC</v>
          </cell>
        </row>
        <row r="2402">
          <cell r="A2402" t="str">
            <v>15973630</v>
          </cell>
          <cell r="B2402">
            <v>159</v>
          </cell>
          <cell r="C2402">
            <v>73630</v>
          </cell>
          <cell r="D2402" t="str">
            <v>CERDI-TEXO MULTIUSOS HE</v>
          </cell>
          <cell r="E2402" t="str">
            <v>PES</v>
          </cell>
          <cell r="F2402">
            <v>4562</v>
          </cell>
          <cell r="G2402" t="str">
            <v>TN</v>
          </cell>
          <cell r="H2402" t="str">
            <v>TONELADAS</v>
          </cell>
          <cell r="I2402" t="str">
            <v>PEC</v>
          </cell>
        </row>
        <row r="2403">
          <cell r="A2403" t="str">
            <v>15973631</v>
          </cell>
          <cell r="B2403">
            <v>159</v>
          </cell>
          <cell r="C2403">
            <v>73631</v>
          </cell>
          <cell r="D2403" t="str">
            <v>CERDI-TEXO MULTIUSOS HG</v>
          </cell>
          <cell r="E2403" t="str">
            <v>PES</v>
          </cell>
          <cell r="F2403">
            <v>4422</v>
          </cell>
          <cell r="G2403" t="str">
            <v>TN</v>
          </cell>
          <cell r="H2403" t="str">
            <v>TONELADAS</v>
          </cell>
          <cell r="I2403" t="str">
            <v>PEC</v>
          </cell>
        </row>
        <row r="2404">
          <cell r="A2404" t="str">
            <v>15973632</v>
          </cell>
          <cell r="B2404">
            <v>159</v>
          </cell>
          <cell r="C2404">
            <v>73632</v>
          </cell>
          <cell r="D2404" t="str">
            <v>CERDI-TEXO MULTIUSOS CE</v>
          </cell>
          <cell r="E2404" t="str">
            <v>PES</v>
          </cell>
          <cell r="F2404">
            <v>3995</v>
          </cell>
          <cell r="G2404" t="str">
            <v>TN</v>
          </cell>
          <cell r="H2404" t="str">
            <v>TONELADAS</v>
          </cell>
          <cell r="I2404" t="str">
            <v>PEC</v>
          </cell>
        </row>
        <row r="2405">
          <cell r="A2405" t="str">
            <v>15973633</v>
          </cell>
          <cell r="B2405">
            <v>159</v>
          </cell>
          <cell r="C2405">
            <v>73633</v>
          </cell>
          <cell r="D2405" t="str">
            <v>CERDI-TEXO MULTIUSOS CG</v>
          </cell>
          <cell r="E2405" t="str">
            <v>PES</v>
          </cell>
          <cell r="F2405">
            <v>4442</v>
          </cell>
          <cell r="G2405" t="str">
            <v>TN</v>
          </cell>
          <cell r="H2405" t="str">
            <v>TONELADAS</v>
          </cell>
          <cell r="I2405" t="str">
            <v>PEC</v>
          </cell>
        </row>
        <row r="2406">
          <cell r="A2406" t="str">
            <v>15974300</v>
          </cell>
          <cell r="B2406">
            <v>159</v>
          </cell>
          <cell r="C2406">
            <v>74300</v>
          </cell>
          <cell r="D2406" t="str">
            <v>BOVITEXO LECHERO 16%  HE</v>
          </cell>
          <cell r="E2406" t="str">
            <v>PES</v>
          </cell>
          <cell r="F2406">
            <v>4845</v>
          </cell>
          <cell r="G2406" t="str">
            <v>TN</v>
          </cell>
          <cell r="H2406" t="str">
            <v>TONELADAS</v>
          </cell>
          <cell r="I2406" t="str">
            <v>PEC</v>
          </cell>
        </row>
        <row r="2407">
          <cell r="A2407" t="str">
            <v>15974301</v>
          </cell>
          <cell r="B2407">
            <v>159</v>
          </cell>
          <cell r="C2407">
            <v>74301</v>
          </cell>
          <cell r="D2407" t="str">
            <v>BOVITEXO LECHERO 16%  HG</v>
          </cell>
          <cell r="E2407" t="str">
            <v>PES</v>
          </cell>
          <cell r="F2407">
            <v>4705</v>
          </cell>
          <cell r="G2407" t="str">
            <v>TN</v>
          </cell>
          <cell r="H2407" t="str">
            <v>TONELADAS</v>
          </cell>
          <cell r="I2407" t="str">
            <v>PEC</v>
          </cell>
        </row>
        <row r="2408">
          <cell r="A2408" t="str">
            <v>15974302</v>
          </cell>
          <cell r="B2408">
            <v>159</v>
          </cell>
          <cell r="C2408">
            <v>74302</v>
          </cell>
          <cell r="D2408" t="str">
            <v>BOVITEXO LECHERO 16%  CE</v>
          </cell>
          <cell r="E2408" t="str">
            <v>PES</v>
          </cell>
          <cell r="F2408">
            <v>4805</v>
          </cell>
          <cell r="G2408" t="str">
            <v>TN</v>
          </cell>
          <cell r="H2408" t="str">
            <v>TONELADAS</v>
          </cell>
          <cell r="I2408" t="str">
            <v>PEC</v>
          </cell>
        </row>
        <row r="2409">
          <cell r="A2409" t="str">
            <v>15974303</v>
          </cell>
          <cell r="B2409">
            <v>159</v>
          </cell>
          <cell r="C2409">
            <v>74303</v>
          </cell>
          <cell r="D2409" t="str">
            <v>BOVITEXO LECHERO 16%  CG</v>
          </cell>
          <cell r="E2409" t="str">
            <v>PES</v>
          </cell>
          <cell r="F2409">
            <v>4725</v>
          </cell>
          <cell r="G2409" t="str">
            <v>TN</v>
          </cell>
          <cell r="H2409" t="str">
            <v>TONELADAS</v>
          </cell>
          <cell r="I2409" t="str">
            <v>PEC</v>
          </cell>
        </row>
        <row r="2410">
          <cell r="A2410" t="str">
            <v>15974304</v>
          </cell>
          <cell r="B2410">
            <v>159</v>
          </cell>
          <cell r="C2410">
            <v>74304</v>
          </cell>
          <cell r="D2410" t="str">
            <v>BOVITEXO LECHERO 16%  RE</v>
          </cell>
          <cell r="E2410" t="str">
            <v>PES</v>
          </cell>
          <cell r="F2410">
            <v>4855</v>
          </cell>
          <cell r="G2410" t="str">
            <v>TN</v>
          </cell>
          <cell r="H2410" t="str">
            <v>TONELADAS</v>
          </cell>
          <cell r="I2410" t="str">
            <v>PEC</v>
          </cell>
        </row>
        <row r="2411">
          <cell r="A2411" t="str">
            <v>15974305</v>
          </cell>
          <cell r="B2411">
            <v>159</v>
          </cell>
          <cell r="C2411">
            <v>74305</v>
          </cell>
          <cell r="D2411" t="str">
            <v>BOVITEXO LECHERO 16%  RG</v>
          </cell>
          <cell r="E2411" t="str">
            <v>PES</v>
          </cell>
          <cell r="F2411">
            <v>4715</v>
          </cell>
          <cell r="G2411" t="str">
            <v>TN</v>
          </cell>
          <cell r="H2411" t="str">
            <v>TONELADAS</v>
          </cell>
          <cell r="I2411" t="str">
            <v>PEC</v>
          </cell>
        </row>
        <row r="2412">
          <cell r="A2412" t="str">
            <v>15974320</v>
          </cell>
          <cell r="B2412">
            <v>159</v>
          </cell>
          <cell r="C2412">
            <v>74320</v>
          </cell>
          <cell r="D2412" t="str">
            <v>ESTABLERO 18% HE</v>
          </cell>
          <cell r="E2412" t="str">
            <v>PES</v>
          </cell>
          <cell r="F2412">
            <v>4645</v>
          </cell>
          <cell r="G2412" t="str">
            <v>TN</v>
          </cell>
          <cell r="H2412" t="str">
            <v>TONELADAS</v>
          </cell>
          <cell r="I2412" t="str">
            <v>PEC</v>
          </cell>
        </row>
        <row r="2413">
          <cell r="A2413" t="str">
            <v>15974321</v>
          </cell>
          <cell r="B2413">
            <v>159</v>
          </cell>
          <cell r="C2413">
            <v>74321</v>
          </cell>
          <cell r="D2413" t="str">
            <v>ESTABLERO 18% HG</v>
          </cell>
          <cell r="E2413" t="str">
            <v>PES</v>
          </cell>
          <cell r="F2413">
            <v>4505</v>
          </cell>
          <cell r="G2413" t="str">
            <v>TN</v>
          </cell>
          <cell r="H2413" t="str">
            <v>TONELADAS</v>
          </cell>
          <cell r="I2413" t="str">
            <v>PEC</v>
          </cell>
        </row>
        <row r="2414">
          <cell r="A2414" t="str">
            <v>15974322</v>
          </cell>
          <cell r="B2414">
            <v>159</v>
          </cell>
          <cell r="C2414">
            <v>74322</v>
          </cell>
          <cell r="D2414" t="str">
            <v>ESTABLERO 18% CE</v>
          </cell>
          <cell r="E2414" t="str">
            <v>PES</v>
          </cell>
          <cell r="F2414">
            <v>4665</v>
          </cell>
          <cell r="G2414" t="str">
            <v>TN</v>
          </cell>
          <cell r="H2414" t="str">
            <v>TONELADAS</v>
          </cell>
          <cell r="I2414" t="str">
            <v>PEC</v>
          </cell>
        </row>
        <row r="2415">
          <cell r="A2415" t="str">
            <v>15974323</v>
          </cell>
          <cell r="B2415">
            <v>159</v>
          </cell>
          <cell r="C2415">
            <v>74323</v>
          </cell>
          <cell r="D2415" t="str">
            <v>ESTABLERO 18% CG</v>
          </cell>
          <cell r="E2415" t="str">
            <v>PES</v>
          </cell>
          <cell r="F2415">
            <v>4525</v>
          </cell>
          <cell r="G2415" t="str">
            <v>TN</v>
          </cell>
          <cell r="H2415" t="str">
            <v>TONELADAS</v>
          </cell>
          <cell r="I2415" t="str">
            <v>PEC</v>
          </cell>
        </row>
        <row r="2416">
          <cell r="A2416" t="str">
            <v>15974324</v>
          </cell>
          <cell r="B2416">
            <v>159</v>
          </cell>
          <cell r="C2416">
            <v>74324</v>
          </cell>
          <cell r="D2416" t="str">
            <v>ESTABLERO 18% RE</v>
          </cell>
          <cell r="E2416" t="str">
            <v>PES</v>
          </cell>
          <cell r="F2416">
            <v>4755</v>
          </cell>
          <cell r="G2416" t="str">
            <v>TN</v>
          </cell>
          <cell r="H2416" t="str">
            <v>TONELADAS</v>
          </cell>
          <cell r="I2416" t="str">
            <v>PEC</v>
          </cell>
        </row>
        <row r="2417">
          <cell r="A2417" t="str">
            <v>15974325</v>
          </cell>
          <cell r="B2417">
            <v>159</v>
          </cell>
          <cell r="C2417">
            <v>74325</v>
          </cell>
          <cell r="D2417" t="str">
            <v>ESTABLERO 18% RG</v>
          </cell>
          <cell r="E2417" t="str">
            <v>PES</v>
          </cell>
          <cell r="F2417">
            <v>4515</v>
          </cell>
          <cell r="G2417" t="str">
            <v>TN</v>
          </cell>
          <cell r="H2417" t="str">
            <v>TONELADAS</v>
          </cell>
          <cell r="I2417" t="str">
            <v>PEC</v>
          </cell>
        </row>
        <row r="2418">
          <cell r="A2418" t="str">
            <v>15974340</v>
          </cell>
          <cell r="B2418">
            <v>159</v>
          </cell>
          <cell r="C2418">
            <v>74340</v>
          </cell>
          <cell r="D2418" t="str">
            <v>ESTABLERO 20% HE</v>
          </cell>
          <cell r="E2418" t="str">
            <v>PES</v>
          </cell>
          <cell r="F2418">
            <v>4986</v>
          </cell>
          <cell r="G2418" t="str">
            <v>TN</v>
          </cell>
          <cell r="H2418" t="str">
            <v>TONELADAS</v>
          </cell>
          <cell r="I2418" t="str">
            <v>PEC</v>
          </cell>
        </row>
        <row r="2419">
          <cell r="A2419" t="str">
            <v>15974341</v>
          </cell>
          <cell r="B2419">
            <v>159</v>
          </cell>
          <cell r="C2419">
            <v>74341</v>
          </cell>
          <cell r="D2419" t="str">
            <v>ESTABLERO 20% HG</v>
          </cell>
          <cell r="E2419" t="str">
            <v>PES</v>
          </cell>
          <cell r="F2419">
            <v>4846</v>
          </cell>
          <cell r="G2419" t="str">
            <v>TN</v>
          </cell>
          <cell r="H2419" t="str">
            <v>TONELADAS</v>
          </cell>
          <cell r="I2419" t="str">
            <v>PEC</v>
          </cell>
        </row>
        <row r="2420">
          <cell r="A2420" t="str">
            <v>15974342</v>
          </cell>
          <cell r="B2420">
            <v>159</v>
          </cell>
          <cell r="C2420">
            <v>74342</v>
          </cell>
          <cell r="D2420" t="str">
            <v>ESTABLERO 20% CE</v>
          </cell>
          <cell r="E2420" t="str">
            <v>PES</v>
          </cell>
          <cell r="F2420">
            <v>5006</v>
          </cell>
          <cell r="G2420" t="str">
            <v>TN</v>
          </cell>
          <cell r="H2420" t="str">
            <v>TONELADAS</v>
          </cell>
          <cell r="I2420" t="str">
            <v>PEC</v>
          </cell>
        </row>
        <row r="2421">
          <cell r="A2421" t="str">
            <v>15974343</v>
          </cell>
          <cell r="B2421">
            <v>159</v>
          </cell>
          <cell r="C2421">
            <v>74343</v>
          </cell>
          <cell r="D2421" t="str">
            <v>ESTABLERO 20% CG</v>
          </cell>
          <cell r="E2421" t="str">
            <v>PES</v>
          </cell>
          <cell r="F2421">
            <v>4866</v>
          </cell>
          <cell r="G2421" t="str">
            <v>TN</v>
          </cell>
          <cell r="H2421" t="str">
            <v>TONELADAS</v>
          </cell>
          <cell r="I2421" t="str">
            <v>PEC</v>
          </cell>
        </row>
        <row r="2422">
          <cell r="A2422" t="str">
            <v>15974344</v>
          </cell>
          <cell r="B2422">
            <v>159</v>
          </cell>
          <cell r="C2422">
            <v>74344</v>
          </cell>
          <cell r="D2422" t="str">
            <v>ESTABLERO 20% RE</v>
          </cell>
          <cell r="E2422" t="str">
            <v>PES</v>
          </cell>
          <cell r="F2422">
            <v>4106</v>
          </cell>
          <cell r="G2422" t="str">
            <v>TN</v>
          </cell>
          <cell r="H2422" t="str">
            <v>TONELADAS</v>
          </cell>
          <cell r="I2422" t="str">
            <v>PEC</v>
          </cell>
        </row>
        <row r="2423">
          <cell r="A2423" t="str">
            <v>15974345</v>
          </cell>
          <cell r="B2423">
            <v>159</v>
          </cell>
          <cell r="C2423">
            <v>74345</v>
          </cell>
          <cell r="D2423" t="str">
            <v>ESTABLERO 20% RG</v>
          </cell>
          <cell r="E2423" t="str">
            <v>PES</v>
          </cell>
          <cell r="F2423">
            <v>4856</v>
          </cell>
          <cell r="G2423" t="str">
            <v>TN</v>
          </cell>
          <cell r="H2423" t="str">
            <v>TONELADAS</v>
          </cell>
          <cell r="I2423" t="str">
            <v>PEC</v>
          </cell>
        </row>
        <row r="2424">
          <cell r="A2424" t="str">
            <v>15974590</v>
          </cell>
          <cell r="B2424">
            <v>159</v>
          </cell>
          <cell r="C2424">
            <v>74590</v>
          </cell>
          <cell r="D2424" t="str">
            <v>MEZCLA ENERGETICA HE</v>
          </cell>
          <cell r="E2424" t="str">
            <v>PES</v>
          </cell>
          <cell r="F2424">
            <v>4345</v>
          </cell>
          <cell r="G2424" t="str">
            <v>TN</v>
          </cell>
          <cell r="H2424" t="str">
            <v>TONELADAS</v>
          </cell>
          <cell r="I2424" t="str">
            <v>PEC</v>
          </cell>
        </row>
        <row r="2425">
          <cell r="A2425" t="str">
            <v>15974594</v>
          </cell>
          <cell r="B2425">
            <v>159</v>
          </cell>
          <cell r="C2425">
            <v>74594</v>
          </cell>
          <cell r="D2425" t="str">
            <v>MEZCLA ENERGETICA RE</v>
          </cell>
          <cell r="E2425" t="str">
            <v>PES</v>
          </cell>
          <cell r="F2425">
            <v>4405</v>
          </cell>
          <cell r="G2425" t="str">
            <v>TN</v>
          </cell>
          <cell r="H2425" t="str">
            <v>TONELADAS</v>
          </cell>
          <cell r="I2425" t="str">
            <v>PEC</v>
          </cell>
        </row>
        <row r="2426">
          <cell r="A2426" t="str">
            <v>15974595</v>
          </cell>
          <cell r="B2426">
            <v>159</v>
          </cell>
          <cell r="C2426">
            <v>74595</v>
          </cell>
          <cell r="D2426" t="str">
            <v>MEZCLA ENERGETICA RG</v>
          </cell>
          <cell r="E2426" t="str">
            <v>PES</v>
          </cell>
          <cell r="F2426">
            <v>4115</v>
          </cell>
          <cell r="G2426" t="str">
            <v>TN</v>
          </cell>
          <cell r="H2426" t="str">
            <v>TONELADAS</v>
          </cell>
          <cell r="I2426" t="str">
            <v>PEC</v>
          </cell>
        </row>
        <row r="2427">
          <cell r="A2427" t="str">
            <v>15974603</v>
          </cell>
          <cell r="B2427">
            <v>159</v>
          </cell>
          <cell r="C2427">
            <v>74603</v>
          </cell>
          <cell r="D2427" t="str">
            <v>PELET GANALECHE 17% CG</v>
          </cell>
          <cell r="E2427" t="str">
            <v>PES</v>
          </cell>
          <cell r="F2427">
            <v>3935</v>
          </cell>
          <cell r="G2427" t="str">
            <v>TN</v>
          </cell>
          <cell r="H2427" t="str">
            <v>TONELADAS</v>
          </cell>
          <cell r="I2427" t="str">
            <v>PEC</v>
          </cell>
        </row>
        <row r="2428">
          <cell r="A2428" t="str">
            <v>15975430</v>
          </cell>
          <cell r="B2428">
            <v>159</v>
          </cell>
          <cell r="C2428">
            <v>75430</v>
          </cell>
          <cell r="D2428" t="str">
            <v>TEXI-ENGORDA  HE</v>
          </cell>
          <cell r="E2428" t="str">
            <v>PES</v>
          </cell>
          <cell r="F2428">
            <v>4665</v>
          </cell>
          <cell r="G2428" t="str">
            <v>TN</v>
          </cell>
          <cell r="H2428" t="str">
            <v>TONELADAS</v>
          </cell>
          <cell r="I2428" t="str">
            <v>PEC</v>
          </cell>
        </row>
        <row r="2429">
          <cell r="A2429" t="str">
            <v>15975431</v>
          </cell>
          <cell r="B2429">
            <v>159</v>
          </cell>
          <cell r="C2429">
            <v>75431</v>
          </cell>
          <cell r="D2429" t="str">
            <v>TEXI-ENGORDA  HG</v>
          </cell>
          <cell r="E2429" t="str">
            <v>PES</v>
          </cell>
          <cell r="F2429">
            <v>4565</v>
          </cell>
          <cell r="G2429" t="str">
            <v>TN</v>
          </cell>
          <cell r="H2429" t="str">
            <v>TONELADAS</v>
          </cell>
          <cell r="I2429" t="str">
            <v>PEC</v>
          </cell>
        </row>
        <row r="2430">
          <cell r="A2430" t="str">
            <v>15975432</v>
          </cell>
          <cell r="B2430">
            <v>159</v>
          </cell>
          <cell r="C2430">
            <v>75432</v>
          </cell>
          <cell r="D2430" t="str">
            <v>TEXI-ENGORDA  CE</v>
          </cell>
          <cell r="E2430" t="str">
            <v>PES</v>
          </cell>
          <cell r="F2430">
            <v>4725</v>
          </cell>
          <cell r="G2430" t="str">
            <v>TN</v>
          </cell>
          <cell r="H2430" t="str">
            <v>TONELADAS</v>
          </cell>
          <cell r="I2430" t="str">
            <v>PEC</v>
          </cell>
        </row>
        <row r="2431">
          <cell r="A2431" t="str">
            <v>15975433</v>
          </cell>
          <cell r="B2431">
            <v>159</v>
          </cell>
          <cell r="C2431">
            <v>75433</v>
          </cell>
          <cell r="D2431" t="str">
            <v>TEXI-ENGORDA  CG</v>
          </cell>
          <cell r="E2431" t="str">
            <v>PES</v>
          </cell>
          <cell r="F2431">
            <v>4585</v>
          </cell>
          <cell r="G2431" t="str">
            <v>TN</v>
          </cell>
          <cell r="H2431" t="str">
            <v>TONELADAS</v>
          </cell>
          <cell r="I2431" t="str">
            <v>PEC</v>
          </cell>
        </row>
        <row r="2432">
          <cell r="A2432" t="str">
            <v>15975434</v>
          </cell>
          <cell r="B2432">
            <v>159</v>
          </cell>
          <cell r="C2432">
            <v>75434</v>
          </cell>
          <cell r="D2432" t="str">
            <v>TEXI-ENGORDA  RE</v>
          </cell>
          <cell r="E2432" t="str">
            <v>PES</v>
          </cell>
          <cell r="F2432">
            <v>3650</v>
          </cell>
          <cell r="G2432" t="str">
            <v>TN</v>
          </cell>
          <cell r="H2432" t="str">
            <v>TONELADAS</v>
          </cell>
          <cell r="I2432" t="str">
            <v>PEC</v>
          </cell>
        </row>
        <row r="2433">
          <cell r="A2433" t="str">
            <v>15975435</v>
          </cell>
          <cell r="B2433">
            <v>159</v>
          </cell>
          <cell r="C2433">
            <v>75435</v>
          </cell>
          <cell r="D2433" t="str">
            <v>TEXI-ENGORDA  RG</v>
          </cell>
          <cell r="E2433" t="str">
            <v>PES</v>
          </cell>
          <cell r="F2433">
            <v>4575</v>
          </cell>
          <cell r="G2433" t="str">
            <v>TN</v>
          </cell>
          <cell r="H2433" t="str">
            <v>TONELADAS</v>
          </cell>
          <cell r="I2433" t="str">
            <v>PEC</v>
          </cell>
        </row>
        <row r="2434">
          <cell r="A2434" t="str">
            <v>15979478</v>
          </cell>
          <cell r="B2434">
            <v>159</v>
          </cell>
          <cell r="C2434">
            <v>79478</v>
          </cell>
          <cell r="D2434" t="str">
            <v>CALF-MANNA 10 L CE</v>
          </cell>
          <cell r="E2434" t="str">
            <v>PES</v>
          </cell>
          <cell r="F2434">
            <v>22030</v>
          </cell>
          <cell r="G2434" t="str">
            <v>TN</v>
          </cell>
          <cell r="H2434" t="str">
            <v>TONELADAS</v>
          </cell>
          <cell r="I2434" t="str">
            <v>PEC</v>
          </cell>
        </row>
        <row r="2435">
          <cell r="A2435" t="str">
            <v>15979479</v>
          </cell>
          <cell r="B2435">
            <v>159</v>
          </cell>
          <cell r="C2435">
            <v>79479</v>
          </cell>
          <cell r="D2435" t="str">
            <v>CALF-MANNA 50 L CE</v>
          </cell>
          <cell r="E2435" t="str">
            <v>PES</v>
          </cell>
          <cell r="F2435">
            <v>16862</v>
          </cell>
          <cell r="G2435" t="str">
            <v>TN</v>
          </cell>
          <cell r="H2435" t="str">
            <v>TONELADAS</v>
          </cell>
          <cell r="I2435" t="str">
            <v>PEC</v>
          </cell>
        </row>
        <row r="2436">
          <cell r="A2436" t="str">
            <v>15979489</v>
          </cell>
          <cell r="B2436">
            <v>159</v>
          </cell>
          <cell r="C2436">
            <v>79489</v>
          </cell>
          <cell r="D2436" t="str">
            <v>CALF-MANNA 25 L CE</v>
          </cell>
          <cell r="E2436" t="str">
            <v>PES</v>
          </cell>
          <cell r="F2436">
            <v>17538</v>
          </cell>
          <cell r="G2436" t="str">
            <v>TN</v>
          </cell>
          <cell r="H2436" t="str">
            <v>TONELADAS</v>
          </cell>
          <cell r="I2436" t="str">
            <v>PEC</v>
          </cell>
        </row>
        <row r="2437">
          <cell r="A2437" t="str">
            <v>15979809</v>
          </cell>
          <cell r="B2437">
            <v>159</v>
          </cell>
          <cell r="C2437">
            <v>79809</v>
          </cell>
          <cell r="D2437" t="str">
            <v>PREMIOS TRIPLE CORONA CE 2 KG</v>
          </cell>
          <cell r="E2437" t="str">
            <v>PES</v>
          </cell>
          <cell r="F2437">
            <v>55040</v>
          </cell>
          <cell r="G2437" t="str">
            <v>TN</v>
          </cell>
          <cell r="H2437" t="str">
            <v>TONELADAS</v>
          </cell>
          <cell r="I2437" t="str">
            <v>PEC</v>
          </cell>
        </row>
        <row r="2438">
          <cell r="A2438" t="str">
            <v>15979809A</v>
          </cell>
          <cell r="B2438">
            <v>159</v>
          </cell>
          <cell r="C2438" t="str">
            <v>79809A</v>
          </cell>
          <cell r="D2438" t="str">
            <v>PREMIOS TRIPLE CORONA CE 2x5KG</v>
          </cell>
          <cell r="E2438" t="str">
            <v>PES</v>
          </cell>
          <cell r="F2438">
            <v>550.4</v>
          </cell>
          <cell r="G2438" t="str">
            <v>CL</v>
          </cell>
          <cell r="H2438" t="str">
            <v>CAJA 10 KGS</v>
          </cell>
          <cell r="I2438" t="str">
            <v>PEC</v>
          </cell>
        </row>
        <row r="2439">
          <cell r="A2439" t="str">
            <v>15979819</v>
          </cell>
          <cell r="B2439">
            <v>159</v>
          </cell>
          <cell r="C2439">
            <v>79819</v>
          </cell>
          <cell r="D2439" t="str">
            <v>B-SAFE</v>
          </cell>
          <cell r="E2439" t="str">
            <v>PES</v>
          </cell>
          <cell r="F2439">
            <v>27880</v>
          </cell>
          <cell r="G2439" t="str">
            <v>TN</v>
          </cell>
          <cell r="H2439" t="str">
            <v>TONELADAS</v>
          </cell>
          <cell r="I2439" t="str">
            <v>MUL</v>
          </cell>
        </row>
        <row r="2440">
          <cell r="A2440" t="str">
            <v>15979829</v>
          </cell>
          <cell r="B2440">
            <v>159</v>
          </cell>
          <cell r="C2440">
            <v>79829</v>
          </cell>
          <cell r="D2440" t="str">
            <v>PRISMA JET</v>
          </cell>
          <cell r="E2440" t="str">
            <v>PES</v>
          </cell>
          <cell r="F2440">
            <v>35350</v>
          </cell>
          <cell r="G2440" t="str">
            <v>TN</v>
          </cell>
          <cell r="H2440" t="str">
            <v>TONELADAS</v>
          </cell>
          <cell r="I2440" t="str">
            <v>MUL</v>
          </cell>
        </row>
        <row r="2441">
          <cell r="A2441" t="str">
            <v>15979839</v>
          </cell>
          <cell r="B2441">
            <v>159</v>
          </cell>
          <cell r="C2441">
            <v>79839</v>
          </cell>
          <cell r="D2441" t="str">
            <v>T5X PREMIUM</v>
          </cell>
          <cell r="E2441" t="str">
            <v>PES</v>
          </cell>
          <cell r="F2441">
            <v>65187</v>
          </cell>
          <cell r="G2441" t="str">
            <v>TN</v>
          </cell>
          <cell r="H2441" t="str">
            <v>TONELADAS</v>
          </cell>
          <cell r="I2441" t="str">
            <v>MUL</v>
          </cell>
        </row>
        <row r="2442">
          <cell r="A2442" t="str">
            <v>1598299</v>
          </cell>
          <cell r="B2442">
            <v>159</v>
          </cell>
          <cell r="C2442">
            <v>8299</v>
          </cell>
          <cell r="D2442" t="str">
            <v>CAJA DE DESCANSO GALLO DE ORO</v>
          </cell>
          <cell r="E2442" t="str">
            <v>PES</v>
          </cell>
          <cell r="F2442">
            <v>31.03</v>
          </cell>
          <cell r="G2442" t="str">
            <v>PZ</v>
          </cell>
          <cell r="H2442" t="str">
            <v>PIEZAS</v>
          </cell>
          <cell r="I2442" t="str">
            <v>PEC</v>
          </cell>
        </row>
        <row r="2443">
          <cell r="A2443" t="str">
            <v>15983409</v>
          </cell>
          <cell r="B2443">
            <v>159</v>
          </cell>
          <cell r="C2443">
            <v>83409</v>
          </cell>
          <cell r="D2443" t="str">
            <v>SUPER APILAC ULTRA 0 MED-0</v>
          </cell>
          <cell r="E2443" t="str">
            <v>PES</v>
          </cell>
          <cell r="F2443">
            <v>15300</v>
          </cell>
          <cell r="G2443" t="str">
            <v>TN</v>
          </cell>
          <cell r="H2443" t="str">
            <v>TONELADAS</v>
          </cell>
          <cell r="I2443" t="str">
            <v>PEC</v>
          </cell>
        </row>
        <row r="2444">
          <cell r="A2444" t="str">
            <v>15983419</v>
          </cell>
          <cell r="B2444">
            <v>159</v>
          </cell>
          <cell r="C2444">
            <v>83419</v>
          </cell>
          <cell r="D2444" t="str">
            <v>SUPER APILAC ULTRA 1 MED-2</v>
          </cell>
          <cell r="E2444" t="str">
            <v>PES</v>
          </cell>
          <cell r="F2444">
            <v>12880</v>
          </cell>
          <cell r="G2444" t="str">
            <v>TN</v>
          </cell>
          <cell r="H2444" t="str">
            <v>TONELADAS</v>
          </cell>
          <cell r="I2444" t="str">
            <v>PEC</v>
          </cell>
        </row>
        <row r="2445">
          <cell r="A2445" t="str">
            <v>15983429</v>
          </cell>
          <cell r="B2445">
            <v>159</v>
          </cell>
          <cell r="C2445">
            <v>83429</v>
          </cell>
          <cell r="D2445" t="str">
            <v>SUPER APILAC ULTRA 1 MED-3</v>
          </cell>
          <cell r="E2445" t="str">
            <v>PES</v>
          </cell>
          <cell r="F2445">
            <v>12850</v>
          </cell>
          <cell r="G2445" t="str">
            <v>TN</v>
          </cell>
          <cell r="H2445" t="str">
            <v>TONELADAS</v>
          </cell>
          <cell r="I2445" t="str">
            <v>PEC</v>
          </cell>
        </row>
        <row r="2446">
          <cell r="A2446" t="str">
            <v>15983439</v>
          </cell>
          <cell r="B2446">
            <v>159</v>
          </cell>
          <cell r="C2446">
            <v>83439</v>
          </cell>
          <cell r="D2446" t="str">
            <v>SUPER APILAC ULTRA 2 MED-1</v>
          </cell>
          <cell r="E2446" t="str">
            <v>PES</v>
          </cell>
          <cell r="F2446">
            <v>10900</v>
          </cell>
          <cell r="G2446" t="str">
            <v>TN</v>
          </cell>
          <cell r="H2446" t="str">
            <v>TONELADAS</v>
          </cell>
          <cell r="I2446" t="str">
            <v>PEC</v>
          </cell>
        </row>
        <row r="2447">
          <cell r="A2447" t="str">
            <v>15983449</v>
          </cell>
          <cell r="B2447">
            <v>159</v>
          </cell>
          <cell r="C2447">
            <v>83449</v>
          </cell>
          <cell r="D2447" t="str">
            <v>SUPER APILAC ULTRA 2 MED-2</v>
          </cell>
          <cell r="E2447" t="str">
            <v>PES</v>
          </cell>
          <cell r="F2447">
            <v>10880</v>
          </cell>
          <cell r="G2447" t="str">
            <v>TN</v>
          </cell>
          <cell r="H2447" t="str">
            <v>TONELADAS</v>
          </cell>
          <cell r="I2447" t="str">
            <v>PEC</v>
          </cell>
        </row>
        <row r="2448">
          <cell r="A2448" t="str">
            <v>15983459</v>
          </cell>
          <cell r="B2448">
            <v>159</v>
          </cell>
          <cell r="C2448">
            <v>83459</v>
          </cell>
          <cell r="D2448" t="str">
            <v>SUPER APILAC ULTRA 2 MED-3</v>
          </cell>
          <cell r="E2448" t="str">
            <v>PES</v>
          </cell>
          <cell r="F2448">
            <v>11050</v>
          </cell>
          <cell r="G2448" t="str">
            <v>TN</v>
          </cell>
          <cell r="H2448" t="str">
            <v>TONELADAS</v>
          </cell>
          <cell r="I2448" t="str">
            <v>PEC</v>
          </cell>
        </row>
        <row r="2449">
          <cell r="A2449" t="str">
            <v>15983469</v>
          </cell>
          <cell r="B2449">
            <v>159</v>
          </cell>
          <cell r="C2449">
            <v>83469</v>
          </cell>
          <cell r="D2449" t="str">
            <v>SUPER APILAC ULTRA 3 MED-1</v>
          </cell>
          <cell r="E2449" t="str">
            <v>PES</v>
          </cell>
          <cell r="F2449">
            <v>9550</v>
          </cell>
          <cell r="G2449" t="str">
            <v>TN</v>
          </cell>
          <cell r="H2449" t="str">
            <v>TONELADAS</v>
          </cell>
          <cell r="I2449" t="str">
            <v>PEC</v>
          </cell>
        </row>
        <row r="2450">
          <cell r="A2450" t="str">
            <v>15983479</v>
          </cell>
          <cell r="B2450">
            <v>159</v>
          </cell>
          <cell r="C2450">
            <v>83479</v>
          </cell>
          <cell r="D2450" t="str">
            <v>SUPER APILAC ULTRA 3 MED-2</v>
          </cell>
          <cell r="E2450" t="str">
            <v>PES</v>
          </cell>
          <cell r="F2450">
            <v>8480</v>
          </cell>
          <cell r="G2450" t="str">
            <v>TN</v>
          </cell>
          <cell r="H2450" t="str">
            <v>TONELADAS</v>
          </cell>
          <cell r="I2450" t="str">
            <v>PEC</v>
          </cell>
        </row>
        <row r="2451">
          <cell r="A2451" t="str">
            <v>15983489</v>
          </cell>
          <cell r="B2451">
            <v>159</v>
          </cell>
          <cell r="C2451">
            <v>83489</v>
          </cell>
          <cell r="D2451" t="str">
            <v>SUPER APILAC ULTRA 3 MED-3</v>
          </cell>
          <cell r="E2451" t="str">
            <v>PES</v>
          </cell>
          <cell r="F2451">
            <v>8650</v>
          </cell>
          <cell r="G2451" t="str">
            <v>TN</v>
          </cell>
          <cell r="H2451" t="str">
            <v>TONELADAS</v>
          </cell>
          <cell r="I2451" t="str">
            <v>PEC</v>
          </cell>
        </row>
        <row r="2452">
          <cell r="A2452" t="str">
            <v>15983499</v>
          </cell>
          <cell r="B2452">
            <v>159</v>
          </cell>
          <cell r="C2452">
            <v>83499</v>
          </cell>
          <cell r="D2452" t="str">
            <v>SUPER APILAC ULTRA 1 MED-1</v>
          </cell>
          <cell r="E2452" t="str">
            <v>PES</v>
          </cell>
          <cell r="F2452">
            <v>12900</v>
          </cell>
          <cell r="G2452" t="str">
            <v>TN</v>
          </cell>
          <cell r="H2452" t="str">
            <v>TONELADAS</v>
          </cell>
          <cell r="I2452" t="str">
            <v>PEC</v>
          </cell>
        </row>
        <row r="2453">
          <cell r="A2453" t="str">
            <v>15985902</v>
          </cell>
          <cell r="B2453">
            <v>159</v>
          </cell>
          <cell r="C2453">
            <v>85902</v>
          </cell>
          <cell r="D2453" t="str">
            <v>TINAS MALTA-CLEYTON 50 KG</v>
          </cell>
          <cell r="E2453" t="str">
            <v>PES</v>
          </cell>
          <cell r="F2453">
            <v>518</v>
          </cell>
          <cell r="G2453">
            <v>40</v>
          </cell>
          <cell r="H2453" t="str">
            <v>50 KGS</v>
          </cell>
          <cell r="I2453" t="str">
            <v>COM</v>
          </cell>
        </row>
        <row r="2454">
          <cell r="A2454" t="str">
            <v>15985907</v>
          </cell>
          <cell r="B2454">
            <v>159</v>
          </cell>
          <cell r="C2454">
            <v>85907</v>
          </cell>
          <cell r="D2454" t="str">
            <v>TINAS MALTA-CLEYTON 25 KG</v>
          </cell>
          <cell r="E2454" t="str">
            <v>PES</v>
          </cell>
          <cell r="F2454">
            <v>366.13</v>
          </cell>
          <cell r="G2454">
            <v>6</v>
          </cell>
          <cell r="H2454" t="str">
            <v>25 KGS</v>
          </cell>
          <cell r="I2454" t="str">
            <v>COM</v>
          </cell>
        </row>
        <row r="2455">
          <cell r="A2455" t="str">
            <v>15985909</v>
          </cell>
          <cell r="B2455">
            <v>159</v>
          </cell>
          <cell r="C2455">
            <v>85909</v>
          </cell>
          <cell r="D2455" t="str">
            <v>TINA MALTA-CLEYTON GNDO 113.4K</v>
          </cell>
          <cell r="E2455" t="str">
            <v>PES</v>
          </cell>
          <cell r="F2455">
            <v>855</v>
          </cell>
          <cell r="G2455">
            <v>44</v>
          </cell>
          <cell r="H2455" t="str">
            <v>113.4KGS</v>
          </cell>
          <cell r="I2455" t="str">
            <v>COM</v>
          </cell>
        </row>
        <row r="2456">
          <cell r="A2456" t="str">
            <v>15985919</v>
          </cell>
          <cell r="B2456">
            <v>159</v>
          </cell>
          <cell r="C2456">
            <v>85919</v>
          </cell>
          <cell r="D2456" t="str">
            <v>MULTI-BRICK TRIPLE</v>
          </cell>
          <cell r="E2456" t="str">
            <v>PES</v>
          </cell>
          <cell r="F2456">
            <v>33.28</v>
          </cell>
          <cell r="G2456">
            <v>12</v>
          </cell>
          <cell r="H2456" t="str">
            <v>15 KGS</v>
          </cell>
          <cell r="I2456" t="str">
            <v>MUL</v>
          </cell>
        </row>
        <row r="2457">
          <cell r="A2457" t="str">
            <v>15985929</v>
          </cell>
          <cell r="B2457">
            <v>159</v>
          </cell>
          <cell r="C2457">
            <v>85929</v>
          </cell>
          <cell r="D2457" t="str">
            <v>MULTI-BRICK DESPARASITANTE</v>
          </cell>
          <cell r="E2457" t="str">
            <v>PES</v>
          </cell>
          <cell r="F2457">
            <v>70.5</v>
          </cell>
          <cell r="G2457">
            <v>12</v>
          </cell>
          <cell r="H2457" t="str">
            <v>15 KGS</v>
          </cell>
          <cell r="I2457" t="str">
            <v>MUL</v>
          </cell>
        </row>
        <row r="2458">
          <cell r="A2458" t="str">
            <v>15985937</v>
          </cell>
          <cell r="B2458">
            <v>159</v>
          </cell>
          <cell r="C2458">
            <v>85937</v>
          </cell>
          <cell r="D2458" t="str">
            <v>TINAS MAL-CLEYT P/EQUINOS 25K</v>
          </cell>
          <cell r="E2458" t="str">
            <v>PES</v>
          </cell>
          <cell r="F2458">
            <v>372.3</v>
          </cell>
          <cell r="G2458">
            <v>6</v>
          </cell>
          <cell r="H2458" t="str">
            <v>25 KGS</v>
          </cell>
          <cell r="I2458" t="str">
            <v>COM</v>
          </cell>
        </row>
        <row r="2459">
          <cell r="A2459" t="str">
            <v>15986012</v>
          </cell>
          <cell r="B2459">
            <v>159</v>
          </cell>
          <cell r="C2459">
            <v>86012</v>
          </cell>
          <cell r="D2459" t="str">
            <v>ROYAL HORSE H-480 CE 15K</v>
          </cell>
          <cell r="E2459" t="str">
            <v>PES</v>
          </cell>
          <cell r="F2459">
            <v>11252</v>
          </cell>
          <cell r="G2459" t="str">
            <v>TN</v>
          </cell>
          <cell r="H2459" t="str">
            <v>TONELADAS</v>
          </cell>
          <cell r="I2459" t="str">
            <v>PEC</v>
          </cell>
        </row>
        <row r="2460">
          <cell r="A2460" t="str">
            <v>15986022</v>
          </cell>
          <cell r="B2460">
            <v>159</v>
          </cell>
          <cell r="C2460">
            <v>86022</v>
          </cell>
          <cell r="D2460" t="str">
            <v>ROYAL HORSE H-400 CE</v>
          </cell>
          <cell r="E2460" t="str">
            <v>PES</v>
          </cell>
          <cell r="F2460">
            <v>13295</v>
          </cell>
          <cell r="G2460" t="str">
            <v>TN</v>
          </cell>
          <cell r="H2460" t="str">
            <v>TONELADAS</v>
          </cell>
          <cell r="I2460" t="str">
            <v>PEC</v>
          </cell>
        </row>
        <row r="2461">
          <cell r="A2461" t="str">
            <v>15986032</v>
          </cell>
          <cell r="B2461">
            <v>159</v>
          </cell>
          <cell r="C2461">
            <v>86032</v>
          </cell>
          <cell r="D2461" t="str">
            <v>ROYAL HORSE H-380 CE 25K</v>
          </cell>
          <cell r="E2461" t="str">
            <v>PES</v>
          </cell>
          <cell r="F2461">
            <v>10830</v>
          </cell>
          <cell r="G2461" t="str">
            <v>TN</v>
          </cell>
          <cell r="H2461" t="str">
            <v>TONELADAS</v>
          </cell>
          <cell r="I2461" t="str">
            <v>PEC</v>
          </cell>
        </row>
        <row r="2462">
          <cell r="A2462" t="str">
            <v>15986514</v>
          </cell>
          <cell r="B2462">
            <v>159</v>
          </cell>
          <cell r="C2462">
            <v>86514</v>
          </cell>
          <cell r="D2462" t="str">
            <v>ROYAL HORSE H-250 RE 25K</v>
          </cell>
          <cell r="E2462" t="str">
            <v>PES</v>
          </cell>
          <cell r="F2462">
            <v>9095</v>
          </cell>
          <cell r="G2462" t="str">
            <v>TN</v>
          </cell>
          <cell r="H2462" t="str">
            <v>TONELADAS</v>
          </cell>
          <cell r="I2462" t="str">
            <v>PEC</v>
          </cell>
        </row>
        <row r="2463">
          <cell r="A2463" t="str">
            <v>15986522</v>
          </cell>
          <cell r="B2463">
            <v>159</v>
          </cell>
          <cell r="C2463">
            <v>86522</v>
          </cell>
          <cell r="D2463" t="str">
            <v>ROYAL HORSE B-300 CE 25K</v>
          </cell>
          <cell r="E2463" t="str">
            <v>PES</v>
          </cell>
          <cell r="F2463">
            <v>9484</v>
          </cell>
          <cell r="G2463" t="str">
            <v>TN</v>
          </cell>
          <cell r="H2463" t="str">
            <v>TONELADAS</v>
          </cell>
          <cell r="I2463" t="str">
            <v>PEC</v>
          </cell>
        </row>
        <row r="2464">
          <cell r="A2464" t="str">
            <v>15986044</v>
          </cell>
          <cell r="B2464">
            <v>159</v>
          </cell>
          <cell r="C2464">
            <v>86044</v>
          </cell>
          <cell r="D2464" t="str">
            <v>ROYAL HORSE H-350 RE 25K</v>
          </cell>
          <cell r="E2464" t="str">
            <v>PES</v>
          </cell>
          <cell r="F2464">
            <v>9117</v>
          </cell>
          <cell r="G2464" t="str">
            <v>TN</v>
          </cell>
          <cell r="H2464" t="str">
            <v>TONELADAS</v>
          </cell>
          <cell r="I2464" t="str">
            <v>PEC</v>
          </cell>
        </row>
        <row r="2465">
          <cell r="A2465" t="str">
            <v>15986624</v>
          </cell>
          <cell r="B2465">
            <v>159</v>
          </cell>
          <cell r="C2465">
            <v>86624</v>
          </cell>
          <cell r="D2465" t="str">
            <v>ROYAL HORSE B-150 RE 25K</v>
          </cell>
          <cell r="E2465" t="str">
            <v>PES</v>
          </cell>
          <cell r="F2465">
            <v>9115</v>
          </cell>
          <cell r="G2465" t="str">
            <v>TN</v>
          </cell>
          <cell r="H2465" t="str">
            <v>TONELADAS</v>
          </cell>
          <cell r="I2465" t="str">
            <v>PEC</v>
          </cell>
        </row>
        <row r="2466">
          <cell r="A2466" t="str">
            <v>15987092</v>
          </cell>
          <cell r="B2466">
            <v>159</v>
          </cell>
          <cell r="C2466">
            <v>87092</v>
          </cell>
          <cell r="D2466" t="str">
            <v>AVES REGIO(MIGAJA) ME</v>
          </cell>
          <cell r="E2466" t="str">
            <v>PES</v>
          </cell>
          <cell r="F2466">
            <v>3982</v>
          </cell>
          <cell r="G2466" t="str">
            <v>TN</v>
          </cell>
          <cell r="H2466" t="str">
            <v>TONELADAS</v>
          </cell>
          <cell r="I2466" t="str">
            <v>PEC</v>
          </cell>
        </row>
        <row r="2467">
          <cell r="A2467" t="str">
            <v>15987310</v>
          </cell>
          <cell r="B2467">
            <v>159</v>
          </cell>
          <cell r="C2467">
            <v>87310</v>
          </cell>
          <cell r="D2467" t="str">
            <v>PIG POWER 1 HE 40 KG</v>
          </cell>
          <cell r="E2467" t="str">
            <v>PES</v>
          </cell>
          <cell r="F2467">
            <v>8340</v>
          </cell>
          <cell r="G2467" t="str">
            <v>TN</v>
          </cell>
          <cell r="H2467" t="str">
            <v>TONELADAS</v>
          </cell>
          <cell r="I2467" t="str">
            <v>MUL</v>
          </cell>
        </row>
        <row r="2468">
          <cell r="A2468" t="str">
            <v>15987507</v>
          </cell>
          <cell r="B2468">
            <v>159</v>
          </cell>
          <cell r="C2468">
            <v>87507</v>
          </cell>
          <cell r="D2468" t="str">
            <v>TINAS MC GANADO DE CARNE 20%</v>
          </cell>
          <cell r="E2468" t="str">
            <v>PES</v>
          </cell>
          <cell r="F2468">
            <v>274</v>
          </cell>
          <cell r="G2468">
            <v>6</v>
          </cell>
          <cell r="H2468" t="str">
            <v>25 KGS</v>
          </cell>
          <cell r="I2468" t="str">
            <v>COM</v>
          </cell>
        </row>
        <row r="2469">
          <cell r="A2469" t="str">
            <v>15987517</v>
          </cell>
          <cell r="B2469">
            <v>159</v>
          </cell>
          <cell r="C2469">
            <v>87517</v>
          </cell>
          <cell r="D2469" t="str">
            <v>TINAS MC REGULADOR PH 25 KG</v>
          </cell>
          <cell r="E2469" t="str">
            <v>PES</v>
          </cell>
          <cell r="F2469">
            <v>284</v>
          </cell>
          <cell r="G2469">
            <v>6</v>
          </cell>
          <cell r="H2469" t="str">
            <v>25 KGS</v>
          </cell>
          <cell r="I2469" t="str">
            <v>COM</v>
          </cell>
        </row>
        <row r="2470">
          <cell r="A2470" t="str">
            <v>15987527</v>
          </cell>
          <cell r="B2470">
            <v>159</v>
          </cell>
          <cell r="C2470">
            <v>87527</v>
          </cell>
          <cell r="D2470" t="str">
            <v>TINAS MC ALTA EN FOSFORO 25KG</v>
          </cell>
          <cell r="E2470" t="str">
            <v>PES</v>
          </cell>
          <cell r="F2470">
            <v>340</v>
          </cell>
          <cell r="G2470">
            <v>6</v>
          </cell>
          <cell r="H2470" t="str">
            <v>25 KGS</v>
          </cell>
          <cell r="I2470" t="str">
            <v>COM</v>
          </cell>
        </row>
        <row r="2471">
          <cell r="A2471" t="str">
            <v>15987537</v>
          </cell>
          <cell r="B2471">
            <v>159</v>
          </cell>
          <cell r="C2471">
            <v>87537</v>
          </cell>
          <cell r="D2471" t="str">
            <v>TINAS MC DE MINERALES 25KG</v>
          </cell>
          <cell r="E2471" t="str">
            <v>PES</v>
          </cell>
          <cell r="F2471">
            <v>290</v>
          </cell>
          <cell r="G2471">
            <v>6</v>
          </cell>
          <cell r="H2471" t="str">
            <v>25 KGS</v>
          </cell>
          <cell r="I2471" t="str">
            <v>COM</v>
          </cell>
        </row>
        <row r="2472">
          <cell r="A2472" t="str">
            <v>15987547</v>
          </cell>
          <cell r="B2472">
            <v>159</v>
          </cell>
          <cell r="C2472">
            <v>87547</v>
          </cell>
          <cell r="D2472" t="str">
            <v>TINAS MC BORREGOS 25KG</v>
          </cell>
          <cell r="E2472" t="str">
            <v>PES</v>
          </cell>
          <cell r="F2472">
            <v>339.55</v>
          </cell>
          <cell r="G2472">
            <v>6</v>
          </cell>
          <cell r="H2472" t="str">
            <v>25 KGS</v>
          </cell>
          <cell r="I2472" t="str">
            <v>COM</v>
          </cell>
        </row>
        <row r="2473">
          <cell r="A2473" t="str">
            <v>15987557</v>
          </cell>
          <cell r="B2473">
            <v>159</v>
          </cell>
          <cell r="C2473">
            <v>87557</v>
          </cell>
          <cell r="D2473" t="str">
            <v>TINAS MC GANADO LECHERO 25KG</v>
          </cell>
          <cell r="E2473" t="str">
            <v>PES</v>
          </cell>
          <cell r="F2473">
            <v>285</v>
          </cell>
          <cell r="G2473">
            <v>6</v>
          </cell>
          <cell r="H2473" t="str">
            <v>25 KGS</v>
          </cell>
          <cell r="I2473" t="str">
            <v>COM</v>
          </cell>
        </row>
        <row r="2474">
          <cell r="A2474" t="str">
            <v>15987567</v>
          </cell>
          <cell r="B2474">
            <v>159</v>
          </cell>
          <cell r="C2474">
            <v>87567</v>
          </cell>
          <cell r="D2474" t="str">
            <v>TINAS MC VACAS SECAS 25KG</v>
          </cell>
          <cell r="E2474" t="str">
            <v>PES</v>
          </cell>
          <cell r="F2474">
            <v>313</v>
          </cell>
          <cell r="G2474">
            <v>6</v>
          </cell>
          <cell r="H2474" t="str">
            <v>25 KGS</v>
          </cell>
          <cell r="I2474" t="str">
            <v>COM</v>
          </cell>
        </row>
        <row r="2475">
          <cell r="A2475" t="str">
            <v>15987577</v>
          </cell>
          <cell r="B2475">
            <v>159</v>
          </cell>
          <cell r="C2475">
            <v>87577</v>
          </cell>
          <cell r="D2475" t="str">
            <v>TINAS MC CONTROL DE MOSCAS 25K</v>
          </cell>
          <cell r="E2475" t="str">
            <v>PES</v>
          </cell>
          <cell r="F2475">
            <v>448.48</v>
          </cell>
          <cell r="G2475">
            <v>6</v>
          </cell>
          <cell r="H2475" t="str">
            <v>25 KGS</v>
          </cell>
          <cell r="I2475" t="str">
            <v>COM</v>
          </cell>
        </row>
        <row r="2476">
          <cell r="A2476" t="str">
            <v>15987717</v>
          </cell>
          <cell r="B2476">
            <v>159</v>
          </cell>
          <cell r="C2476">
            <v>87717</v>
          </cell>
          <cell r="D2476" t="str">
            <v>PORCEVRAGE FASE 1 MED 2</v>
          </cell>
          <cell r="E2476" t="str">
            <v>PES</v>
          </cell>
          <cell r="F2476">
            <v>12527</v>
          </cell>
          <cell r="G2476" t="str">
            <v>TN</v>
          </cell>
          <cell r="H2476" t="str">
            <v>TONELADAS</v>
          </cell>
          <cell r="I2476" t="str">
            <v>PEC</v>
          </cell>
        </row>
        <row r="2477">
          <cell r="A2477" t="str">
            <v>15987727</v>
          </cell>
          <cell r="B2477">
            <v>159</v>
          </cell>
          <cell r="C2477">
            <v>87727</v>
          </cell>
          <cell r="D2477" t="str">
            <v>PORCEVRAGE FASE 2 MED 2</v>
          </cell>
          <cell r="E2477" t="str">
            <v>PES</v>
          </cell>
          <cell r="F2477">
            <v>10468</v>
          </cell>
          <cell r="G2477" t="str">
            <v>TN</v>
          </cell>
          <cell r="H2477" t="str">
            <v>TONELADAS</v>
          </cell>
          <cell r="I2477" t="str">
            <v>PEC</v>
          </cell>
        </row>
        <row r="2478">
          <cell r="A2478" t="str">
            <v>15987737</v>
          </cell>
          <cell r="B2478">
            <v>159</v>
          </cell>
          <cell r="C2478">
            <v>87737</v>
          </cell>
          <cell r="D2478" t="str">
            <v>PORCEVRAGE FASE 3 MED 2</v>
          </cell>
          <cell r="E2478" t="str">
            <v>PES</v>
          </cell>
          <cell r="F2478">
            <v>7336</v>
          </cell>
          <cell r="G2478" t="str">
            <v>TN</v>
          </cell>
          <cell r="H2478" t="str">
            <v>TONELADAS</v>
          </cell>
          <cell r="I2478" t="str">
            <v>PEC</v>
          </cell>
        </row>
        <row r="2479">
          <cell r="A2479" t="str">
            <v>15987747</v>
          </cell>
          <cell r="B2479">
            <v>159</v>
          </cell>
          <cell r="C2479">
            <v>87747</v>
          </cell>
          <cell r="D2479" t="str">
            <v>PORCEVRAGE FASE 0 C/MED 0</v>
          </cell>
          <cell r="E2479" t="str">
            <v>PES</v>
          </cell>
          <cell r="F2479">
            <v>16383</v>
          </cell>
          <cell r="G2479" t="str">
            <v>TN</v>
          </cell>
          <cell r="H2479" t="str">
            <v>TONELADAS</v>
          </cell>
          <cell r="I2479" t="str">
            <v>PEC</v>
          </cell>
        </row>
        <row r="2480">
          <cell r="A2480" t="str">
            <v>15987757</v>
          </cell>
          <cell r="B2480">
            <v>159</v>
          </cell>
          <cell r="C2480">
            <v>87757</v>
          </cell>
          <cell r="D2480" t="str">
            <v>PORCEVRAGE FASE 1 C/MED 1</v>
          </cell>
          <cell r="E2480" t="str">
            <v>PES</v>
          </cell>
          <cell r="F2480">
            <v>13377</v>
          </cell>
          <cell r="G2480" t="str">
            <v>TN</v>
          </cell>
          <cell r="H2480" t="str">
            <v>TONELADAS</v>
          </cell>
          <cell r="I2480" t="str">
            <v>PEC</v>
          </cell>
        </row>
        <row r="2481">
          <cell r="A2481" t="str">
            <v>15987767</v>
          </cell>
          <cell r="B2481">
            <v>159</v>
          </cell>
          <cell r="C2481">
            <v>87767</v>
          </cell>
          <cell r="D2481" t="str">
            <v>PORCEVRAGE FASE 2 C/MED 1</v>
          </cell>
          <cell r="E2481" t="str">
            <v>PES</v>
          </cell>
          <cell r="F2481">
            <v>11132</v>
          </cell>
          <cell r="G2481" t="str">
            <v>TN</v>
          </cell>
          <cell r="H2481" t="str">
            <v>TONELADAS</v>
          </cell>
          <cell r="I2481" t="str">
            <v>PEC</v>
          </cell>
        </row>
        <row r="2482">
          <cell r="A2482" t="str">
            <v>15987777</v>
          </cell>
          <cell r="B2482">
            <v>159</v>
          </cell>
          <cell r="C2482">
            <v>87777</v>
          </cell>
          <cell r="D2482" t="str">
            <v>PORCEVRAGE FASE 3 C/MED 1</v>
          </cell>
          <cell r="E2482" t="str">
            <v>PES</v>
          </cell>
          <cell r="F2482">
            <v>8196</v>
          </cell>
          <cell r="G2482" t="str">
            <v>TN</v>
          </cell>
          <cell r="H2482" t="str">
            <v>TONELADAS</v>
          </cell>
          <cell r="I2482" t="str">
            <v>PEC</v>
          </cell>
        </row>
        <row r="2483">
          <cell r="A2483" t="str">
            <v>1598815</v>
          </cell>
          <cell r="B2483">
            <v>159</v>
          </cell>
          <cell r="C2483">
            <v>8815</v>
          </cell>
          <cell r="D2483" t="str">
            <v>CAJA GALLO DE ORO</v>
          </cell>
          <cell r="E2483" t="str">
            <v>PES</v>
          </cell>
          <cell r="F2483">
            <v>19</v>
          </cell>
          <cell r="G2483" t="str">
            <v>PZ</v>
          </cell>
          <cell r="H2483" t="str">
            <v>PIEZAS</v>
          </cell>
        </row>
        <row r="2484">
          <cell r="A2484" t="str">
            <v>1598854</v>
          </cell>
          <cell r="B2484">
            <v>159</v>
          </cell>
          <cell r="C2484">
            <v>8854</v>
          </cell>
          <cell r="D2484" t="str">
            <v>CAJA GALLO DE ORO CORTADOR</v>
          </cell>
          <cell r="E2484" t="str">
            <v>PES</v>
          </cell>
          <cell r="F2484">
            <v>39.229999999999997</v>
          </cell>
          <cell r="G2484" t="str">
            <v>PZ</v>
          </cell>
          <cell r="H2484" t="str">
            <v>PIEZAS</v>
          </cell>
        </row>
        <row r="2485">
          <cell r="A2485" t="str">
            <v>15988698</v>
          </cell>
          <cell r="B2485">
            <v>159</v>
          </cell>
          <cell r="C2485">
            <v>88698</v>
          </cell>
          <cell r="D2485" t="str">
            <v>BIOFINGERLING 2.5MM</v>
          </cell>
          <cell r="E2485" t="str">
            <v>PES</v>
          </cell>
          <cell r="F2485">
            <v>19500</v>
          </cell>
          <cell r="G2485" t="str">
            <v>TN</v>
          </cell>
          <cell r="H2485" t="str">
            <v>TONELADAS</v>
          </cell>
          <cell r="I2485" t="str">
            <v>ACU</v>
          </cell>
        </row>
        <row r="2486">
          <cell r="A2486" t="str">
            <v>15988699</v>
          </cell>
          <cell r="B2486">
            <v>159</v>
          </cell>
          <cell r="C2486">
            <v>88699</v>
          </cell>
          <cell r="D2486" t="str">
            <v>BIOFINGERLING 1.5MM</v>
          </cell>
          <cell r="E2486" t="str">
            <v>PES</v>
          </cell>
          <cell r="F2486">
            <v>19900</v>
          </cell>
          <cell r="G2486" t="str">
            <v>TN</v>
          </cell>
          <cell r="H2486" t="str">
            <v>TONELADAS</v>
          </cell>
          <cell r="I2486" t="str">
            <v>ACU</v>
          </cell>
        </row>
        <row r="2487">
          <cell r="A2487" t="str">
            <v>1599064</v>
          </cell>
          <cell r="B2487">
            <v>159</v>
          </cell>
          <cell r="C2487">
            <v>9064</v>
          </cell>
          <cell r="D2487" t="str">
            <v>GANADO DE CARNE FINAL</v>
          </cell>
          <cell r="E2487" t="str">
            <v>PES</v>
          </cell>
          <cell r="F2487">
            <v>8710</v>
          </cell>
          <cell r="G2487" t="str">
            <v>TN</v>
          </cell>
          <cell r="H2487" t="str">
            <v>TONELADAS</v>
          </cell>
          <cell r="I2487" t="str">
            <v>MUL</v>
          </cell>
        </row>
        <row r="2488">
          <cell r="A2488" t="str">
            <v>1599065</v>
          </cell>
          <cell r="B2488">
            <v>159</v>
          </cell>
          <cell r="C2488">
            <v>9065</v>
          </cell>
          <cell r="D2488" t="str">
            <v>MULTIPHOS PREMEZCLA GAN.</v>
          </cell>
          <cell r="E2488" t="str">
            <v>PES</v>
          </cell>
          <cell r="F2488">
            <v>20100</v>
          </cell>
          <cell r="G2488" t="str">
            <v>TN</v>
          </cell>
          <cell r="H2488" t="str">
            <v>TONELADAS</v>
          </cell>
          <cell r="I2488" t="str">
            <v>MUL</v>
          </cell>
        </row>
        <row r="2489">
          <cell r="A2489" t="str">
            <v>1599066</v>
          </cell>
          <cell r="B2489">
            <v>159</v>
          </cell>
          <cell r="C2489">
            <v>9066</v>
          </cell>
          <cell r="D2489" t="str">
            <v>PREMIX 12-12 BOVINOS</v>
          </cell>
          <cell r="E2489" t="str">
            <v>PES</v>
          </cell>
          <cell r="F2489">
            <v>12140</v>
          </cell>
          <cell r="G2489" t="str">
            <v>TN</v>
          </cell>
          <cell r="H2489" t="str">
            <v>TONELADAS</v>
          </cell>
          <cell r="I2489" t="str">
            <v>MUL</v>
          </cell>
        </row>
        <row r="2490">
          <cell r="A2490" t="str">
            <v>1599253</v>
          </cell>
          <cell r="B2490">
            <v>159</v>
          </cell>
          <cell r="C2490">
            <v>9253</v>
          </cell>
          <cell r="D2490" t="str">
            <v>PREMIX PATOS INICIACION</v>
          </cell>
          <cell r="E2490" t="str">
            <v>PES</v>
          </cell>
          <cell r="F2490">
            <v>16880</v>
          </cell>
          <cell r="G2490" t="str">
            <v>TN</v>
          </cell>
          <cell r="H2490" t="str">
            <v>TONELADAS</v>
          </cell>
          <cell r="I2490" t="str">
            <v>MUL</v>
          </cell>
        </row>
        <row r="2491">
          <cell r="A2491" t="str">
            <v>1599254</v>
          </cell>
          <cell r="B2491">
            <v>159</v>
          </cell>
          <cell r="C2491">
            <v>9254</v>
          </cell>
          <cell r="D2491" t="str">
            <v>PREMIX PATOS CRECIMIENTO</v>
          </cell>
          <cell r="E2491" t="str">
            <v>PES</v>
          </cell>
          <cell r="F2491">
            <v>14200</v>
          </cell>
          <cell r="G2491" t="str">
            <v>TN</v>
          </cell>
          <cell r="H2491" t="str">
            <v>TONELADAS</v>
          </cell>
          <cell r="I2491" t="str">
            <v>MUL</v>
          </cell>
        </row>
        <row r="2492">
          <cell r="A2492" t="str">
            <v>1599302</v>
          </cell>
          <cell r="B2492">
            <v>159</v>
          </cell>
          <cell r="C2492">
            <v>9302</v>
          </cell>
          <cell r="D2492" t="str">
            <v>MC INICIADOR CERDOS (GOLD LINE</v>
          </cell>
          <cell r="E2492" t="str">
            <v>PES</v>
          </cell>
          <cell r="F2492">
            <v>19440</v>
          </cell>
          <cell r="G2492" t="str">
            <v>TN</v>
          </cell>
          <cell r="H2492" t="str">
            <v>TONELADAS</v>
          </cell>
          <cell r="I2492" t="str">
            <v>MUL</v>
          </cell>
        </row>
        <row r="2493">
          <cell r="A2493" t="str">
            <v>1599310</v>
          </cell>
          <cell r="B2493">
            <v>159</v>
          </cell>
          <cell r="C2493">
            <v>9310</v>
          </cell>
          <cell r="D2493" t="str">
            <v>INICIACION ESPECIAL</v>
          </cell>
          <cell r="E2493" t="str">
            <v>PES</v>
          </cell>
          <cell r="F2493">
            <v>17400</v>
          </cell>
          <cell r="G2493" t="str">
            <v>TN</v>
          </cell>
          <cell r="H2493" t="str">
            <v>TONELADAS</v>
          </cell>
          <cell r="I2493" t="str">
            <v>MUL</v>
          </cell>
        </row>
        <row r="2494">
          <cell r="A2494" t="str">
            <v>1599313</v>
          </cell>
          <cell r="B2494">
            <v>159</v>
          </cell>
          <cell r="C2494">
            <v>9313</v>
          </cell>
          <cell r="D2494" t="str">
            <v>MC-CERDOS PREINICIACION</v>
          </cell>
          <cell r="E2494" t="str">
            <v>PES</v>
          </cell>
          <cell r="F2494">
            <v>12320</v>
          </cell>
          <cell r="G2494" t="str">
            <v>TN</v>
          </cell>
          <cell r="H2494" t="str">
            <v>TONELADAS</v>
          </cell>
          <cell r="I2494" t="str">
            <v>MUL</v>
          </cell>
        </row>
        <row r="2495">
          <cell r="A2495" t="str">
            <v>1599318</v>
          </cell>
          <cell r="B2495">
            <v>159</v>
          </cell>
          <cell r="C2495">
            <v>9318</v>
          </cell>
          <cell r="D2495" t="str">
            <v>CERDOS INICIACION I</v>
          </cell>
          <cell r="E2495" t="str">
            <v>PES</v>
          </cell>
          <cell r="F2495">
            <v>27000</v>
          </cell>
          <cell r="G2495" t="str">
            <v>TN</v>
          </cell>
          <cell r="H2495" t="str">
            <v>TONELADAS</v>
          </cell>
          <cell r="I2495" t="str">
            <v>MUL</v>
          </cell>
        </row>
        <row r="2496">
          <cell r="A2496" t="str">
            <v>1599319</v>
          </cell>
          <cell r="B2496">
            <v>159</v>
          </cell>
          <cell r="C2496">
            <v>9319</v>
          </cell>
          <cell r="D2496" t="str">
            <v>CERDOS INICIACION II</v>
          </cell>
          <cell r="E2496" t="str">
            <v>PES</v>
          </cell>
          <cell r="F2496">
            <v>21730</v>
          </cell>
          <cell r="G2496" t="str">
            <v>TN</v>
          </cell>
          <cell r="H2496" t="str">
            <v>TONELADAS</v>
          </cell>
          <cell r="I2496" t="str">
            <v>MUL</v>
          </cell>
        </row>
        <row r="2497">
          <cell r="A2497" t="str">
            <v>1599328</v>
          </cell>
          <cell r="B2497">
            <v>159</v>
          </cell>
          <cell r="C2497">
            <v>9328</v>
          </cell>
          <cell r="D2497" t="str">
            <v>MICRO-POSTURA AVES</v>
          </cell>
          <cell r="E2497" t="str">
            <v>PES</v>
          </cell>
          <cell r="F2497">
            <v>21580</v>
          </cell>
          <cell r="G2497" t="str">
            <v>TN</v>
          </cell>
          <cell r="H2497" t="str">
            <v>TONELADAS</v>
          </cell>
          <cell r="I2497" t="str">
            <v>MUL</v>
          </cell>
        </row>
        <row r="2498">
          <cell r="A2498" t="str">
            <v>1599334</v>
          </cell>
          <cell r="B2498">
            <v>159</v>
          </cell>
          <cell r="C2498">
            <v>9334</v>
          </cell>
          <cell r="D2498" t="str">
            <v>DESARROLLO ESPECIAL</v>
          </cell>
          <cell r="E2498" t="str">
            <v>PES</v>
          </cell>
          <cell r="F2498">
            <v>13410</v>
          </cell>
          <cell r="G2498" t="str">
            <v>TN</v>
          </cell>
          <cell r="H2498" t="str">
            <v>TONELADAS</v>
          </cell>
          <cell r="I2498" t="str">
            <v>MUL</v>
          </cell>
        </row>
        <row r="2499">
          <cell r="A2499" t="str">
            <v>1599337</v>
          </cell>
          <cell r="B2499">
            <v>159</v>
          </cell>
          <cell r="C2499">
            <v>9337</v>
          </cell>
          <cell r="D2499" t="str">
            <v>DESARROLLO ENGORDA G-L HE</v>
          </cell>
          <cell r="E2499" t="str">
            <v>PES</v>
          </cell>
          <cell r="F2499">
            <v>17770</v>
          </cell>
          <cell r="G2499" t="str">
            <v>TN</v>
          </cell>
          <cell r="H2499" t="str">
            <v>TONELADAS</v>
          </cell>
          <cell r="I2499" t="str">
            <v>MUL</v>
          </cell>
        </row>
        <row r="2500">
          <cell r="A2500" t="str">
            <v>1599341</v>
          </cell>
          <cell r="B2500">
            <v>159</v>
          </cell>
          <cell r="C2500">
            <v>9341</v>
          </cell>
          <cell r="D2500" t="str">
            <v>CONC. DESARROLLO CERDOS</v>
          </cell>
          <cell r="E2500" t="str">
            <v>PES</v>
          </cell>
          <cell r="F2500">
            <v>12850</v>
          </cell>
          <cell r="G2500" t="str">
            <v>TN</v>
          </cell>
          <cell r="H2500" t="str">
            <v>TONELADAS</v>
          </cell>
          <cell r="I2500" t="str">
            <v>MUL</v>
          </cell>
        </row>
        <row r="2501">
          <cell r="A2501" t="str">
            <v>1599343</v>
          </cell>
          <cell r="B2501">
            <v>159</v>
          </cell>
          <cell r="C2501">
            <v>9343</v>
          </cell>
          <cell r="D2501" t="str">
            <v>MICRO CRECIMIENTO</v>
          </cell>
          <cell r="E2501" t="str">
            <v>PES</v>
          </cell>
          <cell r="F2501">
            <v>13600</v>
          </cell>
          <cell r="G2501" t="str">
            <v>TN</v>
          </cell>
          <cell r="H2501" t="str">
            <v>TONELADAS</v>
          </cell>
          <cell r="I2501" t="str">
            <v>MUL</v>
          </cell>
        </row>
        <row r="2502">
          <cell r="A2502" t="str">
            <v>1599344</v>
          </cell>
          <cell r="B2502">
            <v>159</v>
          </cell>
          <cell r="C2502">
            <v>9344</v>
          </cell>
          <cell r="D2502" t="str">
            <v>MC-CERDOS CRECIMIENTO I</v>
          </cell>
          <cell r="E2502" t="str">
            <v>PES</v>
          </cell>
          <cell r="F2502">
            <v>11190</v>
          </cell>
          <cell r="G2502" t="str">
            <v>TN</v>
          </cell>
          <cell r="H2502" t="str">
            <v>TONELADAS</v>
          </cell>
          <cell r="I2502" t="str">
            <v>MUL</v>
          </cell>
        </row>
        <row r="2503">
          <cell r="A2503" t="str">
            <v>1599345</v>
          </cell>
          <cell r="B2503">
            <v>159</v>
          </cell>
          <cell r="C2503">
            <v>9345</v>
          </cell>
          <cell r="D2503" t="str">
            <v>DESARROLLO ENGORDA SAP</v>
          </cell>
          <cell r="E2503" t="str">
            <v>PES</v>
          </cell>
          <cell r="F2503">
            <v>11000</v>
          </cell>
          <cell r="G2503" t="str">
            <v>TN</v>
          </cell>
          <cell r="H2503" t="str">
            <v>TONELADAS</v>
          </cell>
          <cell r="I2503" t="str">
            <v>MUL</v>
          </cell>
        </row>
        <row r="2504">
          <cell r="A2504" t="str">
            <v>1599346</v>
          </cell>
          <cell r="B2504">
            <v>159</v>
          </cell>
          <cell r="C2504">
            <v>9346</v>
          </cell>
          <cell r="D2504" t="str">
            <v>MC-CERDOS CRECIMIENTO III</v>
          </cell>
          <cell r="E2504" t="str">
            <v>PES</v>
          </cell>
          <cell r="F2504">
            <v>6727</v>
          </cell>
          <cell r="G2504" t="str">
            <v>TN</v>
          </cell>
          <cell r="H2504" t="str">
            <v>TONELADAS</v>
          </cell>
          <cell r="I2504" t="str">
            <v>MUL</v>
          </cell>
        </row>
        <row r="2505">
          <cell r="A2505" t="str">
            <v>1599349</v>
          </cell>
          <cell r="B2505">
            <v>159</v>
          </cell>
          <cell r="C2505">
            <v>9349</v>
          </cell>
          <cell r="D2505" t="str">
            <v>MICRO DESARROLLO</v>
          </cell>
          <cell r="E2505" t="str">
            <v>PES</v>
          </cell>
          <cell r="F2505">
            <v>8219</v>
          </cell>
          <cell r="G2505" t="str">
            <v>TN</v>
          </cell>
          <cell r="H2505" t="str">
            <v>TONELADAS</v>
          </cell>
          <cell r="I2505" t="str">
            <v>MUL</v>
          </cell>
        </row>
        <row r="2506">
          <cell r="A2506" t="str">
            <v>1599353</v>
          </cell>
          <cell r="B2506">
            <v>159</v>
          </cell>
          <cell r="C2506">
            <v>9353</v>
          </cell>
          <cell r="D2506" t="str">
            <v>CONC. ENGORDA CERDOS</v>
          </cell>
          <cell r="E2506" t="str">
            <v>PES</v>
          </cell>
          <cell r="F2506">
            <v>11950</v>
          </cell>
          <cell r="G2506" t="str">
            <v>TN</v>
          </cell>
          <cell r="H2506" t="str">
            <v>TONELADAS</v>
          </cell>
          <cell r="I2506" t="str">
            <v>MUL</v>
          </cell>
        </row>
        <row r="2507">
          <cell r="A2507" t="str">
            <v>1599354</v>
          </cell>
          <cell r="B2507">
            <v>159</v>
          </cell>
          <cell r="C2507">
            <v>9354</v>
          </cell>
          <cell r="D2507" t="str">
            <v>ENGORDA ESPECIAL</v>
          </cell>
          <cell r="E2507" t="str">
            <v>PES</v>
          </cell>
          <cell r="F2507">
            <v>9580</v>
          </cell>
          <cell r="G2507" t="str">
            <v>TN</v>
          </cell>
          <cell r="H2507" t="str">
            <v>TONELADAS</v>
          </cell>
          <cell r="I2507" t="str">
            <v>MUL</v>
          </cell>
        </row>
        <row r="2508">
          <cell r="A2508" t="str">
            <v>1599363</v>
          </cell>
          <cell r="B2508">
            <v>159</v>
          </cell>
          <cell r="C2508">
            <v>9363</v>
          </cell>
          <cell r="D2508" t="str">
            <v>CRECIMIENTO ENGORDA PAYLEAN 40</v>
          </cell>
          <cell r="E2508" t="str">
            <v>PES</v>
          </cell>
          <cell r="F2508">
            <v>17500</v>
          </cell>
          <cell r="G2508" t="str">
            <v>TN</v>
          </cell>
          <cell r="H2508" t="str">
            <v>TONELADAS</v>
          </cell>
          <cell r="I2508" t="str">
            <v>MUL</v>
          </cell>
        </row>
        <row r="2509">
          <cell r="A2509" t="str">
            <v>1599364</v>
          </cell>
          <cell r="B2509">
            <v>159</v>
          </cell>
          <cell r="C2509">
            <v>9364</v>
          </cell>
          <cell r="D2509" t="str">
            <v>MINERALES GANADO</v>
          </cell>
          <cell r="E2509" t="str">
            <v>PES</v>
          </cell>
          <cell r="F2509">
            <v>17050</v>
          </cell>
          <cell r="G2509" t="str">
            <v>TN</v>
          </cell>
          <cell r="H2509" t="str">
            <v>TONELADAS</v>
          </cell>
          <cell r="I2509" t="str">
            <v>MUL</v>
          </cell>
        </row>
        <row r="2510">
          <cell r="A2510" t="str">
            <v>1599365</v>
          </cell>
          <cell r="B2510">
            <v>159</v>
          </cell>
          <cell r="C2510">
            <v>9365</v>
          </cell>
          <cell r="D2510" t="str">
            <v>VITAMINAS GANADO LECHERO</v>
          </cell>
          <cell r="E2510" t="str">
            <v>PES</v>
          </cell>
          <cell r="F2510">
            <v>14140</v>
          </cell>
          <cell r="G2510" t="str">
            <v>TN</v>
          </cell>
          <cell r="H2510" t="str">
            <v>TONELADAS</v>
          </cell>
          <cell r="I2510" t="str">
            <v>MUL</v>
          </cell>
        </row>
        <row r="2511">
          <cell r="A2511" t="str">
            <v>1599367</v>
          </cell>
          <cell r="B2511">
            <v>159</v>
          </cell>
          <cell r="C2511">
            <v>9367</v>
          </cell>
          <cell r="D2511" t="str">
            <v>VITAMINAS REPRODUCTORES HE</v>
          </cell>
          <cell r="E2511" t="str">
            <v>PES</v>
          </cell>
          <cell r="F2511">
            <v>31500</v>
          </cell>
          <cell r="G2511" t="str">
            <v>TN</v>
          </cell>
          <cell r="H2511" t="str">
            <v>TONELADAS</v>
          </cell>
          <cell r="I2511" t="str">
            <v>MUL</v>
          </cell>
        </row>
        <row r="2512">
          <cell r="A2512" t="str">
            <v>1599370</v>
          </cell>
          <cell r="B2512">
            <v>159</v>
          </cell>
          <cell r="C2512">
            <v>9370</v>
          </cell>
          <cell r="D2512" t="str">
            <v>VITAMINAS CRECI-ENGORDA HE</v>
          </cell>
          <cell r="E2512" t="str">
            <v>PES</v>
          </cell>
          <cell r="F2512">
            <v>23320</v>
          </cell>
          <cell r="G2512" t="str">
            <v>TN</v>
          </cell>
          <cell r="H2512" t="str">
            <v>TONELADAS</v>
          </cell>
          <cell r="I2512" t="str">
            <v>MUL</v>
          </cell>
        </row>
        <row r="2513">
          <cell r="A2513" t="str">
            <v>1599371</v>
          </cell>
          <cell r="B2513">
            <v>159</v>
          </cell>
          <cell r="C2513">
            <v>9371</v>
          </cell>
          <cell r="D2513" t="str">
            <v>MC-LACTANCIA</v>
          </cell>
          <cell r="E2513" t="str">
            <v>PES</v>
          </cell>
          <cell r="F2513">
            <v>8500</v>
          </cell>
          <cell r="G2513" t="str">
            <v>TN</v>
          </cell>
          <cell r="H2513" t="str">
            <v>TONELADAS</v>
          </cell>
          <cell r="I2513" t="str">
            <v>MUL</v>
          </cell>
        </row>
        <row r="2514">
          <cell r="A2514" t="str">
            <v>1599372</v>
          </cell>
          <cell r="B2514">
            <v>159</v>
          </cell>
          <cell r="C2514">
            <v>9372</v>
          </cell>
          <cell r="D2514" t="str">
            <v>LACTANCIA ESPECIAL</v>
          </cell>
          <cell r="E2514" t="str">
            <v>PES</v>
          </cell>
          <cell r="F2514">
            <v>9913</v>
          </cell>
          <cell r="G2514" t="str">
            <v>TN</v>
          </cell>
          <cell r="H2514" t="str">
            <v>TONELADAS</v>
          </cell>
          <cell r="I2514" t="str">
            <v>MUL</v>
          </cell>
        </row>
        <row r="2515">
          <cell r="A2515" t="str">
            <v>1599373</v>
          </cell>
          <cell r="B2515">
            <v>159</v>
          </cell>
          <cell r="C2515">
            <v>9373</v>
          </cell>
          <cell r="D2515" t="str">
            <v>CONCENT.LACTANCIA CERDOS</v>
          </cell>
          <cell r="E2515" t="str">
            <v>PES</v>
          </cell>
          <cell r="F2515">
            <v>15100</v>
          </cell>
          <cell r="G2515" t="str">
            <v>TN</v>
          </cell>
          <cell r="H2515" t="str">
            <v>TONELADAS</v>
          </cell>
          <cell r="I2515" t="str">
            <v>MUL</v>
          </cell>
        </row>
        <row r="2516">
          <cell r="A2516" t="str">
            <v>1599376</v>
          </cell>
          <cell r="B2516">
            <v>159</v>
          </cell>
          <cell r="C2516">
            <v>9376</v>
          </cell>
          <cell r="D2516" t="str">
            <v>MC-CERDOS REPRODUCTORES</v>
          </cell>
          <cell r="E2516" t="str">
            <v>PES</v>
          </cell>
          <cell r="F2516">
            <v>12960</v>
          </cell>
          <cell r="G2516" t="str">
            <v>TN</v>
          </cell>
          <cell r="H2516" t="str">
            <v>TONELADAS</v>
          </cell>
          <cell r="I2516" t="str">
            <v>MUL</v>
          </cell>
        </row>
        <row r="2517">
          <cell r="A2517" t="str">
            <v>1599377</v>
          </cell>
          <cell r="B2517">
            <v>159</v>
          </cell>
          <cell r="C2517">
            <v>9377</v>
          </cell>
          <cell r="D2517" t="str">
            <v>MC-CERDOS REPRODUCTORES</v>
          </cell>
          <cell r="E2517" t="str">
            <v>PES</v>
          </cell>
          <cell r="F2517">
            <v>8697</v>
          </cell>
          <cell r="G2517" t="str">
            <v>TN</v>
          </cell>
          <cell r="H2517" t="str">
            <v>TONELADAS</v>
          </cell>
          <cell r="I2517" t="str">
            <v>MUL</v>
          </cell>
        </row>
        <row r="2518">
          <cell r="A2518" t="str">
            <v>1599379</v>
          </cell>
          <cell r="B2518">
            <v>159</v>
          </cell>
          <cell r="C2518">
            <v>9379</v>
          </cell>
          <cell r="D2518" t="str">
            <v>MC-CERDOS REPRODUCTORES</v>
          </cell>
          <cell r="E2518" t="str">
            <v>PES</v>
          </cell>
          <cell r="F2518">
            <v>7658</v>
          </cell>
          <cell r="G2518" t="str">
            <v>TN</v>
          </cell>
          <cell r="H2518" t="str">
            <v>TONELADAS</v>
          </cell>
          <cell r="I2518" t="str">
            <v>MUL</v>
          </cell>
        </row>
        <row r="2519">
          <cell r="A2519" t="str">
            <v>1599380</v>
          </cell>
          <cell r="B2519">
            <v>159</v>
          </cell>
          <cell r="C2519">
            <v>9380</v>
          </cell>
          <cell r="D2519" t="str">
            <v>CERDOS FINALIZADOR C/VIT Y MIN</v>
          </cell>
          <cell r="E2519" t="str">
            <v>PES</v>
          </cell>
          <cell r="F2519">
            <v>11637</v>
          </cell>
          <cell r="G2519" t="str">
            <v>TN</v>
          </cell>
          <cell r="H2519" t="str">
            <v>TONELADAS</v>
          </cell>
          <cell r="I2519" t="str">
            <v>MUL</v>
          </cell>
        </row>
        <row r="2520">
          <cell r="A2520" t="str">
            <v>1599381</v>
          </cell>
          <cell r="B2520">
            <v>159</v>
          </cell>
          <cell r="C2520">
            <v>9381</v>
          </cell>
          <cell r="D2520" t="str">
            <v>MC-GESTACION</v>
          </cell>
          <cell r="E2520" t="str">
            <v>PES</v>
          </cell>
          <cell r="F2520">
            <v>12600</v>
          </cell>
          <cell r="G2520" t="str">
            <v>TN</v>
          </cell>
          <cell r="H2520" t="str">
            <v>TONELADAS</v>
          </cell>
          <cell r="I2520" t="str">
            <v>MUL</v>
          </cell>
        </row>
        <row r="2521">
          <cell r="A2521" t="str">
            <v>1599383</v>
          </cell>
          <cell r="B2521">
            <v>159</v>
          </cell>
          <cell r="C2521">
            <v>9383</v>
          </cell>
          <cell r="D2521" t="str">
            <v>CONC. GESTACION CERDOS</v>
          </cell>
          <cell r="E2521" t="str">
            <v>PES</v>
          </cell>
          <cell r="F2521">
            <v>13700</v>
          </cell>
          <cell r="G2521" t="str">
            <v>TN</v>
          </cell>
          <cell r="H2521" t="str">
            <v>TONELADAS</v>
          </cell>
          <cell r="I2521" t="str">
            <v>MUL</v>
          </cell>
        </row>
        <row r="2522">
          <cell r="A2522" t="str">
            <v>1599384</v>
          </cell>
          <cell r="B2522">
            <v>159</v>
          </cell>
          <cell r="C2522">
            <v>9384</v>
          </cell>
          <cell r="D2522" t="str">
            <v>GESTACION ESPECIAL</v>
          </cell>
          <cell r="E2522" t="str">
            <v>PES</v>
          </cell>
          <cell r="F2522">
            <v>12190</v>
          </cell>
          <cell r="G2522" t="str">
            <v>TN</v>
          </cell>
          <cell r="H2522" t="str">
            <v>TONELADAS</v>
          </cell>
          <cell r="I2522" t="str">
            <v>MUL</v>
          </cell>
        </row>
        <row r="2523">
          <cell r="A2523" t="str">
            <v>1599386</v>
          </cell>
          <cell r="B2523">
            <v>159</v>
          </cell>
          <cell r="C2523">
            <v>9386</v>
          </cell>
          <cell r="D2523" t="str">
            <v>MC-CERDOS REPRODUCTORES</v>
          </cell>
          <cell r="E2523" t="str">
            <v>PES</v>
          </cell>
          <cell r="F2523">
            <v>13360</v>
          </cell>
          <cell r="G2523" t="str">
            <v>TN</v>
          </cell>
          <cell r="H2523" t="str">
            <v>TONELADAS</v>
          </cell>
          <cell r="I2523" t="str">
            <v>MUL</v>
          </cell>
        </row>
        <row r="2524">
          <cell r="A2524" t="str">
            <v>1599389</v>
          </cell>
          <cell r="B2524">
            <v>159</v>
          </cell>
          <cell r="C2524">
            <v>9389</v>
          </cell>
          <cell r="D2524" t="str">
            <v>PIGGY UP SEW HE</v>
          </cell>
          <cell r="E2524" t="str">
            <v>PES</v>
          </cell>
          <cell r="F2524">
            <v>12815</v>
          </cell>
          <cell r="G2524" t="str">
            <v>TN</v>
          </cell>
          <cell r="H2524" t="str">
            <v>TONELADAS</v>
          </cell>
          <cell r="I2524" t="str">
            <v>MUL</v>
          </cell>
        </row>
        <row r="2525">
          <cell r="A2525" t="str">
            <v>1599390</v>
          </cell>
          <cell r="B2525">
            <v>159</v>
          </cell>
          <cell r="C2525">
            <v>9390</v>
          </cell>
          <cell r="D2525" t="str">
            <v>CRECIMIENTO ENG.PAYLEAN 20K</v>
          </cell>
          <cell r="E2525" t="str">
            <v>PES</v>
          </cell>
          <cell r="F2525">
            <v>19650</v>
          </cell>
          <cell r="G2525" t="str">
            <v>TN</v>
          </cell>
          <cell r="H2525" t="str">
            <v>TONELADAS</v>
          </cell>
          <cell r="I2525" t="str">
            <v>MUL</v>
          </cell>
        </row>
        <row r="2526">
          <cell r="A2526" t="str">
            <v>1599393</v>
          </cell>
          <cell r="B2526">
            <v>159</v>
          </cell>
          <cell r="C2526">
            <v>9393</v>
          </cell>
          <cell r="D2526" t="str">
            <v>DRY COW TEC</v>
          </cell>
          <cell r="E2526" t="str">
            <v>PES</v>
          </cell>
          <cell r="F2526">
            <v>17560</v>
          </cell>
          <cell r="G2526" t="str">
            <v>TN</v>
          </cell>
          <cell r="H2526" t="str">
            <v>TONELADAS</v>
          </cell>
          <cell r="I2526" t="str">
            <v>MUL</v>
          </cell>
        </row>
        <row r="2527">
          <cell r="A2527" t="str">
            <v>1599395</v>
          </cell>
          <cell r="B2527">
            <v>159</v>
          </cell>
          <cell r="C2527">
            <v>9395</v>
          </cell>
          <cell r="D2527" t="str">
            <v>PREMIX AVESTRUZ</v>
          </cell>
          <cell r="E2527" t="str">
            <v>PES</v>
          </cell>
          <cell r="F2527">
            <v>16898</v>
          </cell>
          <cell r="G2527" t="str">
            <v>TN</v>
          </cell>
          <cell r="H2527" t="str">
            <v>TONELADAS</v>
          </cell>
          <cell r="I2527" t="str">
            <v>MUL</v>
          </cell>
        </row>
        <row r="2528">
          <cell r="A2528" t="str">
            <v>1599398</v>
          </cell>
          <cell r="B2528">
            <v>159</v>
          </cell>
          <cell r="C2528">
            <v>9398</v>
          </cell>
          <cell r="D2528" t="str">
            <v>GANADO LECHERO C/PROMOTOR</v>
          </cell>
          <cell r="E2528" t="str">
            <v>PES</v>
          </cell>
          <cell r="F2528">
            <v>6455</v>
          </cell>
          <cell r="G2528" t="str">
            <v>TN</v>
          </cell>
          <cell r="H2528" t="str">
            <v>TONELADAS</v>
          </cell>
          <cell r="I2528" t="str">
            <v>MUL</v>
          </cell>
        </row>
        <row r="2529">
          <cell r="A2529" t="str">
            <v>1599400</v>
          </cell>
          <cell r="B2529">
            <v>159</v>
          </cell>
          <cell r="C2529">
            <v>9400</v>
          </cell>
          <cell r="D2529" t="str">
            <v>MULTISAL SAL MINERAL VIT.</v>
          </cell>
          <cell r="E2529" t="str">
            <v>PES</v>
          </cell>
          <cell r="F2529">
            <v>10090</v>
          </cell>
          <cell r="G2529" t="str">
            <v>TN</v>
          </cell>
          <cell r="H2529" t="str">
            <v>TONELADAS</v>
          </cell>
          <cell r="I2529" t="str">
            <v>MUL</v>
          </cell>
        </row>
        <row r="2530">
          <cell r="A2530" t="str">
            <v>1599401</v>
          </cell>
          <cell r="B2530">
            <v>159</v>
          </cell>
          <cell r="C2530">
            <v>9401</v>
          </cell>
          <cell r="D2530" t="str">
            <v>MINERALES PLUS LECHERO</v>
          </cell>
          <cell r="E2530" t="str">
            <v>PES</v>
          </cell>
          <cell r="F2530">
            <v>9525</v>
          </cell>
          <cell r="G2530" t="str">
            <v>TN</v>
          </cell>
          <cell r="H2530" t="str">
            <v>TONELADAS</v>
          </cell>
          <cell r="I2530" t="str">
            <v>MUL</v>
          </cell>
        </row>
        <row r="2531">
          <cell r="A2531" t="str">
            <v>1599411</v>
          </cell>
          <cell r="B2531">
            <v>159</v>
          </cell>
          <cell r="C2531">
            <v>9411</v>
          </cell>
          <cell r="D2531" t="str">
            <v>FINALIZADOR BOVINO C/ZILMAX</v>
          </cell>
          <cell r="E2531" t="str">
            <v>PES</v>
          </cell>
          <cell r="F2531">
            <v>42500</v>
          </cell>
          <cell r="G2531" t="str">
            <v>TN</v>
          </cell>
          <cell r="H2531" t="str">
            <v>TONELADAS</v>
          </cell>
          <cell r="I2531" t="str">
            <v>MUL</v>
          </cell>
        </row>
        <row r="2532">
          <cell r="A2532" t="str">
            <v>1599412</v>
          </cell>
          <cell r="B2532">
            <v>159</v>
          </cell>
          <cell r="C2532">
            <v>9412</v>
          </cell>
          <cell r="D2532" t="str">
            <v>LACTANCIA SAP</v>
          </cell>
          <cell r="E2532" t="str">
            <v>PES</v>
          </cell>
          <cell r="F2532">
            <v>15384</v>
          </cell>
          <cell r="G2532" t="str">
            <v>TN</v>
          </cell>
          <cell r="H2532" t="str">
            <v>TONELADAS</v>
          </cell>
          <cell r="I2532" t="str">
            <v>MUL</v>
          </cell>
        </row>
        <row r="2533">
          <cell r="A2533" t="str">
            <v>1599430</v>
          </cell>
          <cell r="B2533">
            <v>159</v>
          </cell>
          <cell r="C2533">
            <v>9430</v>
          </cell>
          <cell r="D2533" t="str">
            <v>SAL MINERAL OVINOS ZN</v>
          </cell>
          <cell r="E2533" t="str">
            <v>PES</v>
          </cell>
          <cell r="F2533">
            <v>5666</v>
          </cell>
          <cell r="G2533" t="str">
            <v>TN</v>
          </cell>
          <cell r="H2533" t="str">
            <v>TONELADAS</v>
          </cell>
          <cell r="I2533" t="str">
            <v>MUL</v>
          </cell>
        </row>
        <row r="2534">
          <cell r="A2534" t="str">
            <v>1599454</v>
          </cell>
          <cell r="B2534">
            <v>159</v>
          </cell>
          <cell r="C2534">
            <v>9454</v>
          </cell>
          <cell r="D2534" t="str">
            <v>PMZ.VITAMINICA-MINERAL ORTO/MO</v>
          </cell>
          <cell r="E2534" t="str">
            <v>PES</v>
          </cell>
          <cell r="F2534">
            <v>10903</v>
          </cell>
          <cell r="G2534" t="str">
            <v>TN</v>
          </cell>
          <cell r="H2534" t="str">
            <v>TONELADAS</v>
          </cell>
          <cell r="I2534" t="str">
            <v>MUL</v>
          </cell>
        </row>
        <row r="2535">
          <cell r="A2535" t="str">
            <v>1599476</v>
          </cell>
          <cell r="B2535">
            <v>159</v>
          </cell>
          <cell r="C2535">
            <v>9476</v>
          </cell>
          <cell r="D2535" t="str">
            <v>GANADO LECHERO 25K</v>
          </cell>
          <cell r="E2535" t="str">
            <v>PES</v>
          </cell>
          <cell r="F2535">
            <v>4206</v>
          </cell>
          <cell r="G2535" t="str">
            <v>TN</v>
          </cell>
          <cell r="H2535" t="str">
            <v>TONELADAS</v>
          </cell>
          <cell r="I2535" t="str">
            <v>MUL</v>
          </cell>
        </row>
        <row r="2536">
          <cell r="A2536" t="str">
            <v>1599480</v>
          </cell>
          <cell r="B2536">
            <v>159</v>
          </cell>
          <cell r="C2536">
            <v>9480</v>
          </cell>
          <cell r="D2536" t="str">
            <v>LACTANCIA PLUS HE</v>
          </cell>
          <cell r="E2536" t="str">
            <v>PES</v>
          </cell>
          <cell r="F2536">
            <v>13070</v>
          </cell>
          <cell r="G2536" t="str">
            <v>TN</v>
          </cell>
          <cell r="H2536" t="str">
            <v>TONELADAS</v>
          </cell>
          <cell r="I2536" t="str">
            <v>MUL</v>
          </cell>
        </row>
        <row r="2537">
          <cell r="A2537" t="str">
            <v>1599481</v>
          </cell>
          <cell r="B2537">
            <v>159</v>
          </cell>
          <cell r="C2537">
            <v>9481</v>
          </cell>
          <cell r="D2537" t="str">
            <v>GESTACION PLUS HE</v>
          </cell>
          <cell r="E2537" t="str">
            <v>PES</v>
          </cell>
          <cell r="F2537">
            <v>12350</v>
          </cell>
          <cell r="G2537" t="str">
            <v>TN</v>
          </cell>
          <cell r="H2537" t="str">
            <v>TONELADAS</v>
          </cell>
          <cell r="I2537" t="str">
            <v>MUL</v>
          </cell>
        </row>
        <row r="2538">
          <cell r="A2538" t="str">
            <v>1599482</v>
          </cell>
          <cell r="B2538">
            <v>159</v>
          </cell>
          <cell r="C2538">
            <v>9482</v>
          </cell>
          <cell r="D2538" t="str">
            <v>PREMIX REPRODUCTORAS HE</v>
          </cell>
          <cell r="E2538" t="str">
            <v>PES</v>
          </cell>
          <cell r="F2538">
            <v>26500</v>
          </cell>
          <cell r="G2538" t="str">
            <v>TN</v>
          </cell>
          <cell r="H2538" t="str">
            <v>TONELADAS</v>
          </cell>
          <cell r="I2538" t="str">
            <v>MUL</v>
          </cell>
        </row>
        <row r="2539">
          <cell r="A2539" t="str">
            <v>1599484</v>
          </cell>
          <cell r="B2539">
            <v>159</v>
          </cell>
          <cell r="C2539">
            <v>9484</v>
          </cell>
          <cell r="D2539" t="str">
            <v>ENGORDA BOVINO</v>
          </cell>
          <cell r="E2539" t="str">
            <v>PES</v>
          </cell>
          <cell r="F2539">
            <v>10260</v>
          </cell>
          <cell r="G2539" t="str">
            <v>TN</v>
          </cell>
          <cell r="H2539" t="str">
            <v>TONELADAS</v>
          </cell>
          <cell r="I2539" t="str">
            <v>MUL</v>
          </cell>
        </row>
        <row r="2540">
          <cell r="A2540" t="str">
            <v>1599489</v>
          </cell>
          <cell r="B2540">
            <v>159</v>
          </cell>
          <cell r="C2540">
            <v>9489</v>
          </cell>
          <cell r="D2540" t="str">
            <v>PREMIX BORREGO ENG.INTENSIVO</v>
          </cell>
          <cell r="E2540" t="str">
            <v>PES</v>
          </cell>
          <cell r="F2540">
            <v>8550</v>
          </cell>
          <cell r="G2540" t="str">
            <v>TN</v>
          </cell>
          <cell r="H2540" t="str">
            <v>TONELADAS</v>
          </cell>
          <cell r="I2540" t="str">
            <v>MUL</v>
          </cell>
        </row>
        <row r="2541">
          <cell r="A2541" t="str">
            <v>1599490</v>
          </cell>
          <cell r="B2541">
            <v>159</v>
          </cell>
          <cell r="C2541">
            <v>9490</v>
          </cell>
          <cell r="D2541" t="str">
            <v>MINERALES POLLO</v>
          </cell>
          <cell r="E2541" t="str">
            <v>PES</v>
          </cell>
          <cell r="F2541">
            <v>7818</v>
          </cell>
          <cell r="G2541" t="str">
            <v>TN</v>
          </cell>
          <cell r="H2541" t="str">
            <v>TONELADAS</v>
          </cell>
          <cell r="I2541" t="str">
            <v>MUL</v>
          </cell>
        </row>
        <row r="2542">
          <cell r="A2542" t="str">
            <v>1599492</v>
          </cell>
          <cell r="B2542">
            <v>159</v>
          </cell>
          <cell r="C2542">
            <v>9492</v>
          </cell>
          <cell r="D2542" t="str">
            <v>POLLO INICIACION TUXPAN</v>
          </cell>
          <cell r="E2542" t="str">
            <v>PES</v>
          </cell>
          <cell r="F2542">
            <v>18400</v>
          </cell>
          <cell r="G2542" t="str">
            <v>TN</v>
          </cell>
          <cell r="H2542" t="str">
            <v>TONELADAS</v>
          </cell>
          <cell r="I2542" t="str">
            <v>MUL</v>
          </cell>
        </row>
        <row r="2543">
          <cell r="A2543" t="str">
            <v>1599493</v>
          </cell>
          <cell r="B2543">
            <v>159</v>
          </cell>
          <cell r="C2543">
            <v>9493</v>
          </cell>
          <cell r="D2543" t="str">
            <v>POLLO FINALIZADOR TUXPAN</v>
          </cell>
          <cell r="E2543" t="str">
            <v>PES</v>
          </cell>
          <cell r="F2543">
            <v>27420</v>
          </cell>
          <cell r="G2543" t="str">
            <v>TN</v>
          </cell>
          <cell r="H2543" t="str">
            <v>TONELADAS</v>
          </cell>
          <cell r="I2543" t="str">
            <v>MUL</v>
          </cell>
        </row>
        <row r="2544">
          <cell r="A2544" t="str">
            <v>1599495</v>
          </cell>
          <cell r="B2544">
            <v>159</v>
          </cell>
          <cell r="C2544">
            <v>9495</v>
          </cell>
          <cell r="D2544" t="str">
            <v>POLLO ENGORDA INTENSIVO</v>
          </cell>
          <cell r="E2544" t="str">
            <v>PES</v>
          </cell>
          <cell r="F2544">
            <v>15995</v>
          </cell>
          <cell r="G2544" t="str">
            <v>TN</v>
          </cell>
          <cell r="H2544" t="str">
            <v>TONELADAS</v>
          </cell>
          <cell r="I2544" t="str">
            <v>MUL</v>
          </cell>
        </row>
        <row r="2545">
          <cell r="A2545" t="str">
            <v>1599498</v>
          </cell>
          <cell r="B2545">
            <v>159</v>
          </cell>
          <cell r="C2545">
            <v>9498</v>
          </cell>
          <cell r="D2545" t="str">
            <v>BORREGOS ENGORDA INTENSIVO WS</v>
          </cell>
          <cell r="E2545" t="str">
            <v>PES</v>
          </cell>
          <cell r="F2545">
            <v>5774</v>
          </cell>
          <cell r="G2545" t="str">
            <v>TN</v>
          </cell>
          <cell r="H2545" t="str">
            <v>TONELADAS</v>
          </cell>
          <cell r="I2545" t="str">
            <v>MUL</v>
          </cell>
        </row>
        <row r="2546">
          <cell r="A2546" t="str">
            <v>1599503</v>
          </cell>
          <cell r="B2546">
            <v>159</v>
          </cell>
          <cell r="C2546">
            <v>9503</v>
          </cell>
          <cell r="D2546" t="str">
            <v>MINERALES POLLO DE ENGRODA HE</v>
          </cell>
          <cell r="E2546" t="str">
            <v>PES</v>
          </cell>
          <cell r="F2546">
            <v>10408</v>
          </cell>
          <cell r="G2546" t="str">
            <v>TN</v>
          </cell>
          <cell r="H2546" t="str">
            <v>TONELADAS</v>
          </cell>
          <cell r="I2546" t="str">
            <v>MUL</v>
          </cell>
        </row>
        <row r="2547">
          <cell r="A2547" t="str">
            <v>1599504</v>
          </cell>
          <cell r="B2547">
            <v>159</v>
          </cell>
          <cell r="C2547">
            <v>9504</v>
          </cell>
          <cell r="D2547" t="str">
            <v>MINERALES CERDOS REPRODUCTOR H</v>
          </cell>
          <cell r="E2547" t="str">
            <v>PES</v>
          </cell>
          <cell r="F2547">
            <v>11634</v>
          </cell>
          <cell r="G2547" t="str">
            <v>TN</v>
          </cell>
          <cell r="H2547" t="str">
            <v>TONELADAS</v>
          </cell>
          <cell r="I2547" t="str">
            <v>MUL</v>
          </cell>
        </row>
        <row r="2548">
          <cell r="A2548" t="str">
            <v>1599505</v>
          </cell>
          <cell r="B2548">
            <v>159</v>
          </cell>
          <cell r="C2548">
            <v>9505</v>
          </cell>
          <cell r="D2548" t="str">
            <v>MINERALES CERDOS CRECIMIENTO</v>
          </cell>
          <cell r="E2548" t="str">
            <v>PES</v>
          </cell>
          <cell r="F2548">
            <v>9998</v>
          </cell>
          <cell r="G2548" t="str">
            <v>TN</v>
          </cell>
          <cell r="H2548" t="str">
            <v>TONELADAS</v>
          </cell>
          <cell r="I2548" t="str">
            <v>MUL</v>
          </cell>
        </row>
        <row r="2549">
          <cell r="A2549" t="str">
            <v>1599510</v>
          </cell>
          <cell r="B2549">
            <v>159</v>
          </cell>
          <cell r="C2549">
            <v>9510</v>
          </cell>
          <cell r="D2549" t="str">
            <v>MINERALES RUMIANTES HE</v>
          </cell>
          <cell r="E2549" t="str">
            <v>PES</v>
          </cell>
          <cell r="F2549">
            <v>10408</v>
          </cell>
          <cell r="G2549" t="str">
            <v>TN</v>
          </cell>
          <cell r="H2549" t="str">
            <v>TONELADAS</v>
          </cell>
          <cell r="I2549" t="str">
            <v>MUL</v>
          </cell>
        </row>
        <row r="2550">
          <cell r="A2550" t="str">
            <v>1599520</v>
          </cell>
          <cell r="B2550">
            <v>159</v>
          </cell>
          <cell r="C2550">
            <v>9520</v>
          </cell>
          <cell r="D2550" t="str">
            <v>SALTEC HE</v>
          </cell>
          <cell r="E2550" t="str">
            <v>PES</v>
          </cell>
          <cell r="F2550">
            <v>5873</v>
          </cell>
          <cell r="G2550" t="str">
            <v>TN</v>
          </cell>
          <cell r="H2550" t="str">
            <v>TONELADAS</v>
          </cell>
          <cell r="I2550" t="str">
            <v>MUL</v>
          </cell>
        </row>
        <row r="2551">
          <cell r="A2551" t="str">
            <v>1599553</v>
          </cell>
          <cell r="B2551">
            <v>159</v>
          </cell>
          <cell r="C2551">
            <v>9553</v>
          </cell>
          <cell r="D2551" t="str">
            <v>MINERALES PLUS ENG. GAN.</v>
          </cell>
          <cell r="E2551" t="str">
            <v>PES</v>
          </cell>
          <cell r="F2551">
            <v>10430</v>
          </cell>
          <cell r="G2551" t="str">
            <v>TN</v>
          </cell>
          <cell r="H2551" t="str">
            <v>TONELADAS</v>
          </cell>
          <cell r="I2551" t="str">
            <v>MUL</v>
          </cell>
        </row>
        <row r="2552">
          <cell r="A2552" t="str">
            <v>1599557</v>
          </cell>
          <cell r="B2552">
            <v>159</v>
          </cell>
          <cell r="C2552">
            <v>9557</v>
          </cell>
          <cell r="D2552" t="str">
            <v>PREMIX BORREGOS INTENSIVOS</v>
          </cell>
          <cell r="E2552" t="str">
            <v>PES</v>
          </cell>
          <cell r="F2552">
            <v>8700</v>
          </cell>
          <cell r="G2552" t="str">
            <v>TN</v>
          </cell>
          <cell r="H2552" t="str">
            <v>TONELADAS</v>
          </cell>
          <cell r="I2552" t="str">
            <v>MUL</v>
          </cell>
        </row>
        <row r="2553">
          <cell r="A2553" t="str">
            <v>1599558</v>
          </cell>
          <cell r="B2553">
            <v>159</v>
          </cell>
          <cell r="C2553">
            <v>9558</v>
          </cell>
          <cell r="D2553" t="str">
            <v>SAL MINERAL BORREGOS</v>
          </cell>
          <cell r="E2553" t="str">
            <v>PES</v>
          </cell>
          <cell r="F2553">
            <v>11590</v>
          </cell>
          <cell r="G2553" t="str">
            <v>TN</v>
          </cell>
          <cell r="H2553" t="str">
            <v>TONELADAS</v>
          </cell>
          <cell r="I2553" t="str">
            <v>MUL</v>
          </cell>
        </row>
        <row r="2554">
          <cell r="A2554" t="str">
            <v>1599559</v>
          </cell>
          <cell r="B2554">
            <v>159</v>
          </cell>
          <cell r="C2554">
            <v>9559</v>
          </cell>
          <cell r="D2554" t="str">
            <v>PREMIX OVINO REPRODUCTOR</v>
          </cell>
          <cell r="E2554" t="str">
            <v>PES</v>
          </cell>
          <cell r="F2554">
            <v>9380</v>
          </cell>
          <cell r="G2554" t="str">
            <v>TN</v>
          </cell>
          <cell r="H2554" t="str">
            <v>TONELADAS</v>
          </cell>
          <cell r="I2554" t="str">
            <v>MUL</v>
          </cell>
        </row>
        <row r="2555">
          <cell r="A2555" t="str">
            <v>1599560</v>
          </cell>
          <cell r="B2555">
            <v>159</v>
          </cell>
          <cell r="C2555">
            <v>9560</v>
          </cell>
          <cell r="D2555" t="str">
            <v>MINERAL BORREGOS CAPRICHO 25K</v>
          </cell>
          <cell r="E2555" t="str">
            <v>PES</v>
          </cell>
          <cell r="F2555">
            <v>11000</v>
          </cell>
          <cell r="G2555" t="str">
            <v>TN</v>
          </cell>
          <cell r="H2555" t="str">
            <v>TONELADAS</v>
          </cell>
          <cell r="I2555" t="str">
            <v>MUL</v>
          </cell>
        </row>
        <row r="2556">
          <cell r="A2556" t="str">
            <v>1599564</v>
          </cell>
          <cell r="B2556">
            <v>159</v>
          </cell>
          <cell r="C2556">
            <v>9564</v>
          </cell>
          <cell r="D2556" t="str">
            <v>VITAMINAS FDO. MARTINEZ</v>
          </cell>
          <cell r="E2556" t="str">
            <v>PES</v>
          </cell>
          <cell r="F2556">
            <v>58600</v>
          </cell>
          <cell r="G2556" t="str">
            <v>TN</v>
          </cell>
          <cell r="H2556" t="str">
            <v>TONELADAS</v>
          </cell>
          <cell r="I2556" t="str">
            <v>MUL</v>
          </cell>
        </row>
        <row r="2557">
          <cell r="A2557" t="str">
            <v>1599903</v>
          </cell>
          <cell r="B2557">
            <v>159</v>
          </cell>
          <cell r="C2557">
            <v>9903</v>
          </cell>
          <cell r="D2557" t="str">
            <v>INICIATEC</v>
          </cell>
          <cell r="E2557" t="str">
            <v>PES</v>
          </cell>
          <cell r="F2557">
            <v>14000</v>
          </cell>
          <cell r="G2557" t="str">
            <v>TN</v>
          </cell>
          <cell r="H2557" t="str">
            <v>TONELADAS</v>
          </cell>
          <cell r="I2557" t="str">
            <v>MUL</v>
          </cell>
        </row>
        <row r="2558">
          <cell r="A2558" t="str">
            <v>1599904</v>
          </cell>
          <cell r="B2558">
            <v>159</v>
          </cell>
          <cell r="C2558">
            <v>9904</v>
          </cell>
          <cell r="D2558" t="str">
            <v>CRECITEC</v>
          </cell>
          <cell r="E2558" t="str">
            <v>PES</v>
          </cell>
          <cell r="F2558">
            <v>11500</v>
          </cell>
          <cell r="G2558" t="str">
            <v>TN</v>
          </cell>
          <cell r="H2558" t="str">
            <v>TONELADAS</v>
          </cell>
          <cell r="I2558" t="str">
            <v>MUL</v>
          </cell>
        </row>
        <row r="2559">
          <cell r="A2559" t="str">
            <v>1599909</v>
          </cell>
          <cell r="B2559">
            <v>159</v>
          </cell>
          <cell r="C2559">
            <v>9909</v>
          </cell>
          <cell r="D2559" t="str">
            <v>REPRODUCTEC</v>
          </cell>
          <cell r="E2559" t="str">
            <v>PES</v>
          </cell>
          <cell r="F2559">
            <v>12100</v>
          </cell>
          <cell r="G2559" t="str">
            <v>TN</v>
          </cell>
          <cell r="H2559" t="str">
            <v>TONELADAS</v>
          </cell>
          <cell r="I2559" t="str">
            <v>MUL</v>
          </cell>
        </row>
        <row r="2560">
          <cell r="A2560" t="str">
            <v>1599910</v>
          </cell>
          <cell r="B2560">
            <v>159</v>
          </cell>
          <cell r="C2560">
            <v>9910</v>
          </cell>
          <cell r="D2560" t="str">
            <v>LECHERO BOVINOS</v>
          </cell>
          <cell r="E2560" t="str">
            <v>PES</v>
          </cell>
          <cell r="F2560">
            <v>10170</v>
          </cell>
          <cell r="G2560" t="str">
            <v>TN</v>
          </cell>
          <cell r="H2560" t="str">
            <v>TONELADAS</v>
          </cell>
          <cell r="I2560" t="str">
            <v>MUL</v>
          </cell>
        </row>
        <row r="2561">
          <cell r="A2561" t="str">
            <v>1599911</v>
          </cell>
          <cell r="B2561">
            <v>159</v>
          </cell>
          <cell r="C2561">
            <v>9911</v>
          </cell>
          <cell r="D2561" t="str">
            <v>ENGORDA BOVINOS</v>
          </cell>
          <cell r="E2561" t="str">
            <v>PES</v>
          </cell>
          <cell r="F2561">
            <v>9410</v>
          </cell>
          <cell r="G2561" t="str">
            <v>TN</v>
          </cell>
          <cell r="H2561" t="str">
            <v>TONELADAS</v>
          </cell>
          <cell r="I2561" t="str">
            <v>MUL</v>
          </cell>
        </row>
        <row r="2562">
          <cell r="A2562" t="str">
            <v>1599934</v>
          </cell>
          <cell r="B2562">
            <v>159</v>
          </cell>
          <cell r="C2562">
            <v>9934</v>
          </cell>
          <cell r="D2562" t="str">
            <v>VITAMINAS CABALLOS</v>
          </cell>
          <cell r="E2562" t="str">
            <v>PES</v>
          </cell>
          <cell r="F2562">
            <v>93400</v>
          </cell>
          <cell r="G2562" t="str">
            <v>TN</v>
          </cell>
          <cell r="H2562" t="str">
            <v>TONELADAS</v>
          </cell>
          <cell r="I2562" t="str">
            <v>MUL</v>
          </cell>
        </row>
        <row r="2563">
          <cell r="A2563" t="str">
            <v>1599936</v>
          </cell>
          <cell r="B2563">
            <v>159</v>
          </cell>
          <cell r="C2563">
            <v>9936</v>
          </cell>
          <cell r="D2563" t="str">
            <v>PREMIX SAN NICOLAS</v>
          </cell>
          <cell r="E2563" t="str">
            <v>PES</v>
          </cell>
          <cell r="F2563">
            <v>12187</v>
          </cell>
          <cell r="G2563" t="str">
            <v>TN</v>
          </cell>
          <cell r="H2563" t="str">
            <v>TONELADAS</v>
          </cell>
          <cell r="I2563" t="str">
            <v>MUL</v>
          </cell>
        </row>
        <row r="2564">
          <cell r="A2564" t="str">
            <v>1599949</v>
          </cell>
          <cell r="B2564">
            <v>159</v>
          </cell>
          <cell r="C2564">
            <v>9949</v>
          </cell>
          <cell r="D2564" t="str">
            <v>PREMIX CABALLOS</v>
          </cell>
          <cell r="E2564" t="str">
            <v>PES</v>
          </cell>
          <cell r="F2564">
            <v>11947</v>
          </cell>
          <cell r="G2564" t="str">
            <v>TN</v>
          </cell>
          <cell r="H2564" t="str">
            <v>TONELADAS</v>
          </cell>
          <cell r="I2564" t="str">
            <v>MUL</v>
          </cell>
        </row>
        <row r="2565">
          <cell r="A2565" t="str">
            <v>16040012</v>
          </cell>
          <cell r="B2565">
            <v>160</v>
          </cell>
          <cell r="C2565">
            <v>40012</v>
          </cell>
          <cell r="D2565" t="str">
            <v>SUPER-BABI PLUS TE</v>
          </cell>
          <cell r="E2565" t="str">
            <v>PES</v>
          </cell>
          <cell r="F2565">
            <v>6345</v>
          </cell>
          <cell r="G2565" t="str">
            <v>TN</v>
          </cell>
          <cell r="H2565" t="str">
            <v>TONELADAS</v>
          </cell>
          <cell r="I2565" t="str">
            <v>PEC</v>
          </cell>
        </row>
        <row r="2566">
          <cell r="A2566" t="str">
            <v>16040032</v>
          </cell>
          <cell r="B2566">
            <v>160</v>
          </cell>
          <cell r="C2566">
            <v>40032</v>
          </cell>
          <cell r="D2566" t="str">
            <v>PONE ORO 16% PLUS TE</v>
          </cell>
          <cell r="E2566" t="str">
            <v>PES</v>
          </cell>
          <cell r="F2566">
            <v>5695</v>
          </cell>
          <cell r="G2566" t="str">
            <v>TN</v>
          </cell>
          <cell r="H2566" t="str">
            <v>TONELADAS</v>
          </cell>
          <cell r="I2566" t="str">
            <v>PEC</v>
          </cell>
        </row>
        <row r="2567">
          <cell r="A2567" t="str">
            <v>16040036</v>
          </cell>
          <cell r="B2567">
            <v>160</v>
          </cell>
          <cell r="C2567">
            <v>40036</v>
          </cell>
          <cell r="D2567" t="str">
            <v>PONE ORO 16% PLUS TE 5K</v>
          </cell>
          <cell r="E2567" t="str">
            <v>PES</v>
          </cell>
          <cell r="F2567">
            <v>6395</v>
          </cell>
          <cell r="G2567" t="str">
            <v>TN</v>
          </cell>
          <cell r="H2567" t="str">
            <v>TONELADAS</v>
          </cell>
          <cell r="I2567" t="str">
            <v>PEC</v>
          </cell>
        </row>
        <row r="2568">
          <cell r="A2568" t="str">
            <v>16040966</v>
          </cell>
          <cell r="B2568">
            <v>160</v>
          </cell>
          <cell r="C2568">
            <v>40966</v>
          </cell>
          <cell r="D2568" t="str">
            <v>POSTURA DESARROLLO 5 KG</v>
          </cell>
          <cell r="E2568" t="str">
            <v>PES</v>
          </cell>
          <cell r="F2568">
            <v>5760</v>
          </cell>
          <cell r="G2568" t="str">
            <v>TN</v>
          </cell>
          <cell r="H2568" t="str">
            <v>TONELADAS</v>
          </cell>
          <cell r="I2568" t="str">
            <v>PEC</v>
          </cell>
        </row>
        <row r="2569">
          <cell r="A2569" t="str">
            <v>16042092</v>
          </cell>
          <cell r="B2569">
            <v>160</v>
          </cell>
          <cell r="C2569">
            <v>42092</v>
          </cell>
          <cell r="D2569" t="str">
            <v>CAPORINA INICIADOR TE</v>
          </cell>
          <cell r="E2569" t="str">
            <v>PES</v>
          </cell>
          <cell r="F2569">
            <v>6800</v>
          </cell>
          <cell r="G2569" t="str">
            <v>TN</v>
          </cell>
          <cell r="H2569" t="str">
            <v>TONELADAS</v>
          </cell>
          <cell r="I2569" t="str">
            <v>PEC</v>
          </cell>
        </row>
        <row r="2570">
          <cell r="A2570" t="str">
            <v>16042226</v>
          </cell>
          <cell r="B2570">
            <v>160</v>
          </cell>
          <cell r="C2570">
            <v>42226</v>
          </cell>
          <cell r="D2570" t="str">
            <v>ENGORDA POLLO 5 KG</v>
          </cell>
          <cell r="E2570" t="str">
            <v>PES</v>
          </cell>
          <cell r="F2570">
            <v>6825</v>
          </cell>
          <cell r="G2570" t="str">
            <v>TN</v>
          </cell>
          <cell r="H2570" t="str">
            <v>TONELADAS</v>
          </cell>
          <cell r="I2570" t="str">
            <v>PEC</v>
          </cell>
        </row>
        <row r="2571">
          <cell r="A2571" t="str">
            <v>16042232</v>
          </cell>
          <cell r="B2571">
            <v>160</v>
          </cell>
          <cell r="C2571">
            <v>42232</v>
          </cell>
          <cell r="D2571" t="str">
            <v>INICIADOR POLLO PREMIUM 40K TE</v>
          </cell>
          <cell r="E2571" t="str">
            <v>PES</v>
          </cell>
          <cell r="F2571">
            <v>6825</v>
          </cell>
          <cell r="G2571" t="str">
            <v>TN</v>
          </cell>
          <cell r="H2571" t="str">
            <v>TONELADAS</v>
          </cell>
          <cell r="I2571" t="str">
            <v>PEC</v>
          </cell>
        </row>
        <row r="2572">
          <cell r="A2572" t="str">
            <v>16042239</v>
          </cell>
          <cell r="B2572">
            <v>160</v>
          </cell>
          <cell r="C2572">
            <v>42239</v>
          </cell>
          <cell r="D2572" t="str">
            <v>INICIADOR POLLO PREMIUM 20K TE</v>
          </cell>
          <cell r="E2572" t="str">
            <v>PES</v>
          </cell>
          <cell r="F2572">
            <v>6925</v>
          </cell>
          <cell r="G2572" t="str">
            <v>TN</v>
          </cell>
          <cell r="H2572" t="str">
            <v>TONELADAS</v>
          </cell>
          <cell r="I2572" t="str">
            <v>PEC</v>
          </cell>
        </row>
        <row r="2573">
          <cell r="A2573" t="str">
            <v>16042242</v>
          </cell>
          <cell r="B2573">
            <v>160</v>
          </cell>
          <cell r="C2573">
            <v>42242</v>
          </cell>
          <cell r="D2573" t="str">
            <v>ENGORDA P0LLO PREMIUM 40K TE</v>
          </cell>
          <cell r="E2573" t="str">
            <v>PES</v>
          </cell>
          <cell r="F2573">
            <v>7100</v>
          </cell>
          <cell r="G2573" t="str">
            <v>TN</v>
          </cell>
          <cell r="H2573" t="str">
            <v>TONELADAS</v>
          </cell>
          <cell r="I2573" t="str">
            <v>PEC</v>
          </cell>
        </row>
        <row r="2574">
          <cell r="A2574" t="str">
            <v>16042249</v>
          </cell>
          <cell r="B2574">
            <v>160</v>
          </cell>
          <cell r="C2574">
            <v>42249</v>
          </cell>
          <cell r="D2574" t="str">
            <v>ENGORDA P0LLO PREMIUM 20K TE</v>
          </cell>
          <cell r="E2574" t="str">
            <v>PES</v>
          </cell>
          <cell r="F2574">
            <v>7225</v>
          </cell>
          <cell r="G2574" t="str">
            <v>TN</v>
          </cell>
          <cell r="H2574" t="str">
            <v>TONELADAS</v>
          </cell>
          <cell r="I2574" t="str">
            <v>PEC</v>
          </cell>
        </row>
        <row r="2575">
          <cell r="A2575" t="str">
            <v>16042326</v>
          </cell>
          <cell r="B2575">
            <v>160</v>
          </cell>
          <cell r="C2575">
            <v>42326</v>
          </cell>
          <cell r="D2575" t="str">
            <v>INICIA POLLO 5 KG</v>
          </cell>
          <cell r="E2575" t="str">
            <v>PES</v>
          </cell>
          <cell r="F2575">
            <v>6625</v>
          </cell>
          <cell r="G2575" t="str">
            <v>TN</v>
          </cell>
          <cell r="H2575" t="str">
            <v>TONELADAS</v>
          </cell>
          <cell r="I2575" t="str">
            <v>PEC</v>
          </cell>
        </row>
        <row r="2576">
          <cell r="A2576" t="str">
            <v>16042682</v>
          </cell>
          <cell r="B2576">
            <v>160</v>
          </cell>
          <cell r="C2576">
            <v>42682</v>
          </cell>
          <cell r="D2576" t="str">
            <v>POLLITO ESPECIAL TE</v>
          </cell>
          <cell r="E2576" t="str">
            <v>PES</v>
          </cell>
          <cell r="F2576">
            <v>5900</v>
          </cell>
          <cell r="G2576" t="str">
            <v>TN</v>
          </cell>
          <cell r="H2576" t="str">
            <v>TONELADAS</v>
          </cell>
          <cell r="I2576" t="str">
            <v>PEC</v>
          </cell>
        </row>
        <row r="2577">
          <cell r="A2577" t="str">
            <v>16042689</v>
          </cell>
          <cell r="B2577">
            <v>160</v>
          </cell>
          <cell r="C2577">
            <v>42689</v>
          </cell>
          <cell r="D2577" t="str">
            <v>POLLITO ESPECIAL 20KG TE</v>
          </cell>
          <cell r="E2577" t="str">
            <v>PES</v>
          </cell>
          <cell r="F2577">
            <v>6100</v>
          </cell>
          <cell r="G2577" t="str">
            <v>TN</v>
          </cell>
          <cell r="H2577" t="str">
            <v>TONELADAS</v>
          </cell>
          <cell r="I2577" t="str">
            <v>PEC</v>
          </cell>
        </row>
        <row r="2578">
          <cell r="A2578" t="str">
            <v>16042692</v>
          </cell>
          <cell r="B2578">
            <v>160</v>
          </cell>
          <cell r="C2578">
            <v>42692</v>
          </cell>
          <cell r="D2578" t="str">
            <v>POLLO ESPECIAL TE</v>
          </cell>
          <cell r="E2578" t="str">
            <v>PES</v>
          </cell>
          <cell r="F2578">
            <v>5825</v>
          </cell>
          <cell r="G2578" t="str">
            <v>TN</v>
          </cell>
          <cell r="H2578" t="str">
            <v>TONELADAS</v>
          </cell>
          <cell r="I2578" t="str">
            <v>PEC</v>
          </cell>
        </row>
        <row r="2579">
          <cell r="A2579" t="str">
            <v>16042699</v>
          </cell>
          <cell r="B2579">
            <v>160</v>
          </cell>
          <cell r="C2579">
            <v>42699</v>
          </cell>
          <cell r="D2579" t="str">
            <v>POLLO ESPECIAL 20 KG TE</v>
          </cell>
          <cell r="E2579" t="str">
            <v>PES</v>
          </cell>
          <cell r="F2579">
            <v>6025</v>
          </cell>
          <cell r="G2579" t="str">
            <v>TN</v>
          </cell>
          <cell r="H2579" t="str">
            <v>TONELADAS</v>
          </cell>
          <cell r="I2579" t="str">
            <v>PEC</v>
          </cell>
        </row>
        <row r="2580">
          <cell r="A2580" t="str">
            <v>16042802</v>
          </cell>
          <cell r="B2580">
            <v>160</v>
          </cell>
          <cell r="C2580">
            <v>42802</v>
          </cell>
          <cell r="D2580" t="str">
            <v>POLLO ORO DEPOSITO</v>
          </cell>
          <cell r="E2580" t="str">
            <v>PES</v>
          </cell>
          <cell r="F2580">
            <v>4695</v>
          </cell>
          <cell r="G2580" t="str">
            <v>TN</v>
          </cell>
          <cell r="H2580" t="str">
            <v>TONELADAS</v>
          </cell>
          <cell r="I2580" t="str">
            <v>PEC</v>
          </cell>
        </row>
        <row r="2581">
          <cell r="A2581" t="str">
            <v>16043012</v>
          </cell>
          <cell r="B2581">
            <v>160</v>
          </cell>
          <cell r="C2581">
            <v>43012</v>
          </cell>
          <cell r="D2581" t="str">
            <v>CARNERINA NO. 1 MED. CE</v>
          </cell>
          <cell r="E2581" t="str">
            <v>PES</v>
          </cell>
          <cell r="F2581">
            <v>6647</v>
          </cell>
          <cell r="G2581" t="str">
            <v>TN</v>
          </cell>
          <cell r="H2581" t="str">
            <v>TONELADAS</v>
          </cell>
          <cell r="I2581" t="str">
            <v>PEC</v>
          </cell>
        </row>
        <row r="2582">
          <cell r="A2582" t="str">
            <v>16043022</v>
          </cell>
          <cell r="B2582">
            <v>160</v>
          </cell>
          <cell r="C2582">
            <v>43022</v>
          </cell>
          <cell r="D2582" t="str">
            <v>CARNERINA NO. 2 CE</v>
          </cell>
          <cell r="E2582" t="str">
            <v>PES</v>
          </cell>
          <cell r="F2582">
            <v>5922</v>
          </cell>
          <cell r="G2582" t="str">
            <v>TN</v>
          </cell>
          <cell r="H2582" t="str">
            <v>TONELADAS</v>
          </cell>
          <cell r="I2582" t="str">
            <v>PEC</v>
          </cell>
        </row>
        <row r="2583">
          <cell r="A2583" t="str">
            <v>16043029</v>
          </cell>
          <cell r="B2583">
            <v>160</v>
          </cell>
          <cell r="C2583">
            <v>43029</v>
          </cell>
          <cell r="D2583" t="str">
            <v>CARNERINA NO. 2 CE BP 42K</v>
          </cell>
          <cell r="E2583" t="str">
            <v>PES</v>
          </cell>
          <cell r="F2583">
            <v>236.88</v>
          </cell>
          <cell r="G2583" t="str">
            <v>DF</v>
          </cell>
          <cell r="H2583" t="str">
            <v>42 KGS</v>
          </cell>
          <cell r="I2583" t="str">
            <v>PEC</v>
          </cell>
        </row>
        <row r="2584">
          <cell r="A2584" t="str">
            <v>16043032</v>
          </cell>
          <cell r="B2584">
            <v>160</v>
          </cell>
          <cell r="C2584">
            <v>43032</v>
          </cell>
          <cell r="D2584" t="str">
            <v>CARNERINA NO. 3 CE</v>
          </cell>
          <cell r="E2584" t="str">
            <v>PES</v>
          </cell>
          <cell r="F2584">
            <v>5535</v>
          </cell>
          <cell r="G2584" t="str">
            <v>TN</v>
          </cell>
          <cell r="H2584" t="str">
            <v>TONELADAS</v>
          </cell>
          <cell r="I2584" t="str">
            <v>PEC</v>
          </cell>
        </row>
        <row r="2585">
          <cell r="A2585" t="str">
            <v>16043039</v>
          </cell>
          <cell r="B2585">
            <v>160</v>
          </cell>
          <cell r="C2585">
            <v>43039</v>
          </cell>
          <cell r="D2585" t="str">
            <v>CARNERINA NO. 3 CE BP 42K</v>
          </cell>
          <cell r="E2585" t="str">
            <v>PES</v>
          </cell>
          <cell r="F2585">
            <v>221.4</v>
          </cell>
          <cell r="G2585" t="str">
            <v>DF</v>
          </cell>
          <cell r="H2585" t="str">
            <v>42 KGS</v>
          </cell>
          <cell r="I2585" t="str">
            <v>PEC</v>
          </cell>
        </row>
        <row r="2586">
          <cell r="A2586" t="str">
            <v>16043042</v>
          </cell>
          <cell r="B2586">
            <v>160</v>
          </cell>
          <cell r="C2586">
            <v>43042</v>
          </cell>
          <cell r="D2586" t="str">
            <v>CARNERINA No.4 LACTANCIA CE</v>
          </cell>
          <cell r="E2586" t="str">
            <v>PES</v>
          </cell>
          <cell r="F2586">
            <v>6108</v>
          </cell>
          <cell r="G2586" t="str">
            <v>TN</v>
          </cell>
          <cell r="H2586" t="str">
            <v>TONELADAS</v>
          </cell>
          <cell r="I2586" t="str">
            <v>PEC</v>
          </cell>
        </row>
        <row r="2587">
          <cell r="A2587" t="str">
            <v>16043052</v>
          </cell>
          <cell r="B2587">
            <v>160</v>
          </cell>
          <cell r="C2587">
            <v>43052</v>
          </cell>
          <cell r="D2587" t="str">
            <v>CARNERINA No.5 GESTACION CE</v>
          </cell>
          <cell r="E2587" t="str">
            <v>PES</v>
          </cell>
          <cell r="F2587">
            <v>5635</v>
          </cell>
          <cell r="G2587" t="str">
            <v>TN</v>
          </cell>
          <cell r="H2587" t="str">
            <v>TONELADAS</v>
          </cell>
          <cell r="I2587" t="str">
            <v>PEC</v>
          </cell>
        </row>
        <row r="2588">
          <cell r="A2588" t="str">
            <v>16043162</v>
          </cell>
          <cell r="B2588">
            <v>160</v>
          </cell>
          <cell r="C2588">
            <v>43162</v>
          </cell>
          <cell r="D2588" t="str">
            <v>INICIAPORK MEJORADO AP CE</v>
          </cell>
          <cell r="E2588" t="str">
            <v>PES</v>
          </cell>
          <cell r="F2588">
            <v>5528</v>
          </cell>
          <cell r="G2588" t="str">
            <v>TN</v>
          </cell>
          <cell r="H2588" t="str">
            <v>TONELADAS</v>
          </cell>
          <cell r="I2588" t="str">
            <v>PEC</v>
          </cell>
        </row>
        <row r="2589">
          <cell r="A2589" t="str">
            <v>16043166</v>
          </cell>
          <cell r="B2589">
            <v>160</v>
          </cell>
          <cell r="C2589">
            <v>43166</v>
          </cell>
          <cell r="D2589" t="str">
            <v>INICIAPORK MEJORADO 5KG</v>
          </cell>
          <cell r="E2589" t="str">
            <v>PES</v>
          </cell>
          <cell r="F2589">
            <v>5740</v>
          </cell>
          <cell r="G2589" t="str">
            <v>TN</v>
          </cell>
          <cell r="H2589" t="str">
            <v>TONELADAS</v>
          </cell>
          <cell r="I2589" t="str">
            <v>PEC</v>
          </cell>
        </row>
        <row r="2590">
          <cell r="A2590" t="str">
            <v>16043169</v>
          </cell>
          <cell r="B2590">
            <v>160</v>
          </cell>
          <cell r="C2590">
            <v>43169</v>
          </cell>
          <cell r="D2590" t="str">
            <v>INICIAPORK MEJORADO 20KG</v>
          </cell>
          <cell r="E2590" t="str">
            <v>PES</v>
          </cell>
          <cell r="F2590">
            <v>5223</v>
          </cell>
          <cell r="G2590" t="str">
            <v>TN</v>
          </cell>
          <cell r="H2590" t="str">
            <v>TONELADAS</v>
          </cell>
          <cell r="I2590" t="str">
            <v>PEC</v>
          </cell>
        </row>
        <row r="2591">
          <cell r="A2591" t="str">
            <v>16043172</v>
          </cell>
          <cell r="B2591">
            <v>160</v>
          </cell>
          <cell r="C2591">
            <v>43172</v>
          </cell>
          <cell r="D2591" t="str">
            <v>CRECIPORK MEJORADO AP CE</v>
          </cell>
          <cell r="E2591" t="str">
            <v>PES</v>
          </cell>
          <cell r="F2591">
            <v>4910</v>
          </cell>
          <cell r="G2591" t="str">
            <v>TN</v>
          </cell>
          <cell r="H2591" t="str">
            <v>TONELADAS</v>
          </cell>
          <cell r="I2591" t="str">
            <v>PEC</v>
          </cell>
        </row>
        <row r="2592">
          <cell r="A2592" t="str">
            <v>16043176</v>
          </cell>
          <cell r="B2592">
            <v>160</v>
          </cell>
          <cell r="C2592">
            <v>43176</v>
          </cell>
          <cell r="D2592" t="str">
            <v>CRECIPORK MEJORADO 5KG</v>
          </cell>
          <cell r="E2592" t="str">
            <v>PES</v>
          </cell>
          <cell r="F2592">
            <v>5370</v>
          </cell>
          <cell r="G2592" t="str">
            <v>TN</v>
          </cell>
          <cell r="H2592" t="str">
            <v>TONELADAS</v>
          </cell>
          <cell r="I2592" t="str">
            <v>PEC</v>
          </cell>
        </row>
        <row r="2593">
          <cell r="A2593" t="str">
            <v>16043182</v>
          </cell>
          <cell r="B2593">
            <v>160</v>
          </cell>
          <cell r="C2593">
            <v>43182</v>
          </cell>
          <cell r="D2593" t="str">
            <v>ENGORDAPORK MEJORADO AP CE</v>
          </cell>
          <cell r="E2593" t="str">
            <v>PES</v>
          </cell>
          <cell r="F2593">
            <v>4877</v>
          </cell>
          <cell r="G2593" t="str">
            <v>TN</v>
          </cell>
          <cell r="H2593" t="str">
            <v>TONELADAS</v>
          </cell>
          <cell r="I2593" t="str">
            <v>PEC</v>
          </cell>
        </row>
        <row r="2594">
          <cell r="A2594" t="str">
            <v>16043186</v>
          </cell>
          <cell r="B2594">
            <v>160</v>
          </cell>
          <cell r="C2594">
            <v>43186</v>
          </cell>
          <cell r="D2594" t="str">
            <v>ENGORDAPORK MEJORADO 5KG</v>
          </cell>
          <cell r="E2594" t="str">
            <v>PES</v>
          </cell>
          <cell r="F2594">
            <v>5347</v>
          </cell>
          <cell r="G2594" t="str">
            <v>TN</v>
          </cell>
          <cell r="H2594" t="str">
            <v>TONELADAS</v>
          </cell>
          <cell r="I2594" t="str">
            <v>PEC</v>
          </cell>
        </row>
        <row r="2595">
          <cell r="A2595" t="str">
            <v>16043189</v>
          </cell>
          <cell r="B2595">
            <v>160</v>
          </cell>
          <cell r="C2595">
            <v>43189</v>
          </cell>
          <cell r="D2595" t="str">
            <v>ENGORDAPORK MEJORADO 20KG</v>
          </cell>
          <cell r="E2595" t="str">
            <v>PES</v>
          </cell>
          <cell r="F2595">
            <v>4894</v>
          </cell>
          <cell r="G2595" t="str">
            <v>TN</v>
          </cell>
          <cell r="H2595" t="str">
            <v>TONELADAS</v>
          </cell>
          <cell r="I2595" t="str">
            <v>PEC</v>
          </cell>
        </row>
        <row r="2596">
          <cell r="A2596" t="str">
            <v>16043192</v>
          </cell>
          <cell r="B2596">
            <v>160</v>
          </cell>
          <cell r="C2596">
            <v>43192</v>
          </cell>
          <cell r="D2596" t="str">
            <v>REPRODUPORK MEJORADO AP CE</v>
          </cell>
          <cell r="E2596" t="str">
            <v>PES</v>
          </cell>
          <cell r="F2596">
            <v>5284</v>
          </cell>
          <cell r="G2596" t="str">
            <v>TN</v>
          </cell>
          <cell r="H2596" t="str">
            <v>TONELADAS</v>
          </cell>
          <cell r="I2596" t="str">
            <v>PEC</v>
          </cell>
        </row>
        <row r="2597">
          <cell r="A2597" t="str">
            <v>16043250</v>
          </cell>
          <cell r="B2597">
            <v>160</v>
          </cell>
          <cell r="C2597">
            <v>43250</v>
          </cell>
          <cell r="D2597" t="str">
            <v>CONCENTRAPORK MEJORADO HE</v>
          </cell>
          <cell r="E2597" t="str">
            <v>PES</v>
          </cell>
          <cell r="F2597">
            <v>7484</v>
          </cell>
          <cell r="G2597" t="str">
            <v>TN</v>
          </cell>
          <cell r="H2597" t="str">
            <v>TONELADAS</v>
          </cell>
          <cell r="I2597" t="str">
            <v>PEC</v>
          </cell>
        </row>
        <row r="2598">
          <cell r="A2598" t="str">
            <v>16043356</v>
          </cell>
          <cell r="B2598">
            <v>160</v>
          </cell>
          <cell r="C2598">
            <v>43356</v>
          </cell>
          <cell r="D2598" t="str">
            <v>INICIA CERDO 5KG</v>
          </cell>
          <cell r="E2598" t="str">
            <v>PES</v>
          </cell>
          <cell r="F2598">
            <v>5740</v>
          </cell>
          <cell r="G2598" t="str">
            <v>TN</v>
          </cell>
          <cell r="H2598" t="str">
            <v>TONELADAS</v>
          </cell>
          <cell r="I2598" t="str">
            <v>PEC</v>
          </cell>
        </row>
        <row r="2599">
          <cell r="A2599" t="str">
            <v>16043366</v>
          </cell>
          <cell r="B2599">
            <v>160</v>
          </cell>
          <cell r="C2599">
            <v>43366</v>
          </cell>
          <cell r="D2599" t="str">
            <v>DESARROLLO CERDO 5 KG</v>
          </cell>
          <cell r="E2599" t="str">
            <v>PES</v>
          </cell>
          <cell r="F2599">
            <v>5576</v>
          </cell>
          <cell r="G2599" t="str">
            <v>TN</v>
          </cell>
          <cell r="H2599" t="str">
            <v>TONELADAS</v>
          </cell>
          <cell r="I2599" t="str">
            <v>PEC</v>
          </cell>
        </row>
        <row r="2600">
          <cell r="A2600" t="str">
            <v>16043376</v>
          </cell>
          <cell r="B2600">
            <v>160</v>
          </cell>
          <cell r="C2600">
            <v>43376</v>
          </cell>
          <cell r="D2600" t="str">
            <v>ENGORDA CERDO 5KG</v>
          </cell>
          <cell r="E2600" t="str">
            <v>PES</v>
          </cell>
          <cell r="F2600">
            <v>5347</v>
          </cell>
          <cell r="G2600" t="str">
            <v>TN</v>
          </cell>
          <cell r="H2600" t="str">
            <v>TONELADAS</v>
          </cell>
          <cell r="I2600" t="str">
            <v>PEC</v>
          </cell>
        </row>
        <row r="2601">
          <cell r="A2601" t="str">
            <v>16043420</v>
          </cell>
          <cell r="B2601">
            <v>160</v>
          </cell>
          <cell r="C2601">
            <v>43420</v>
          </cell>
          <cell r="D2601" t="str">
            <v>API CONCENTRADO CREC-ENG.  HE</v>
          </cell>
          <cell r="E2601" t="str">
            <v>PES</v>
          </cell>
          <cell r="F2601">
            <v>7966</v>
          </cell>
          <cell r="G2601" t="str">
            <v>TN</v>
          </cell>
          <cell r="H2601" t="str">
            <v>TONELADAS</v>
          </cell>
          <cell r="I2601" t="str">
            <v>PEC</v>
          </cell>
        </row>
        <row r="2602">
          <cell r="A2602" t="str">
            <v>16043502</v>
          </cell>
          <cell r="B2602">
            <v>160</v>
          </cell>
          <cell r="C2602">
            <v>43502</v>
          </cell>
          <cell r="D2602" t="str">
            <v>FINALIZADOR ENG.CERDOS HL CE</v>
          </cell>
          <cell r="E2602" t="str">
            <v>PES</v>
          </cell>
          <cell r="F2602">
            <v>5705</v>
          </cell>
          <cell r="G2602" t="str">
            <v>TN</v>
          </cell>
          <cell r="H2602" t="str">
            <v>TONELADAS</v>
          </cell>
          <cell r="I2602" t="str">
            <v>PEC</v>
          </cell>
        </row>
        <row r="2603">
          <cell r="A2603" t="str">
            <v>16043612</v>
          </cell>
          <cell r="B2603">
            <v>160</v>
          </cell>
          <cell r="C2603">
            <v>43612</v>
          </cell>
          <cell r="D2603" t="str">
            <v>INICIADOR CERDOS 40K CE</v>
          </cell>
          <cell r="E2603" t="str">
            <v>PES</v>
          </cell>
          <cell r="F2603">
            <v>5528</v>
          </cell>
          <cell r="G2603" t="str">
            <v>TN</v>
          </cell>
          <cell r="H2603" t="str">
            <v>TONELADAS</v>
          </cell>
          <cell r="I2603" t="str">
            <v>PEC</v>
          </cell>
        </row>
        <row r="2604">
          <cell r="A2604" t="str">
            <v>16043619</v>
          </cell>
          <cell r="B2604">
            <v>160</v>
          </cell>
          <cell r="C2604">
            <v>43619</v>
          </cell>
          <cell r="D2604" t="str">
            <v>INICIADOR CERDOS 20K CE</v>
          </cell>
          <cell r="E2604" t="str">
            <v>PES</v>
          </cell>
          <cell r="F2604">
            <v>5223</v>
          </cell>
          <cell r="G2604" t="str">
            <v>TN</v>
          </cell>
          <cell r="H2604" t="str">
            <v>TONELADAS</v>
          </cell>
          <cell r="I2604" t="str">
            <v>PEC</v>
          </cell>
        </row>
        <row r="2605">
          <cell r="A2605" t="str">
            <v>16043622</v>
          </cell>
          <cell r="B2605">
            <v>160</v>
          </cell>
          <cell r="C2605">
            <v>43622</v>
          </cell>
          <cell r="D2605" t="str">
            <v>ENGORDA CERDOS 40K CE</v>
          </cell>
          <cell r="E2605" t="str">
            <v>PES</v>
          </cell>
          <cell r="F2605">
            <v>5322</v>
          </cell>
          <cell r="G2605" t="str">
            <v>TN</v>
          </cell>
          <cell r="H2605" t="str">
            <v>TONELADAS</v>
          </cell>
          <cell r="I2605" t="str">
            <v>PEC</v>
          </cell>
        </row>
        <row r="2606">
          <cell r="A2606" t="str">
            <v>16043629</v>
          </cell>
          <cell r="B2606">
            <v>160</v>
          </cell>
          <cell r="C2606">
            <v>43629</v>
          </cell>
          <cell r="D2606" t="str">
            <v>ENGORDA CERDOS 20K. CE</v>
          </cell>
          <cell r="E2606" t="str">
            <v>PES</v>
          </cell>
          <cell r="F2606">
            <v>4894</v>
          </cell>
          <cell r="G2606" t="str">
            <v>TN</v>
          </cell>
          <cell r="H2606" t="str">
            <v>TONELADAS</v>
          </cell>
          <cell r="I2606" t="str">
            <v>PEC</v>
          </cell>
        </row>
        <row r="2607">
          <cell r="A2607" t="str">
            <v>16044002</v>
          </cell>
          <cell r="B2607">
            <v>160</v>
          </cell>
          <cell r="C2607">
            <v>44002</v>
          </cell>
          <cell r="D2607" t="str">
            <v>APILECHE 18% CE</v>
          </cell>
          <cell r="E2607" t="str">
            <v>PES</v>
          </cell>
          <cell r="F2607">
            <v>4910</v>
          </cell>
          <cell r="G2607" t="str">
            <v>TN</v>
          </cell>
          <cell r="H2607" t="str">
            <v>TONELADAS</v>
          </cell>
          <cell r="I2607" t="str">
            <v>PEC</v>
          </cell>
        </row>
        <row r="2608">
          <cell r="A2608" t="str">
            <v>16044004</v>
          </cell>
          <cell r="B2608">
            <v>160</v>
          </cell>
          <cell r="C2608">
            <v>44004</v>
          </cell>
          <cell r="D2608" t="str">
            <v>APILECHE 18% RE</v>
          </cell>
          <cell r="E2608" t="str">
            <v>PES</v>
          </cell>
          <cell r="F2608">
            <v>5085</v>
          </cell>
          <cell r="G2608" t="str">
            <v>TN</v>
          </cell>
          <cell r="H2608" t="str">
            <v>TONELADAS</v>
          </cell>
          <cell r="I2608" t="str">
            <v>PEC</v>
          </cell>
        </row>
        <row r="2609">
          <cell r="A2609" t="str">
            <v>16044044</v>
          </cell>
          <cell r="B2609">
            <v>160</v>
          </cell>
          <cell r="C2609">
            <v>44044</v>
          </cell>
          <cell r="D2609" t="str">
            <v>ABAHOR PLUS RE</v>
          </cell>
          <cell r="E2609" t="str">
            <v>PES</v>
          </cell>
          <cell r="F2609">
            <v>4635</v>
          </cell>
          <cell r="G2609" t="str">
            <v>TN</v>
          </cell>
          <cell r="H2609" t="str">
            <v>TONELADAS</v>
          </cell>
          <cell r="I2609" t="str">
            <v>PEC</v>
          </cell>
        </row>
        <row r="2610">
          <cell r="A2610" t="str">
            <v>16044072</v>
          </cell>
          <cell r="B2610">
            <v>160</v>
          </cell>
          <cell r="C2610">
            <v>44072</v>
          </cell>
          <cell r="D2610" t="str">
            <v>ABABE PLUS CE</v>
          </cell>
          <cell r="E2610" t="str">
            <v>PES</v>
          </cell>
          <cell r="F2610">
            <v>5510</v>
          </cell>
          <cell r="G2610" t="str">
            <v>TN</v>
          </cell>
          <cell r="H2610" t="str">
            <v>TONELADAS</v>
          </cell>
          <cell r="I2610" t="str">
            <v>PEC</v>
          </cell>
        </row>
        <row r="2611">
          <cell r="A2611" t="str">
            <v>16044169</v>
          </cell>
          <cell r="B2611">
            <v>160</v>
          </cell>
          <cell r="C2611">
            <v>44169</v>
          </cell>
          <cell r="D2611" t="str">
            <v>LACTOCRIA PLUS 10K HE</v>
          </cell>
          <cell r="E2611" t="str">
            <v>PES</v>
          </cell>
          <cell r="F2611">
            <v>20068</v>
          </cell>
          <cell r="G2611" t="str">
            <v>TN</v>
          </cell>
          <cell r="H2611" t="str">
            <v>TONELADAS</v>
          </cell>
          <cell r="I2611" t="str">
            <v>PEC</v>
          </cell>
        </row>
        <row r="2612">
          <cell r="A2612" t="str">
            <v>16044314</v>
          </cell>
          <cell r="B2612">
            <v>160</v>
          </cell>
          <cell r="C2612">
            <v>44314</v>
          </cell>
          <cell r="D2612" t="str">
            <v>BECERRAS 18% ULTRA RE</v>
          </cell>
          <cell r="E2612" t="str">
            <v>PES</v>
          </cell>
          <cell r="F2612">
            <v>6910</v>
          </cell>
          <cell r="G2612" t="str">
            <v>TN</v>
          </cell>
          <cell r="H2612" t="str">
            <v>TONELADAS</v>
          </cell>
          <cell r="I2612" t="str">
            <v>PEC</v>
          </cell>
        </row>
        <row r="2613">
          <cell r="A2613" t="str">
            <v>16044320</v>
          </cell>
          <cell r="B2613">
            <v>160</v>
          </cell>
          <cell r="C2613">
            <v>44320</v>
          </cell>
          <cell r="D2613" t="str">
            <v>ESTABLERO 18% HE</v>
          </cell>
          <cell r="E2613" t="str">
            <v>PES</v>
          </cell>
          <cell r="F2613">
            <v>4490</v>
          </cell>
          <cell r="G2613" t="str">
            <v>TN</v>
          </cell>
          <cell r="H2613" t="str">
            <v>TONELADAS</v>
          </cell>
          <cell r="I2613" t="str">
            <v>PEC</v>
          </cell>
        </row>
        <row r="2614">
          <cell r="A2614" t="str">
            <v>16044362</v>
          </cell>
          <cell r="B2614">
            <v>160</v>
          </cell>
          <cell r="C2614">
            <v>44362</v>
          </cell>
          <cell r="D2614" t="str">
            <v>MEZCLA GANADERA LECHERO AP 40K</v>
          </cell>
          <cell r="E2614" t="str">
            <v>PES</v>
          </cell>
          <cell r="F2614">
            <v>4161</v>
          </cell>
          <cell r="G2614" t="str">
            <v>TN</v>
          </cell>
          <cell r="H2614" t="str">
            <v>TONELADAS</v>
          </cell>
          <cell r="I2614" t="str">
            <v>PEC</v>
          </cell>
        </row>
        <row r="2615">
          <cell r="A2615" t="str">
            <v>16044422</v>
          </cell>
          <cell r="B2615">
            <v>160</v>
          </cell>
          <cell r="C2615">
            <v>44422</v>
          </cell>
          <cell r="D2615" t="str">
            <v>ESTABLERO 18% AP CE</v>
          </cell>
          <cell r="E2615" t="str">
            <v>PES</v>
          </cell>
          <cell r="F2615">
            <v>4485</v>
          </cell>
          <cell r="G2615" t="str">
            <v>TN</v>
          </cell>
          <cell r="H2615" t="str">
            <v>TONELADAS</v>
          </cell>
          <cell r="I2615" t="str">
            <v>PEC</v>
          </cell>
        </row>
        <row r="2616">
          <cell r="A2616" t="str">
            <v>16044560</v>
          </cell>
          <cell r="B2616">
            <v>160</v>
          </cell>
          <cell r="C2616">
            <v>44560</v>
          </cell>
          <cell r="D2616" t="str">
            <v>MEZCLA GANADERA LECHERO HE</v>
          </cell>
          <cell r="E2616" t="str">
            <v>PES</v>
          </cell>
          <cell r="F2616">
            <v>3652</v>
          </cell>
          <cell r="G2616" t="str">
            <v>TN</v>
          </cell>
          <cell r="H2616" t="str">
            <v>TONELADAS</v>
          </cell>
          <cell r="I2616" t="str">
            <v>PEC</v>
          </cell>
        </row>
        <row r="2617">
          <cell r="A2617" t="str">
            <v>16044767</v>
          </cell>
          <cell r="B2617">
            <v>160</v>
          </cell>
          <cell r="C2617">
            <v>44767</v>
          </cell>
          <cell r="D2617" t="str">
            <v>APIMEL 30KG. RE</v>
          </cell>
          <cell r="E2617" t="str">
            <v>PES</v>
          </cell>
          <cell r="F2617">
            <v>4212</v>
          </cell>
          <cell r="G2617" t="str">
            <v>TN</v>
          </cell>
          <cell r="H2617" t="str">
            <v>TONELADAS</v>
          </cell>
          <cell r="I2617" t="str">
            <v>PEC</v>
          </cell>
        </row>
        <row r="2618">
          <cell r="A2618" t="str">
            <v>16044782</v>
          </cell>
          <cell r="B2618">
            <v>160</v>
          </cell>
          <cell r="C2618">
            <v>44782</v>
          </cell>
          <cell r="D2618" t="str">
            <v>LECHERO CAMPERO 16% CE</v>
          </cell>
          <cell r="E2618" t="str">
            <v>PES</v>
          </cell>
          <cell r="F2618">
            <v>4375</v>
          </cell>
          <cell r="G2618" t="str">
            <v>TN</v>
          </cell>
          <cell r="H2618" t="str">
            <v>TONELADAS</v>
          </cell>
          <cell r="I2618" t="str">
            <v>PEC</v>
          </cell>
        </row>
        <row r="2619">
          <cell r="A2619" t="str">
            <v>16045414</v>
          </cell>
          <cell r="B2619">
            <v>160</v>
          </cell>
          <cell r="C2619">
            <v>45414</v>
          </cell>
          <cell r="D2619" t="str">
            <v>API-CARNE RE</v>
          </cell>
          <cell r="E2619" t="str">
            <v>PES</v>
          </cell>
          <cell r="F2619">
            <v>4595</v>
          </cell>
          <cell r="G2619" t="str">
            <v>TN</v>
          </cell>
          <cell r="H2619" t="str">
            <v>TONELADAS</v>
          </cell>
          <cell r="I2619" t="str">
            <v>PEC</v>
          </cell>
        </row>
        <row r="2620">
          <cell r="A2620" t="str">
            <v>16045460</v>
          </cell>
          <cell r="B2620">
            <v>160</v>
          </cell>
          <cell r="C2620">
            <v>45460</v>
          </cell>
          <cell r="D2620" t="str">
            <v>ABAMEL 40% HE</v>
          </cell>
          <cell r="E2620" t="str">
            <v>PES</v>
          </cell>
          <cell r="F2620">
            <v>5795</v>
          </cell>
          <cell r="G2620" t="str">
            <v>TN</v>
          </cell>
          <cell r="H2620" t="str">
            <v>TONELADAS</v>
          </cell>
          <cell r="I2620" t="str">
            <v>PEC</v>
          </cell>
        </row>
        <row r="2621">
          <cell r="A2621" t="str">
            <v>16045474</v>
          </cell>
          <cell r="B2621">
            <v>160</v>
          </cell>
          <cell r="C2621">
            <v>45474</v>
          </cell>
          <cell r="D2621" t="str">
            <v>BECERRO ENGORDA 16% RE</v>
          </cell>
          <cell r="E2621" t="str">
            <v>PES</v>
          </cell>
          <cell r="F2621">
            <v>4075</v>
          </cell>
          <cell r="G2621" t="str">
            <v>TN</v>
          </cell>
          <cell r="H2621" t="str">
            <v>TONELADAS</v>
          </cell>
          <cell r="I2621" t="str">
            <v>PEC</v>
          </cell>
        </row>
        <row r="2622">
          <cell r="A2622" t="str">
            <v>16045632</v>
          </cell>
          <cell r="B2622">
            <v>160</v>
          </cell>
          <cell r="C2622">
            <v>45632</v>
          </cell>
          <cell r="D2622" t="str">
            <v>ENGORDA GANADO AP CE</v>
          </cell>
          <cell r="E2622" t="str">
            <v>PES</v>
          </cell>
          <cell r="F2622">
            <v>4620</v>
          </cell>
          <cell r="G2622" t="str">
            <v>TN</v>
          </cell>
          <cell r="H2622" t="str">
            <v>TONELADAS</v>
          </cell>
          <cell r="I2622" t="str">
            <v>PEC</v>
          </cell>
        </row>
        <row r="2623">
          <cell r="A2623" t="str">
            <v>16045654</v>
          </cell>
          <cell r="B2623">
            <v>160</v>
          </cell>
          <cell r="C2623">
            <v>45654</v>
          </cell>
          <cell r="D2623" t="str">
            <v>BEEF ROLL EXPO RE</v>
          </cell>
          <cell r="E2623" t="str">
            <v>PES</v>
          </cell>
          <cell r="F2623">
            <v>5339</v>
          </cell>
          <cell r="G2623" t="str">
            <v>TN</v>
          </cell>
          <cell r="H2623" t="str">
            <v>TONELADAS</v>
          </cell>
          <cell r="I2623" t="str">
            <v>PEC</v>
          </cell>
        </row>
        <row r="2624">
          <cell r="A2624" t="str">
            <v>16045724</v>
          </cell>
          <cell r="B2624">
            <v>160</v>
          </cell>
          <cell r="C2624">
            <v>45724</v>
          </cell>
          <cell r="D2624" t="str">
            <v>APICARNE FINAL RE</v>
          </cell>
          <cell r="E2624" t="str">
            <v>PES</v>
          </cell>
          <cell r="F2624">
            <v>5275</v>
          </cell>
          <cell r="G2624" t="str">
            <v>TN</v>
          </cell>
          <cell r="H2624" t="str">
            <v>TONELADAS</v>
          </cell>
          <cell r="I2624" t="str">
            <v>PEC</v>
          </cell>
        </row>
        <row r="2625">
          <cell r="A2625" t="str">
            <v>16045890</v>
          </cell>
          <cell r="B2625">
            <v>160</v>
          </cell>
          <cell r="C2625">
            <v>45890</v>
          </cell>
          <cell r="D2625" t="str">
            <v>MEZCLA GANADERA HE 40 KGS</v>
          </cell>
          <cell r="E2625" t="str">
            <v>PES</v>
          </cell>
          <cell r="F2625">
            <v>3295</v>
          </cell>
          <cell r="G2625" t="str">
            <v>TN</v>
          </cell>
          <cell r="H2625" t="str">
            <v>TONELADAS</v>
          </cell>
          <cell r="I2625" t="str">
            <v>PEC</v>
          </cell>
        </row>
        <row r="2626">
          <cell r="A2626" t="str">
            <v>16045894</v>
          </cell>
          <cell r="B2626">
            <v>160</v>
          </cell>
          <cell r="C2626">
            <v>45894</v>
          </cell>
          <cell r="D2626" t="str">
            <v>MEZCLA GANADERA AP RE 40 KGS</v>
          </cell>
          <cell r="E2626" t="str">
            <v>PES</v>
          </cell>
          <cell r="F2626">
            <v>3785</v>
          </cell>
          <cell r="G2626" t="str">
            <v>TN</v>
          </cell>
          <cell r="H2626" t="str">
            <v>TONELADAS</v>
          </cell>
          <cell r="I2626" t="str">
            <v>PEC</v>
          </cell>
        </row>
        <row r="2627">
          <cell r="A2627" t="str">
            <v>16045902</v>
          </cell>
          <cell r="B2627">
            <v>160</v>
          </cell>
          <cell r="C2627">
            <v>45902</v>
          </cell>
          <cell r="D2627" t="str">
            <v>ESTIAJE SOSTEN CE 40 KGS</v>
          </cell>
          <cell r="E2627" t="str">
            <v>PES</v>
          </cell>
          <cell r="F2627">
            <v>4200</v>
          </cell>
          <cell r="G2627" t="str">
            <v>TN</v>
          </cell>
          <cell r="H2627" t="str">
            <v>TONELADAS</v>
          </cell>
          <cell r="I2627" t="str">
            <v>PEC</v>
          </cell>
        </row>
        <row r="2628">
          <cell r="A2628" t="str">
            <v>16046022</v>
          </cell>
          <cell r="B2628">
            <v>160</v>
          </cell>
          <cell r="C2628">
            <v>46022</v>
          </cell>
          <cell r="D2628" t="str">
            <v>GALLO DE ORO PREPARACION CE</v>
          </cell>
          <cell r="E2628" t="str">
            <v>PES</v>
          </cell>
          <cell r="F2628">
            <v>7419</v>
          </cell>
          <cell r="G2628" t="str">
            <v>TN</v>
          </cell>
          <cell r="H2628" t="str">
            <v>TONELADAS</v>
          </cell>
          <cell r="I2628" t="str">
            <v>PEC</v>
          </cell>
        </row>
        <row r="2629">
          <cell r="A2629" t="str">
            <v>16046026</v>
          </cell>
          <cell r="B2629">
            <v>160</v>
          </cell>
          <cell r="C2629">
            <v>46026</v>
          </cell>
          <cell r="D2629" t="str">
            <v>GALLO DE ORO PREPARACION 5K CE</v>
          </cell>
          <cell r="E2629" t="str">
            <v>PES</v>
          </cell>
          <cell r="F2629">
            <v>7814</v>
          </cell>
          <cell r="G2629" t="str">
            <v>TN</v>
          </cell>
          <cell r="H2629" t="str">
            <v>TONELADAS</v>
          </cell>
          <cell r="I2629" t="str">
            <v>PEC</v>
          </cell>
        </row>
        <row r="2630">
          <cell r="A2630" t="str">
            <v>16046032</v>
          </cell>
          <cell r="B2630">
            <v>160</v>
          </cell>
          <cell r="C2630">
            <v>46032</v>
          </cell>
          <cell r="D2630" t="str">
            <v>API-PAVO NO. 1 TE</v>
          </cell>
          <cell r="E2630" t="str">
            <v>PES</v>
          </cell>
          <cell r="F2630">
            <v>8020</v>
          </cell>
          <cell r="G2630" t="str">
            <v>TN</v>
          </cell>
          <cell r="H2630" t="str">
            <v>TONELADAS</v>
          </cell>
          <cell r="I2630" t="str">
            <v>PEC</v>
          </cell>
        </row>
        <row r="2631">
          <cell r="A2631" t="str">
            <v>16046122</v>
          </cell>
          <cell r="B2631">
            <v>160</v>
          </cell>
          <cell r="C2631">
            <v>46122</v>
          </cell>
          <cell r="D2631" t="str">
            <v>GALLO DE ORO MANTTO CE 40KG</v>
          </cell>
          <cell r="E2631" t="str">
            <v>PES</v>
          </cell>
          <cell r="F2631">
            <v>7215</v>
          </cell>
          <cell r="G2631" t="str">
            <v>TN</v>
          </cell>
          <cell r="H2631" t="str">
            <v>TONELADAS</v>
          </cell>
          <cell r="I2631" t="str">
            <v>PEC</v>
          </cell>
        </row>
        <row r="2632">
          <cell r="A2632" t="str">
            <v>16046126</v>
          </cell>
          <cell r="B2632">
            <v>160</v>
          </cell>
          <cell r="C2632">
            <v>46126</v>
          </cell>
          <cell r="D2632" t="str">
            <v>GALLO DE ORO MANTO. 5KG</v>
          </cell>
          <cell r="E2632" t="str">
            <v>PES</v>
          </cell>
          <cell r="F2632">
            <v>8099</v>
          </cell>
          <cell r="G2632" t="str">
            <v>TN</v>
          </cell>
          <cell r="H2632" t="str">
            <v>TONELADAS</v>
          </cell>
          <cell r="I2632" t="str">
            <v>PEC</v>
          </cell>
        </row>
        <row r="2633">
          <cell r="A2633" t="str">
            <v>16046194</v>
          </cell>
          <cell r="B2633">
            <v>160</v>
          </cell>
          <cell r="C2633">
            <v>46194</v>
          </cell>
          <cell r="D2633" t="str">
            <v>PELL ROL AVENA PLUS 40 KGS</v>
          </cell>
          <cell r="E2633" t="str">
            <v>PES</v>
          </cell>
          <cell r="F2633">
            <v>7585</v>
          </cell>
          <cell r="G2633" t="str">
            <v>TN</v>
          </cell>
          <cell r="H2633" t="str">
            <v>TONELADAS</v>
          </cell>
          <cell r="I2633" t="str">
            <v>PEC</v>
          </cell>
        </row>
        <row r="2634">
          <cell r="A2634" t="str">
            <v>16046214</v>
          </cell>
          <cell r="B2634">
            <v>160</v>
          </cell>
          <cell r="C2634">
            <v>46214</v>
          </cell>
          <cell r="D2634" t="str">
            <v>PELL ROL SPRINTER RE</v>
          </cell>
          <cell r="E2634" t="str">
            <v>PES</v>
          </cell>
          <cell r="F2634">
            <v>7369</v>
          </cell>
          <cell r="G2634" t="str">
            <v>TN</v>
          </cell>
          <cell r="H2634" t="str">
            <v>TONELADAS</v>
          </cell>
          <cell r="I2634" t="str">
            <v>PEC</v>
          </cell>
        </row>
        <row r="2635">
          <cell r="A2635" t="str">
            <v>16046234</v>
          </cell>
          <cell r="B2635">
            <v>160</v>
          </cell>
          <cell r="C2635">
            <v>46234</v>
          </cell>
          <cell r="D2635" t="str">
            <v>PELL ROL VITAL RE</v>
          </cell>
          <cell r="E2635" t="str">
            <v>PES</v>
          </cell>
          <cell r="F2635">
            <v>7035</v>
          </cell>
          <cell r="G2635" t="str">
            <v>TN</v>
          </cell>
          <cell r="H2635" t="str">
            <v>TONELADAS</v>
          </cell>
          <cell r="I2635" t="str">
            <v>PEC</v>
          </cell>
        </row>
        <row r="2636">
          <cell r="A2636" t="str">
            <v>16046252</v>
          </cell>
          <cell r="B2636">
            <v>160</v>
          </cell>
          <cell r="C2636">
            <v>46252</v>
          </cell>
          <cell r="D2636" t="str">
            <v>GALLO DE ORO PRO-PLUMA</v>
          </cell>
          <cell r="E2636" t="str">
            <v>PES</v>
          </cell>
          <cell r="F2636">
            <v>9303</v>
          </cell>
          <cell r="G2636" t="str">
            <v>TN</v>
          </cell>
          <cell r="H2636" t="str">
            <v>TONELADAS</v>
          </cell>
          <cell r="I2636" t="str">
            <v>PEC</v>
          </cell>
        </row>
        <row r="2637">
          <cell r="A2637" t="str">
            <v>16046259</v>
          </cell>
          <cell r="B2637">
            <v>160</v>
          </cell>
          <cell r="C2637">
            <v>46259</v>
          </cell>
          <cell r="D2637" t="str">
            <v>GALLO DE ORO PRO-PLUMA 5KG</v>
          </cell>
          <cell r="E2637" t="str">
            <v>PES</v>
          </cell>
          <cell r="F2637">
            <v>9727</v>
          </cell>
          <cell r="G2637" t="str">
            <v>TN</v>
          </cell>
          <cell r="H2637" t="str">
            <v>TONELADAS</v>
          </cell>
          <cell r="I2637" t="str">
            <v>PEC</v>
          </cell>
        </row>
        <row r="2638">
          <cell r="A2638" t="str">
            <v>16046309</v>
          </cell>
          <cell r="B2638">
            <v>160</v>
          </cell>
          <cell r="C2638">
            <v>46309</v>
          </cell>
          <cell r="D2638" t="str">
            <v>TRIPLE CORONA RE ENDURANC 22.6</v>
          </cell>
          <cell r="E2638" t="str">
            <v>PES</v>
          </cell>
          <cell r="F2638">
            <v>10012</v>
          </cell>
          <cell r="G2638" t="str">
            <v>TN</v>
          </cell>
          <cell r="H2638" t="str">
            <v>TONELADAS</v>
          </cell>
          <cell r="I2638" t="str">
            <v>PEC</v>
          </cell>
        </row>
        <row r="2639">
          <cell r="A2639" t="str">
            <v>16046332</v>
          </cell>
          <cell r="B2639">
            <v>160</v>
          </cell>
          <cell r="C2639">
            <v>46332</v>
          </cell>
          <cell r="D2639" t="str">
            <v>TRIPLE CORONA BOOSTER CE</v>
          </cell>
          <cell r="E2639" t="str">
            <v>PES</v>
          </cell>
          <cell r="F2639">
            <v>10385</v>
          </cell>
          <cell r="G2639" t="str">
            <v>TN</v>
          </cell>
          <cell r="H2639" t="str">
            <v>TONELADAS</v>
          </cell>
          <cell r="I2639" t="str">
            <v>PEC</v>
          </cell>
        </row>
        <row r="2640">
          <cell r="A2640" t="str">
            <v>16046384</v>
          </cell>
          <cell r="B2640">
            <v>160</v>
          </cell>
          <cell r="C2640">
            <v>46384</v>
          </cell>
          <cell r="D2640" t="str">
            <v>PELL ROLL 1/4 DE MILLA RE</v>
          </cell>
          <cell r="E2640" t="str">
            <v>PES</v>
          </cell>
          <cell r="F2640">
            <v>6766</v>
          </cell>
          <cell r="G2640" t="str">
            <v>TN</v>
          </cell>
          <cell r="H2640" t="str">
            <v>TONELADAS</v>
          </cell>
          <cell r="I2640" t="str">
            <v>PEC</v>
          </cell>
        </row>
        <row r="2641">
          <cell r="A2641" t="str">
            <v>16046394</v>
          </cell>
          <cell r="B2641">
            <v>160</v>
          </cell>
          <cell r="C2641">
            <v>46394</v>
          </cell>
          <cell r="D2641" t="str">
            <v>GRANO DE ORO RE</v>
          </cell>
          <cell r="E2641" t="str">
            <v>PES</v>
          </cell>
          <cell r="F2641">
            <v>5086</v>
          </cell>
          <cell r="G2641" t="str">
            <v>TN</v>
          </cell>
          <cell r="H2641" t="str">
            <v>TONELADAS</v>
          </cell>
          <cell r="I2641" t="str">
            <v>PEC</v>
          </cell>
        </row>
        <row r="2642">
          <cell r="A2642" t="str">
            <v>16046402</v>
          </cell>
          <cell r="B2642">
            <v>160</v>
          </cell>
          <cell r="C2642">
            <v>46402</v>
          </cell>
          <cell r="D2642" t="str">
            <v>APIPAVO 2 TE</v>
          </cell>
          <cell r="E2642" t="str">
            <v>PES</v>
          </cell>
          <cell r="F2642">
            <v>7150</v>
          </cell>
          <cell r="G2642" t="str">
            <v>TN</v>
          </cell>
          <cell r="H2642" t="str">
            <v>TONELADAS</v>
          </cell>
          <cell r="I2642" t="str">
            <v>PEC</v>
          </cell>
        </row>
        <row r="2643">
          <cell r="A2643" t="str">
            <v>16046442</v>
          </cell>
          <cell r="B2643">
            <v>160</v>
          </cell>
          <cell r="C2643">
            <v>46442</v>
          </cell>
          <cell r="D2643" t="str">
            <v>GALLO DE ORO ENTRENAMIENTO 40K</v>
          </cell>
          <cell r="E2643" t="str">
            <v>PES</v>
          </cell>
          <cell r="F2643">
            <v>8860</v>
          </cell>
          <cell r="G2643" t="str">
            <v>TN</v>
          </cell>
          <cell r="H2643" t="str">
            <v>TONELADAS</v>
          </cell>
          <cell r="I2643" t="str">
            <v>PEC</v>
          </cell>
        </row>
        <row r="2644">
          <cell r="A2644" t="str">
            <v>16046446</v>
          </cell>
          <cell r="B2644">
            <v>160</v>
          </cell>
          <cell r="C2644">
            <v>46446</v>
          </cell>
          <cell r="D2644" t="str">
            <v>GALLO DE ORO ENTRENAMIENTO 5KG</v>
          </cell>
          <cell r="E2644" t="str">
            <v>PES</v>
          </cell>
          <cell r="F2644">
            <v>9752</v>
          </cell>
          <cell r="G2644" t="str">
            <v>TN</v>
          </cell>
          <cell r="H2644" t="str">
            <v>TONELADAS</v>
          </cell>
          <cell r="I2644" t="str">
            <v>PEC</v>
          </cell>
        </row>
        <row r="2645">
          <cell r="A2645" t="str">
            <v>16046452</v>
          </cell>
          <cell r="B2645">
            <v>160</v>
          </cell>
          <cell r="C2645">
            <v>46452</v>
          </cell>
          <cell r="D2645" t="str">
            <v>GALLO DE ORO SUPERBABY 40 KG</v>
          </cell>
          <cell r="E2645" t="str">
            <v>PES</v>
          </cell>
          <cell r="F2645">
            <v>7360</v>
          </cell>
          <cell r="G2645" t="str">
            <v>TN</v>
          </cell>
          <cell r="H2645" t="str">
            <v>TONELADAS</v>
          </cell>
          <cell r="I2645" t="str">
            <v>PEC</v>
          </cell>
        </row>
        <row r="2646">
          <cell r="A2646" t="str">
            <v>16046462</v>
          </cell>
          <cell r="B2646">
            <v>160</v>
          </cell>
          <cell r="C2646">
            <v>46462</v>
          </cell>
          <cell r="D2646" t="str">
            <v>GALLO DE ORO INICIO CE</v>
          </cell>
          <cell r="E2646" t="str">
            <v>PES</v>
          </cell>
          <cell r="F2646">
            <v>7910</v>
          </cell>
          <cell r="G2646" t="str">
            <v>TN</v>
          </cell>
          <cell r="H2646" t="str">
            <v>TONELADAS</v>
          </cell>
          <cell r="I2646" t="str">
            <v>PEC</v>
          </cell>
        </row>
        <row r="2647">
          <cell r="A2647" t="str">
            <v>16046466</v>
          </cell>
          <cell r="B2647">
            <v>160</v>
          </cell>
          <cell r="C2647">
            <v>46466</v>
          </cell>
          <cell r="D2647" t="str">
            <v>GALLO DE ORO INICIO 5K CE</v>
          </cell>
          <cell r="E2647" t="str">
            <v>PES</v>
          </cell>
          <cell r="F2647">
            <v>8201</v>
          </cell>
          <cell r="G2647" t="str">
            <v>TN</v>
          </cell>
          <cell r="H2647" t="str">
            <v>TONELADAS</v>
          </cell>
          <cell r="I2647" t="str">
            <v>PEC</v>
          </cell>
        </row>
        <row r="2648">
          <cell r="A2648" t="str">
            <v>16046472</v>
          </cell>
          <cell r="B2648">
            <v>160</v>
          </cell>
          <cell r="C2648">
            <v>46472</v>
          </cell>
          <cell r="D2648" t="str">
            <v>GALLO DE ORO DESA./MANTO. CE</v>
          </cell>
          <cell r="E2648" t="str">
            <v>PES</v>
          </cell>
          <cell r="F2648">
            <v>6584</v>
          </cell>
          <cell r="G2648" t="str">
            <v>TN</v>
          </cell>
          <cell r="H2648" t="str">
            <v>TONELADAS</v>
          </cell>
          <cell r="I2648" t="str">
            <v>PEC</v>
          </cell>
        </row>
        <row r="2649">
          <cell r="A2649" t="str">
            <v>16046482</v>
          </cell>
          <cell r="B2649">
            <v>160</v>
          </cell>
          <cell r="C2649">
            <v>46482</v>
          </cell>
          <cell r="D2649" t="str">
            <v>GALLO DE ORO REPRODUCTOR CE</v>
          </cell>
          <cell r="E2649" t="str">
            <v>PES</v>
          </cell>
          <cell r="F2649">
            <v>6623</v>
          </cell>
          <cell r="G2649" t="str">
            <v>TN</v>
          </cell>
          <cell r="H2649" t="str">
            <v>TONELADAS</v>
          </cell>
          <cell r="I2649" t="str">
            <v>PEC</v>
          </cell>
        </row>
        <row r="2650">
          <cell r="A2650" t="str">
            <v>16046486</v>
          </cell>
          <cell r="B2650">
            <v>160</v>
          </cell>
          <cell r="C2650">
            <v>46486</v>
          </cell>
          <cell r="D2650" t="str">
            <v>GALLO DE ORO REPRODUCTOR 5K</v>
          </cell>
          <cell r="E2650" t="str">
            <v>PES</v>
          </cell>
          <cell r="F2650">
            <v>7270</v>
          </cell>
          <cell r="G2650" t="str">
            <v>TN</v>
          </cell>
          <cell r="H2650" t="str">
            <v>TONELADAS</v>
          </cell>
          <cell r="I2650" t="str">
            <v>PEC</v>
          </cell>
        </row>
        <row r="2651">
          <cell r="A2651" t="str">
            <v>16046492</v>
          </cell>
          <cell r="B2651">
            <v>160</v>
          </cell>
          <cell r="C2651">
            <v>46492</v>
          </cell>
          <cell r="D2651" t="str">
            <v>TRIPLE CORONA JUNIOR CE</v>
          </cell>
          <cell r="E2651" t="str">
            <v>PES</v>
          </cell>
          <cell r="F2651">
            <v>8991</v>
          </cell>
          <cell r="G2651" t="str">
            <v>TN</v>
          </cell>
          <cell r="H2651" t="str">
            <v>TONELADAS</v>
          </cell>
          <cell r="I2651" t="str">
            <v>PEC</v>
          </cell>
        </row>
        <row r="2652">
          <cell r="A2652" t="str">
            <v>16046576</v>
          </cell>
          <cell r="B2652">
            <v>160</v>
          </cell>
          <cell r="C2652">
            <v>46576</v>
          </cell>
          <cell r="D2652" t="str">
            <v>INICIA PAVO 5 KG</v>
          </cell>
          <cell r="E2652" t="str">
            <v>PES</v>
          </cell>
          <cell r="F2652">
            <v>7220</v>
          </cell>
          <cell r="G2652" t="str">
            <v>TN</v>
          </cell>
          <cell r="H2652" t="str">
            <v>TONELADAS</v>
          </cell>
          <cell r="I2652" t="str">
            <v>PEC</v>
          </cell>
        </row>
        <row r="2653">
          <cell r="A2653" t="str">
            <v>16046586</v>
          </cell>
          <cell r="B2653">
            <v>160</v>
          </cell>
          <cell r="C2653">
            <v>46586</v>
          </cell>
          <cell r="D2653" t="str">
            <v>DESARROLLO PAVO 5 KG</v>
          </cell>
          <cell r="E2653" t="str">
            <v>PES</v>
          </cell>
          <cell r="F2653">
            <v>6770</v>
          </cell>
          <cell r="G2653" t="str">
            <v>TN</v>
          </cell>
          <cell r="H2653" t="str">
            <v>TONELADAS</v>
          </cell>
          <cell r="I2653" t="str">
            <v>PEC</v>
          </cell>
        </row>
        <row r="2654">
          <cell r="A2654" t="str">
            <v>16046596</v>
          </cell>
          <cell r="B2654">
            <v>160</v>
          </cell>
          <cell r="C2654">
            <v>46596</v>
          </cell>
          <cell r="D2654" t="str">
            <v>ENGORDA PAVO 5 KG</v>
          </cell>
          <cell r="E2654" t="str">
            <v>PES</v>
          </cell>
          <cell r="F2654">
            <v>6645</v>
          </cell>
          <cell r="G2654" t="str">
            <v>TN</v>
          </cell>
          <cell r="H2654" t="str">
            <v>TONELADAS</v>
          </cell>
          <cell r="I2654" t="str">
            <v>PEC</v>
          </cell>
        </row>
        <row r="2655">
          <cell r="A2655" t="str">
            <v>16048016</v>
          </cell>
          <cell r="B2655">
            <v>160</v>
          </cell>
          <cell r="C2655">
            <v>48016</v>
          </cell>
          <cell r="D2655" t="str">
            <v>API CAMARON ALTA DENS 40% ME 1</v>
          </cell>
          <cell r="E2655" t="str">
            <v>PES</v>
          </cell>
          <cell r="F2655">
            <v>15511</v>
          </cell>
          <cell r="G2655" t="str">
            <v>TN</v>
          </cell>
          <cell r="H2655" t="str">
            <v>TONELADAS</v>
          </cell>
          <cell r="I2655" t="str">
            <v>ACU</v>
          </cell>
        </row>
        <row r="2656">
          <cell r="A2656" t="str">
            <v>16048017</v>
          </cell>
          <cell r="B2656">
            <v>160</v>
          </cell>
          <cell r="C2656">
            <v>48017</v>
          </cell>
          <cell r="D2656" t="str">
            <v>API CAMARON ALTA DENS 40% ME 2</v>
          </cell>
          <cell r="E2656" t="str">
            <v>PES</v>
          </cell>
          <cell r="F2656">
            <v>16681</v>
          </cell>
          <cell r="G2656" t="str">
            <v>TN</v>
          </cell>
          <cell r="H2656" t="str">
            <v>TONELADAS</v>
          </cell>
          <cell r="I2656" t="str">
            <v>ACU</v>
          </cell>
        </row>
        <row r="2657">
          <cell r="A2657" t="str">
            <v>16048029</v>
          </cell>
          <cell r="B2657">
            <v>160</v>
          </cell>
          <cell r="C2657">
            <v>48029</v>
          </cell>
          <cell r="D2657" t="str">
            <v>API CAMARON AD 35% MC 2</v>
          </cell>
          <cell r="E2657" t="str">
            <v>PES</v>
          </cell>
          <cell r="F2657">
            <v>14752</v>
          </cell>
          <cell r="G2657" t="str">
            <v>TN</v>
          </cell>
          <cell r="H2657" t="str">
            <v>TONELADAS</v>
          </cell>
          <cell r="I2657" t="str">
            <v>ACU</v>
          </cell>
        </row>
        <row r="2658">
          <cell r="A2658" t="str">
            <v>16048039</v>
          </cell>
          <cell r="B2658">
            <v>160</v>
          </cell>
          <cell r="C2658">
            <v>48039</v>
          </cell>
          <cell r="D2658" t="str">
            <v>API CAMARON ALTA DENS 30% CE</v>
          </cell>
          <cell r="E2658" t="str">
            <v>PES</v>
          </cell>
          <cell r="F2658">
            <v>14627</v>
          </cell>
          <cell r="G2658" t="str">
            <v>TN</v>
          </cell>
          <cell r="H2658" t="str">
            <v>TONELADAS</v>
          </cell>
          <cell r="I2658" t="str">
            <v>ACU</v>
          </cell>
        </row>
        <row r="2659">
          <cell r="A2659" t="str">
            <v>16048049</v>
          </cell>
          <cell r="B2659">
            <v>160</v>
          </cell>
          <cell r="C2659">
            <v>48049</v>
          </cell>
          <cell r="D2659" t="str">
            <v>API CAMARON ALTA DENS 25% CE</v>
          </cell>
          <cell r="E2659" t="str">
            <v>PES</v>
          </cell>
          <cell r="F2659">
            <v>14276</v>
          </cell>
          <cell r="G2659" t="str">
            <v>TN</v>
          </cell>
          <cell r="H2659" t="str">
            <v>TONELADAS</v>
          </cell>
          <cell r="I2659" t="str">
            <v>ACU</v>
          </cell>
        </row>
        <row r="2660">
          <cell r="A2660" t="str">
            <v>16048057</v>
          </cell>
          <cell r="B2660">
            <v>160</v>
          </cell>
          <cell r="C2660">
            <v>48057</v>
          </cell>
          <cell r="D2660" t="str">
            <v>API CAMARON EXTENSIVO 40% ME</v>
          </cell>
          <cell r="E2660" t="str">
            <v>PES</v>
          </cell>
          <cell r="F2660">
            <v>14352</v>
          </cell>
          <cell r="G2660" t="str">
            <v>TN</v>
          </cell>
          <cell r="H2660" t="str">
            <v>TONELADAS</v>
          </cell>
          <cell r="I2660" t="str">
            <v>ACU</v>
          </cell>
        </row>
        <row r="2661">
          <cell r="A2661" t="str">
            <v>16048069</v>
          </cell>
          <cell r="B2661">
            <v>160</v>
          </cell>
          <cell r="C2661">
            <v>48069</v>
          </cell>
          <cell r="D2661" t="str">
            <v>API CAMARON EXTENSIVO 35% CE</v>
          </cell>
          <cell r="E2661" t="str">
            <v>PES</v>
          </cell>
          <cell r="F2661">
            <v>13146</v>
          </cell>
          <cell r="G2661" t="str">
            <v>TN</v>
          </cell>
          <cell r="H2661" t="str">
            <v>TONELADAS</v>
          </cell>
          <cell r="I2661" t="str">
            <v>ACU</v>
          </cell>
        </row>
        <row r="2662">
          <cell r="A2662" t="str">
            <v>16048079</v>
          </cell>
          <cell r="B2662">
            <v>160</v>
          </cell>
          <cell r="C2662">
            <v>48079</v>
          </cell>
          <cell r="D2662" t="str">
            <v>API CAMARON EXTENSIVO 30% CE</v>
          </cell>
          <cell r="E2662" t="str">
            <v>PES</v>
          </cell>
          <cell r="F2662">
            <v>12733</v>
          </cell>
          <cell r="G2662" t="str">
            <v>TN</v>
          </cell>
          <cell r="H2662" t="str">
            <v>TONELADAS</v>
          </cell>
          <cell r="I2662" t="str">
            <v>ACU</v>
          </cell>
        </row>
        <row r="2663">
          <cell r="A2663" t="str">
            <v>16048169</v>
          </cell>
          <cell r="B2663">
            <v>160</v>
          </cell>
          <cell r="C2663">
            <v>48169</v>
          </cell>
          <cell r="D2663" t="str">
            <v>API TILAPIA 1 20K CE</v>
          </cell>
          <cell r="E2663" t="str">
            <v>PES</v>
          </cell>
          <cell r="F2663">
            <v>10589</v>
          </cell>
          <cell r="G2663" t="str">
            <v>TN</v>
          </cell>
          <cell r="H2663" t="str">
            <v>TONELADAS</v>
          </cell>
          <cell r="I2663" t="str">
            <v>ACU</v>
          </cell>
        </row>
        <row r="2664">
          <cell r="A2664" t="str">
            <v>16048179</v>
          </cell>
          <cell r="B2664">
            <v>160</v>
          </cell>
          <cell r="C2664">
            <v>48179</v>
          </cell>
          <cell r="D2664" t="str">
            <v>API TILAPIA 2 20K CE</v>
          </cell>
          <cell r="E2664" t="str">
            <v>PES</v>
          </cell>
          <cell r="F2664">
            <v>10200</v>
          </cell>
          <cell r="G2664" t="str">
            <v>TN</v>
          </cell>
          <cell r="H2664" t="str">
            <v>TONELADAS</v>
          </cell>
          <cell r="I2664" t="str">
            <v>ACU</v>
          </cell>
        </row>
        <row r="2665">
          <cell r="A2665" t="str">
            <v>16048189</v>
          </cell>
          <cell r="B2665">
            <v>160</v>
          </cell>
          <cell r="C2665">
            <v>48189</v>
          </cell>
          <cell r="D2665" t="str">
            <v>API TILAPIA 3 20K CE</v>
          </cell>
          <cell r="E2665" t="str">
            <v>PES</v>
          </cell>
          <cell r="F2665">
            <v>9650</v>
          </cell>
          <cell r="G2665" t="str">
            <v>TN</v>
          </cell>
          <cell r="H2665" t="str">
            <v>TONELADAS</v>
          </cell>
          <cell r="I2665" t="str">
            <v>ACU</v>
          </cell>
        </row>
        <row r="2666">
          <cell r="A2666" t="str">
            <v>16048199</v>
          </cell>
          <cell r="B2666">
            <v>160</v>
          </cell>
          <cell r="C2666">
            <v>48199</v>
          </cell>
          <cell r="D2666" t="str">
            <v>API TILAPIA 4 20K CE</v>
          </cell>
          <cell r="E2666" t="str">
            <v>PES</v>
          </cell>
          <cell r="F2666">
            <v>9125</v>
          </cell>
          <cell r="G2666" t="str">
            <v>TN</v>
          </cell>
          <cell r="H2666" t="str">
            <v>TONELADAS</v>
          </cell>
          <cell r="I2666" t="str">
            <v>ACU</v>
          </cell>
        </row>
        <row r="2667">
          <cell r="A2667" t="str">
            <v>16048207</v>
          </cell>
          <cell r="B2667">
            <v>160</v>
          </cell>
          <cell r="C2667">
            <v>48207</v>
          </cell>
          <cell r="D2667" t="str">
            <v>API-TRUCHA 1 20 KG ME</v>
          </cell>
          <cell r="E2667" t="str">
            <v>PES</v>
          </cell>
          <cell r="F2667">
            <v>15015</v>
          </cell>
          <cell r="G2667" t="str">
            <v>TN</v>
          </cell>
          <cell r="H2667" t="str">
            <v>TONELADAS</v>
          </cell>
          <cell r="I2667" t="str">
            <v>ACU</v>
          </cell>
        </row>
        <row r="2668">
          <cell r="A2668" t="str">
            <v>16048208</v>
          </cell>
          <cell r="B2668">
            <v>160</v>
          </cell>
          <cell r="C2668">
            <v>48208</v>
          </cell>
          <cell r="D2668" t="str">
            <v>API-TRUCHA 1 20 KG HE</v>
          </cell>
          <cell r="E2668" t="str">
            <v>PES</v>
          </cell>
          <cell r="F2668">
            <v>15265</v>
          </cell>
          <cell r="G2668" t="str">
            <v>TN</v>
          </cell>
          <cell r="H2668" t="str">
            <v>TONELADAS</v>
          </cell>
          <cell r="I2668" t="str">
            <v>ACU</v>
          </cell>
        </row>
        <row r="2669">
          <cell r="A2669" t="str">
            <v>16048209</v>
          </cell>
          <cell r="B2669">
            <v>160</v>
          </cell>
          <cell r="C2669">
            <v>48209</v>
          </cell>
          <cell r="D2669" t="str">
            <v>API TRUCHA 1 20K CE</v>
          </cell>
          <cell r="E2669" t="str">
            <v>PES</v>
          </cell>
          <cell r="F2669">
            <v>15265</v>
          </cell>
          <cell r="G2669" t="str">
            <v>TN</v>
          </cell>
          <cell r="H2669" t="str">
            <v>TONELADAS</v>
          </cell>
          <cell r="I2669" t="str">
            <v>ACU</v>
          </cell>
        </row>
        <row r="2670">
          <cell r="A2670" t="str">
            <v>16048219</v>
          </cell>
          <cell r="B2670">
            <v>160</v>
          </cell>
          <cell r="C2670">
            <v>48219</v>
          </cell>
          <cell r="D2670" t="str">
            <v>API TRUCHA 2 20K CE</v>
          </cell>
          <cell r="E2670" t="str">
            <v>PES</v>
          </cell>
          <cell r="F2670">
            <v>13460</v>
          </cell>
          <cell r="G2670" t="str">
            <v>TN</v>
          </cell>
          <cell r="H2670" t="str">
            <v>TONELADAS</v>
          </cell>
          <cell r="I2670" t="str">
            <v>ACU</v>
          </cell>
        </row>
        <row r="2671">
          <cell r="A2671" t="str">
            <v>16048229</v>
          </cell>
          <cell r="B2671">
            <v>160</v>
          </cell>
          <cell r="C2671">
            <v>48229</v>
          </cell>
          <cell r="D2671" t="str">
            <v>API TRUCHA 3 20K CE</v>
          </cell>
          <cell r="E2671" t="str">
            <v>PES</v>
          </cell>
          <cell r="F2671">
            <v>12860</v>
          </cell>
          <cell r="G2671" t="str">
            <v>TN</v>
          </cell>
          <cell r="H2671" t="str">
            <v>TONELADAS</v>
          </cell>
          <cell r="I2671" t="str">
            <v>ACU</v>
          </cell>
        </row>
        <row r="2672">
          <cell r="A2672" t="str">
            <v>16048271</v>
          </cell>
          <cell r="B2672">
            <v>160</v>
          </cell>
          <cell r="C2672">
            <v>48271</v>
          </cell>
          <cell r="D2672" t="str">
            <v>APICAMARON 35% FORM.ESP.M.CH.</v>
          </cell>
          <cell r="E2672" t="str">
            <v>PES</v>
          </cell>
          <cell r="F2672">
            <v>13048</v>
          </cell>
          <cell r="G2672" t="str">
            <v>TN</v>
          </cell>
          <cell r="H2672" t="str">
            <v>TONELADAS</v>
          </cell>
          <cell r="I2672" t="str">
            <v>ACU</v>
          </cell>
        </row>
        <row r="2673">
          <cell r="A2673" t="str">
            <v>16048272</v>
          </cell>
          <cell r="B2673">
            <v>160</v>
          </cell>
          <cell r="C2673">
            <v>48272</v>
          </cell>
          <cell r="D2673" t="str">
            <v>APICAMARON 35% FOR.ESP.M.GDE.</v>
          </cell>
          <cell r="E2673" t="str">
            <v>PES</v>
          </cell>
          <cell r="F2673">
            <v>13048</v>
          </cell>
          <cell r="G2673" t="str">
            <v>TN</v>
          </cell>
          <cell r="H2673" t="str">
            <v>TONELADAS</v>
          </cell>
          <cell r="I2673" t="str">
            <v>EXP</v>
          </cell>
        </row>
        <row r="2674">
          <cell r="A2674" t="str">
            <v>16048275</v>
          </cell>
          <cell r="B2674">
            <v>160</v>
          </cell>
          <cell r="C2674">
            <v>48275</v>
          </cell>
          <cell r="D2674" t="str">
            <v>APICAMARON 35% FOR.ESP.3/32 LG</v>
          </cell>
          <cell r="E2674" t="str">
            <v>PES</v>
          </cell>
          <cell r="F2674">
            <v>12583</v>
          </cell>
          <cell r="G2674" t="str">
            <v>TN</v>
          </cell>
          <cell r="H2674" t="str">
            <v>TONELADAS</v>
          </cell>
          <cell r="I2674" t="str">
            <v>ACU</v>
          </cell>
        </row>
        <row r="2675">
          <cell r="A2675" t="str">
            <v>16048392</v>
          </cell>
          <cell r="B2675">
            <v>160</v>
          </cell>
          <cell r="C2675">
            <v>48392</v>
          </cell>
          <cell r="D2675" t="str">
            <v>API-CAMARON MEDIA DENS 40% ME</v>
          </cell>
          <cell r="E2675" t="str">
            <v>PES</v>
          </cell>
          <cell r="F2675">
            <v>14966</v>
          </cell>
          <cell r="G2675" t="str">
            <v>TN</v>
          </cell>
          <cell r="H2675" t="str">
            <v>TONELADAS</v>
          </cell>
          <cell r="I2675" t="str">
            <v>ACU</v>
          </cell>
        </row>
        <row r="2676">
          <cell r="A2676" t="str">
            <v>16048407</v>
          </cell>
          <cell r="B2676">
            <v>160</v>
          </cell>
          <cell r="C2676">
            <v>48407</v>
          </cell>
          <cell r="D2676" t="str">
            <v>API CAMARON MEDIA DENSID 35%</v>
          </cell>
          <cell r="E2676" t="str">
            <v>PES</v>
          </cell>
          <cell r="F2676">
            <v>14260</v>
          </cell>
          <cell r="G2676" t="str">
            <v>TN</v>
          </cell>
          <cell r="H2676" t="str">
            <v>TONELADAS</v>
          </cell>
          <cell r="I2676" t="str">
            <v>ACU</v>
          </cell>
        </row>
        <row r="2677">
          <cell r="A2677" t="str">
            <v>16048429</v>
          </cell>
          <cell r="B2677">
            <v>160</v>
          </cell>
          <cell r="C2677">
            <v>48429</v>
          </cell>
          <cell r="D2677" t="str">
            <v>API CAMARON MEDIA DENS 30% CE</v>
          </cell>
          <cell r="E2677" t="str">
            <v>PES</v>
          </cell>
          <cell r="F2677">
            <v>14089</v>
          </cell>
          <cell r="G2677" t="str">
            <v>TN</v>
          </cell>
          <cell r="H2677" t="str">
            <v>TONELADAS</v>
          </cell>
          <cell r="I2677" t="str">
            <v>ACU</v>
          </cell>
        </row>
        <row r="2678">
          <cell r="A2678" t="str">
            <v>16050532</v>
          </cell>
          <cell r="B2678">
            <v>160</v>
          </cell>
          <cell r="C2678">
            <v>50532</v>
          </cell>
          <cell r="D2678" t="str">
            <v>GANA-AVES 2 MUL. TE</v>
          </cell>
          <cell r="E2678" t="str">
            <v>PES</v>
          </cell>
          <cell r="F2678">
            <v>5160</v>
          </cell>
          <cell r="G2678" t="str">
            <v>TN</v>
          </cell>
          <cell r="H2678" t="str">
            <v>TONELADAS</v>
          </cell>
          <cell r="I2678" t="str">
            <v>PEC</v>
          </cell>
        </row>
        <row r="2679">
          <cell r="A2679" t="str">
            <v>16053632</v>
          </cell>
          <cell r="B2679">
            <v>160</v>
          </cell>
          <cell r="C2679">
            <v>53632</v>
          </cell>
          <cell r="D2679" t="str">
            <v>GANACERDOS MULTIUSOS CE</v>
          </cell>
          <cell r="E2679" t="str">
            <v>PES</v>
          </cell>
          <cell r="F2679">
            <v>4752</v>
          </cell>
          <cell r="G2679" t="str">
            <v>TN</v>
          </cell>
          <cell r="H2679" t="str">
            <v>TONELADAS</v>
          </cell>
          <cell r="I2679" t="str">
            <v>PEC</v>
          </cell>
        </row>
        <row r="2680">
          <cell r="A2680" t="str">
            <v>16055434</v>
          </cell>
          <cell r="B2680">
            <v>160</v>
          </cell>
          <cell r="C2680">
            <v>55434</v>
          </cell>
          <cell r="D2680" t="str">
            <v>GANACARNE MULTIUSOS  RE</v>
          </cell>
          <cell r="E2680" t="str">
            <v>PES</v>
          </cell>
          <cell r="F2680">
            <v>4375</v>
          </cell>
          <cell r="G2680" t="str">
            <v>TN</v>
          </cell>
          <cell r="H2680" t="str">
            <v>TONELADAS</v>
          </cell>
          <cell r="I2680" t="str">
            <v>PEC</v>
          </cell>
        </row>
        <row r="2681">
          <cell r="A2681" t="str">
            <v>16056072</v>
          </cell>
          <cell r="B2681">
            <v>160</v>
          </cell>
          <cell r="C2681">
            <v>56072</v>
          </cell>
          <cell r="D2681" t="str">
            <v>CABALLOS GANADOR  CE</v>
          </cell>
          <cell r="E2681" t="str">
            <v>PES</v>
          </cell>
          <cell r="F2681">
            <v>5620</v>
          </cell>
          <cell r="G2681" t="str">
            <v>TN</v>
          </cell>
          <cell r="H2681" t="str">
            <v>TONELADAS</v>
          </cell>
          <cell r="I2681" t="str">
            <v>PEC</v>
          </cell>
        </row>
        <row r="2682">
          <cell r="A2682" t="str">
            <v>16056294</v>
          </cell>
          <cell r="B2682">
            <v>160</v>
          </cell>
          <cell r="C2682">
            <v>56294</v>
          </cell>
          <cell r="D2682" t="str">
            <v>CABALLO GANADOR 12% RE</v>
          </cell>
          <cell r="E2682" t="str">
            <v>PES</v>
          </cell>
          <cell r="F2682">
            <v>5535</v>
          </cell>
          <cell r="G2682" t="str">
            <v>TN</v>
          </cell>
          <cell r="H2682" t="str">
            <v>TONELADAS</v>
          </cell>
          <cell r="I2682" t="str">
            <v>PEC</v>
          </cell>
        </row>
        <row r="2683">
          <cell r="A2683" t="str">
            <v>16056667</v>
          </cell>
          <cell r="B2683">
            <v>160</v>
          </cell>
          <cell r="C2683">
            <v>56667</v>
          </cell>
          <cell r="D2683" t="str">
            <v>TRIPLE CORONA NEW GENERATION</v>
          </cell>
          <cell r="E2683" t="str">
            <v>PES</v>
          </cell>
          <cell r="F2683">
            <v>10162</v>
          </cell>
          <cell r="G2683" t="str">
            <v>TN</v>
          </cell>
          <cell r="H2683" t="str">
            <v>TONELADAS</v>
          </cell>
          <cell r="I2683" t="str">
            <v>PEC</v>
          </cell>
        </row>
        <row r="2684">
          <cell r="A2684" t="str">
            <v>16056849</v>
          </cell>
          <cell r="B2684">
            <v>160</v>
          </cell>
          <cell r="C2684">
            <v>56849</v>
          </cell>
          <cell r="D2684" t="str">
            <v>TRIPLE CORONA FULL ENERG 15 KG</v>
          </cell>
          <cell r="E2684" t="str">
            <v>PES</v>
          </cell>
          <cell r="F2684">
            <v>11076</v>
          </cell>
          <cell r="G2684" t="str">
            <v>TN</v>
          </cell>
          <cell r="H2684" t="str">
            <v>TONELADAS</v>
          </cell>
          <cell r="I2684" t="str">
            <v>PEC</v>
          </cell>
        </row>
        <row r="2685">
          <cell r="A2685" t="str">
            <v>16056854</v>
          </cell>
          <cell r="B2685">
            <v>160</v>
          </cell>
          <cell r="C2685">
            <v>56854</v>
          </cell>
          <cell r="D2685" t="str">
            <v>PELL ROL GENESIS RE 40 KGS</v>
          </cell>
          <cell r="E2685" t="str">
            <v>PES</v>
          </cell>
          <cell r="F2685">
            <v>8090</v>
          </cell>
          <cell r="G2685" t="str">
            <v>TN</v>
          </cell>
          <cell r="H2685" t="str">
            <v>TONELADAS</v>
          </cell>
          <cell r="I2685" t="str">
            <v>PEC</v>
          </cell>
        </row>
        <row r="2686">
          <cell r="A2686" t="str">
            <v>16056902</v>
          </cell>
          <cell r="B2686">
            <v>160</v>
          </cell>
          <cell r="C2686">
            <v>56902</v>
          </cell>
          <cell r="D2686" t="str">
            <v>GANADOR CONEJOS CE</v>
          </cell>
          <cell r="E2686" t="str">
            <v>PES</v>
          </cell>
          <cell r="F2686">
            <v>5535</v>
          </cell>
          <cell r="G2686" t="str">
            <v>TN</v>
          </cell>
          <cell r="H2686" t="str">
            <v>TONELADAS</v>
          </cell>
          <cell r="I2686" t="str">
            <v>PEC</v>
          </cell>
        </row>
        <row r="2687">
          <cell r="A2687" t="str">
            <v>16056906</v>
          </cell>
          <cell r="B2687">
            <v>160</v>
          </cell>
          <cell r="C2687">
            <v>56906</v>
          </cell>
          <cell r="D2687" t="str">
            <v>GANADOR CONEJOS 5KG CE</v>
          </cell>
          <cell r="E2687" t="str">
            <v>PES</v>
          </cell>
          <cell r="F2687">
            <v>6655</v>
          </cell>
          <cell r="G2687" t="str">
            <v>TN</v>
          </cell>
          <cell r="H2687" t="str">
            <v>TONELADAS</v>
          </cell>
          <cell r="I2687" t="str">
            <v>PEC</v>
          </cell>
        </row>
        <row r="2688">
          <cell r="A2688" t="str">
            <v>16062682</v>
          </cell>
          <cell r="B2688">
            <v>160</v>
          </cell>
          <cell r="C2688">
            <v>62682</v>
          </cell>
          <cell r="D2688" t="str">
            <v>POLLITO ESPECIAL TE</v>
          </cell>
          <cell r="E2688" t="str">
            <v>PES</v>
          </cell>
          <cell r="F2688">
            <v>5900</v>
          </cell>
          <cell r="G2688" t="str">
            <v>TN</v>
          </cell>
          <cell r="H2688" t="str">
            <v>TONELADAS</v>
          </cell>
          <cell r="I2688" t="str">
            <v>PEC</v>
          </cell>
        </row>
        <row r="2689">
          <cell r="A2689" t="str">
            <v>16062692</v>
          </cell>
          <cell r="B2689">
            <v>160</v>
          </cell>
          <cell r="C2689">
            <v>62692</v>
          </cell>
          <cell r="D2689" t="str">
            <v>POLLO ESPECIAL TE</v>
          </cell>
          <cell r="E2689" t="str">
            <v>PES</v>
          </cell>
          <cell r="F2689">
            <v>5825</v>
          </cell>
          <cell r="G2689" t="str">
            <v>TN</v>
          </cell>
          <cell r="H2689" t="str">
            <v>TONELADAS</v>
          </cell>
          <cell r="I2689" t="str">
            <v>PEC</v>
          </cell>
        </row>
        <row r="2690">
          <cell r="A2690" t="str">
            <v>16063012</v>
          </cell>
          <cell r="B2690">
            <v>160</v>
          </cell>
          <cell r="C2690">
            <v>63012</v>
          </cell>
          <cell r="D2690" t="str">
            <v>INICIACION CERDOS CE</v>
          </cell>
          <cell r="E2690" t="str">
            <v>PES</v>
          </cell>
          <cell r="F2690">
            <v>6647</v>
          </cell>
          <cell r="G2690" t="str">
            <v>TN</v>
          </cell>
          <cell r="H2690" t="str">
            <v>TONELADAS</v>
          </cell>
          <cell r="I2690" t="str">
            <v>PEC</v>
          </cell>
        </row>
        <row r="2691">
          <cell r="A2691" t="str">
            <v>16063022</v>
          </cell>
          <cell r="B2691">
            <v>160</v>
          </cell>
          <cell r="C2691">
            <v>63022</v>
          </cell>
          <cell r="D2691" t="str">
            <v>CRECIMIENTO CERDOS CE</v>
          </cell>
          <cell r="E2691" t="str">
            <v>PES</v>
          </cell>
          <cell r="F2691">
            <v>5922</v>
          </cell>
          <cell r="G2691" t="str">
            <v>TN</v>
          </cell>
          <cell r="H2691" t="str">
            <v>TONELADAS</v>
          </cell>
          <cell r="I2691" t="str">
            <v>PEC</v>
          </cell>
        </row>
        <row r="2692">
          <cell r="A2692" t="str">
            <v>16063029</v>
          </cell>
          <cell r="B2692">
            <v>160</v>
          </cell>
          <cell r="C2692">
            <v>63029</v>
          </cell>
          <cell r="D2692" t="str">
            <v>CRECIMIENTO CERDOS CE BP 42K</v>
          </cell>
          <cell r="E2692" t="str">
            <v>PES</v>
          </cell>
          <cell r="F2692">
            <v>236.88</v>
          </cell>
          <cell r="G2692" t="str">
            <v>DF</v>
          </cell>
          <cell r="H2692" t="str">
            <v>42 KGS</v>
          </cell>
          <cell r="I2692" t="str">
            <v>PEC</v>
          </cell>
        </row>
        <row r="2693">
          <cell r="A2693" t="str">
            <v>16063032</v>
          </cell>
          <cell r="B2693">
            <v>160</v>
          </cell>
          <cell r="C2693">
            <v>63032</v>
          </cell>
          <cell r="D2693" t="str">
            <v>FINAL.ENGORDA CERDOS CE</v>
          </cell>
          <cell r="E2693" t="str">
            <v>PES</v>
          </cell>
          <cell r="F2693">
            <v>5535</v>
          </cell>
          <cell r="G2693" t="str">
            <v>TN</v>
          </cell>
          <cell r="H2693" t="str">
            <v>TONELADAS</v>
          </cell>
          <cell r="I2693" t="str">
            <v>PEC</v>
          </cell>
        </row>
        <row r="2694">
          <cell r="A2694" t="str">
            <v>16063039</v>
          </cell>
          <cell r="B2694">
            <v>160</v>
          </cell>
          <cell r="C2694">
            <v>63039</v>
          </cell>
          <cell r="D2694" t="str">
            <v>FINAL.ENGORDA CERDOS CE BP 42K</v>
          </cell>
          <cell r="E2694" t="str">
            <v>PES</v>
          </cell>
          <cell r="F2694">
            <v>221.4</v>
          </cell>
          <cell r="G2694" t="str">
            <v>DF</v>
          </cell>
          <cell r="H2694" t="str">
            <v>42 KGS</v>
          </cell>
          <cell r="I2694" t="str">
            <v>PEC</v>
          </cell>
        </row>
        <row r="2695">
          <cell r="A2695" t="str">
            <v>16063042</v>
          </cell>
          <cell r="B2695">
            <v>160</v>
          </cell>
          <cell r="C2695">
            <v>63042</v>
          </cell>
          <cell r="D2695" t="str">
            <v>CERDAS LACTANTES CE</v>
          </cell>
          <cell r="E2695" t="str">
            <v>PES</v>
          </cell>
          <cell r="F2695">
            <v>6108</v>
          </cell>
          <cell r="G2695" t="str">
            <v>TN</v>
          </cell>
          <cell r="H2695" t="str">
            <v>TONELADAS</v>
          </cell>
          <cell r="I2695" t="str">
            <v>PEC</v>
          </cell>
        </row>
        <row r="2696">
          <cell r="A2696" t="str">
            <v>16063052</v>
          </cell>
          <cell r="B2696">
            <v>160</v>
          </cell>
          <cell r="C2696">
            <v>63052</v>
          </cell>
          <cell r="D2696" t="str">
            <v>CERDAS GESTANTES CE</v>
          </cell>
          <cell r="E2696" t="str">
            <v>PES</v>
          </cell>
          <cell r="F2696">
            <v>5635</v>
          </cell>
          <cell r="G2696" t="str">
            <v>TN</v>
          </cell>
          <cell r="H2696" t="str">
            <v>TONELADAS</v>
          </cell>
          <cell r="I2696" t="str">
            <v>PEC</v>
          </cell>
        </row>
        <row r="2697">
          <cell r="A2697" t="str">
            <v>16063172</v>
          </cell>
          <cell r="B2697">
            <v>160</v>
          </cell>
          <cell r="C2697">
            <v>63172</v>
          </cell>
          <cell r="D2697" t="str">
            <v>CRECIPORK MEJORADO MT CE</v>
          </cell>
          <cell r="E2697" t="str">
            <v>PES</v>
          </cell>
          <cell r="F2697">
            <v>4910</v>
          </cell>
          <cell r="G2697" t="str">
            <v>TN</v>
          </cell>
          <cell r="H2697" t="str">
            <v>TONELADAS</v>
          </cell>
          <cell r="I2697" t="str">
            <v>PEC</v>
          </cell>
        </row>
        <row r="2698">
          <cell r="A2698" t="str">
            <v>16063182</v>
          </cell>
          <cell r="B2698">
            <v>160</v>
          </cell>
          <cell r="C2698">
            <v>63182</v>
          </cell>
          <cell r="D2698" t="str">
            <v>ENGORDAPORK MEJORADO MT CE</v>
          </cell>
          <cell r="E2698" t="str">
            <v>PES</v>
          </cell>
          <cell r="F2698">
            <v>4877</v>
          </cell>
          <cell r="G2698" t="str">
            <v>TN</v>
          </cell>
          <cell r="H2698" t="str">
            <v>TONELADAS</v>
          </cell>
          <cell r="I2698" t="str">
            <v>PEC</v>
          </cell>
        </row>
        <row r="2699">
          <cell r="A2699" t="str">
            <v>16063502</v>
          </cell>
          <cell r="B2699">
            <v>160</v>
          </cell>
          <cell r="C2699">
            <v>63502</v>
          </cell>
          <cell r="D2699" t="str">
            <v>FINALIZADOR ENG.CERDOS HL CE</v>
          </cell>
          <cell r="E2699" t="str">
            <v>PES</v>
          </cell>
          <cell r="F2699">
            <v>5705</v>
          </cell>
          <cell r="G2699" t="str">
            <v>TN</v>
          </cell>
          <cell r="H2699" t="str">
            <v>TONELADAS</v>
          </cell>
          <cell r="I2699" t="str">
            <v>PEC</v>
          </cell>
        </row>
        <row r="2700">
          <cell r="A2700" t="str">
            <v>16064002</v>
          </cell>
          <cell r="B2700">
            <v>160</v>
          </cell>
          <cell r="C2700">
            <v>64002</v>
          </cell>
          <cell r="D2700" t="str">
            <v>ALIM.VACAS LECH.18% CE</v>
          </cell>
          <cell r="E2700" t="str">
            <v>PES</v>
          </cell>
          <cell r="F2700">
            <v>4910</v>
          </cell>
          <cell r="G2700" t="str">
            <v>TN</v>
          </cell>
          <cell r="H2700" t="str">
            <v>TONELADAS</v>
          </cell>
          <cell r="I2700" t="str">
            <v>PEC</v>
          </cell>
        </row>
        <row r="2701">
          <cell r="A2701" t="str">
            <v>16064004</v>
          </cell>
          <cell r="B2701">
            <v>160</v>
          </cell>
          <cell r="C2701">
            <v>64004</v>
          </cell>
          <cell r="D2701" t="str">
            <v>ALIM.VACAS LECH.18% RE</v>
          </cell>
          <cell r="E2701" t="str">
            <v>PES</v>
          </cell>
          <cell r="F2701">
            <v>5085</v>
          </cell>
          <cell r="G2701" t="str">
            <v>TN</v>
          </cell>
          <cell r="H2701" t="str">
            <v>TONELADAS</v>
          </cell>
          <cell r="I2701" t="str">
            <v>PEC</v>
          </cell>
        </row>
        <row r="2702">
          <cell r="A2702" t="str">
            <v>16064044</v>
          </cell>
          <cell r="B2702">
            <v>160</v>
          </cell>
          <cell r="C2702">
            <v>64044</v>
          </cell>
          <cell r="D2702" t="str">
            <v>VACAS SECAS RE</v>
          </cell>
          <cell r="E2702" t="str">
            <v>PES</v>
          </cell>
          <cell r="F2702">
            <v>4635</v>
          </cell>
          <cell r="G2702" t="str">
            <v>TN</v>
          </cell>
          <cell r="H2702" t="str">
            <v>TONELADAS</v>
          </cell>
          <cell r="I2702" t="str">
            <v>PEC</v>
          </cell>
        </row>
        <row r="2703">
          <cell r="A2703" t="str">
            <v>16064072</v>
          </cell>
          <cell r="B2703">
            <v>160</v>
          </cell>
          <cell r="C2703">
            <v>64072</v>
          </cell>
          <cell r="D2703" t="str">
            <v>ABABE PLUS MT CE</v>
          </cell>
          <cell r="E2703" t="str">
            <v>PES</v>
          </cell>
          <cell r="F2703">
            <v>5510</v>
          </cell>
          <cell r="G2703" t="str">
            <v>TN</v>
          </cell>
          <cell r="H2703" t="str">
            <v>TONELADAS</v>
          </cell>
          <cell r="I2703" t="str">
            <v>PEC</v>
          </cell>
        </row>
        <row r="2704">
          <cell r="A2704" t="str">
            <v>16064169</v>
          </cell>
          <cell r="B2704">
            <v>160</v>
          </cell>
          <cell r="C2704">
            <v>64169</v>
          </cell>
          <cell r="D2704" t="str">
            <v>SUST.LECHE 24-10 10K  HE</v>
          </cell>
          <cell r="E2704" t="str">
            <v>PES</v>
          </cell>
          <cell r="F2704">
            <v>20068</v>
          </cell>
          <cell r="G2704" t="str">
            <v>TN</v>
          </cell>
          <cell r="H2704" t="str">
            <v>TONELADAS</v>
          </cell>
          <cell r="I2704" t="str">
            <v>PEC</v>
          </cell>
        </row>
        <row r="2705">
          <cell r="A2705" t="str">
            <v>16064362</v>
          </cell>
          <cell r="B2705">
            <v>160</v>
          </cell>
          <cell r="C2705">
            <v>64362</v>
          </cell>
          <cell r="D2705" t="str">
            <v>MEZCLA GANADERA LECHERO CE 40K</v>
          </cell>
          <cell r="E2705" t="str">
            <v>PES</v>
          </cell>
          <cell r="F2705">
            <v>4161</v>
          </cell>
          <cell r="G2705" t="str">
            <v>TN</v>
          </cell>
          <cell r="H2705" t="str">
            <v>TONELADAS</v>
          </cell>
          <cell r="I2705" t="str">
            <v>PEC</v>
          </cell>
        </row>
        <row r="2706">
          <cell r="A2706" t="str">
            <v>16064422</v>
          </cell>
          <cell r="B2706">
            <v>160</v>
          </cell>
          <cell r="C2706">
            <v>64422</v>
          </cell>
          <cell r="D2706" t="str">
            <v>ESTABLERO 18% MT CE</v>
          </cell>
          <cell r="E2706" t="str">
            <v>PES</v>
          </cell>
          <cell r="F2706">
            <v>4485</v>
          </cell>
          <cell r="G2706" t="str">
            <v>TN</v>
          </cell>
          <cell r="H2706" t="str">
            <v>TONELADAS</v>
          </cell>
          <cell r="I2706" t="str">
            <v>PEC</v>
          </cell>
        </row>
        <row r="2707">
          <cell r="A2707" t="str">
            <v>16065894</v>
          </cell>
          <cell r="B2707">
            <v>160</v>
          </cell>
          <cell r="C2707">
            <v>65894</v>
          </cell>
          <cell r="D2707" t="str">
            <v>MEZCLA GANADERA MT RE 40 KGS</v>
          </cell>
          <cell r="E2707" t="str">
            <v>PES</v>
          </cell>
          <cell r="F2707">
            <v>3785</v>
          </cell>
          <cell r="G2707" t="str">
            <v>TN</v>
          </cell>
          <cell r="H2707" t="str">
            <v>TONELADAS</v>
          </cell>
          <cell r="I2707" t="str">
            <v>PEC</v>
          </cell>
        </row>
        <row r="2708">
          <cell r="A2708" t="str">
            <v>16066032</v>
          </cell>
          <cell r="B2708">
            <v>160</v>
          </cell>
          <cell r="C2708">
            <v>66032</v>
          </cell>
          <cell r="D2708" t="str">
            <v>PAVO PREMIUM 1</v>
          </cell>
          <cell r="E2708" t="str">
            <v>PES</v>
          </cell>
          <cell r="F2708">
            <v>8020</v>
          </cell>
          <cell r="G2708" t="str">
            <v>TN</v>
          </cell>
          <cell r="H2708" t="str">
            <v>TONELADAS</v>
          </cell>
          <cell r="I2708" t="str">
            <v>PEC</v>
          </cell>
        </row>
        <row r="2709">
          <cell r="A2709" t="str">
            <v>16066042</v>
          </cell>
          <cell r="B2709">
            <v>160</v>
          </cell>
          <cell r="C2709">
            <v>66042</v>
          </cell>
          <cell r="D2709" t="str">
            <v>ENGORDA BORREGOS CE</v>
          </cell>
          <cell r="E2709" t="str">
            <v>PES</v>
          </cell>
          <cell r="F2709">
            <v>5085</v>
          </cell>
          <cell r="G2709" t="str">
            <v>TN</v>
          </cell>
          <cell r="H2709" t="str">
            <v>TONELADAS</v>
          </cell>
          <cell r="I2709" t="str">
            <v>PEC</v>
          </cell>
        </row>
        <row r="2710">
          <cell r="A2710" t="str">
            <v>16066052</v>
          </cell>
          <cell r="B2710">
            <v>160</v>
          </cell>
          <cell r="C2710">
            <v>66052</v>
          </cell>
          <cell r="D2710" t="str">
            <v>ALIMENTO PARA CONEJOS  CE</v>
          </cell>
          <cell r="E2710" t="str">
            <v>PES</v>
          </cell>
          <cell r="F2710">
            <v>5960</v>
          </cell>
          <cell r="G2710" t="str">
            <v>TN</v>
          </cell>
          <cell r="H2710" t="str">
            <v>TONELADAS</v>
          </cell>
          <cell r="I2710" t="str">
            <v>PEC</v>
          </cell>
        </row>
        <row r="2711">
          <cell r="A2711" t="str">
            <v>16066062</v>
          </cell>
          <cell r="B2711">
            <v>160</v>
          </cell>
          <cell r="C2711">
            <v>66062</v>
          </cell>
          <cell r="D2711" t="str">
            <v>ALIM.CONEJOS REPROD. CE</v>
          </cell>
          <cell r="E2711" t="str">
            <v>PES</v>
          </cell>
          <cell r="F2711">
            <v>6050</v>
          </cell>
          <cell r="G2711" t="str">
            <v>TN</v>
          </cell>
          <cell r="H2711" t="str">
            <v>TONELADAS</v>
          </cell>
          <cell r="I2711" t="str">
            <v>PEC</v>
          </cell>
        </row>
        <row r="2712">
          <cell r="A2712" t="str">
            <v>16066114</v>
          </cell>
          <cell r="B2712">
            <v>160</v>
          </cell>
          <cell r="C2712">
            <v>66114</v>
          </cell>
          <cell r="D2712" t="str">
            <v>OVINOS GANADOR RE</v>
          </cell>
          <cell r="E2712" t="str">
            <v>PES</v>
          </cell>
          <cell r="F2712">
            <v>4325</v>
          </cell>
          <cell r="G2712" t="str">
            <v>TN</v>
          </cell>
          <cell r="H2712" t="str">
            <v>TONELADAS</v>
          </cell>
          <cell r="I2712" t="str">
            <v>PEC</v>
          </cell>
        </row>
        <row r="2713">
          <cell r="A2713" t="str">
            <v>16066170</v>
          </cell>
          <cell r="B2713">
            <v>160</v>
          </cell>
          <cell r="C2713">
            <v>66170</v>
          </cell>
          <cell r="D2713" t="str">
            <v>INICIA CORDEROS HE</v>
          </cell>
          <cell r="E2713" t="str">
            <v>PES</v>
          </cell>
          <cell r="F2713">
            <v>5625</v>
          </cell>
          <cell r="G2713" t="str">
            <v>TN</v>
          </cell>
          <cell r="H2713" t="str">
            <v>TONELADAS</v>
          </cell>
          <cell r="I2713" t="str">
            <v>PEC</v>
          </cell>
        </row>
        <row r="2714">
          <cell r="A2714" t="str">
            <v>16066184</v>
          </cell>
          <cell r="B2714">
            <v>160</v>
          </cell>
          <cell r="C2714">
            <v>66184</v>
          </cell>
          <cell r="D2714" t="str">
            <v>BORREGAS REPRODUCTORAS RE</v>
          </cell>
          <cell r="E2714" t="str">
            <v>PES</v>
          </cell>
          <cell r="F2714">
            <v>4925</v>
          </cell>
          <cell r="G2714" t="str">
            <v>TN</v>
          </cell>
          <cell r="H2714" t="str">
            <v>TONELADAS</v>
          </cell>
          <cell r="I2714" t="str">
            <v>PEC</v>
          </cell>
        </row>
        <row r="2715">
          <cell r="A2715" t="str">
            <v>16066402</v>
          </cell>
          <cell r="B2715">
            <v>160</v>
          </cell>
          <cell r="C2715">
            <v>66402</v>
          </cell>
          <cell r="D2715" t="str">
            <v>PAVO PREMIUM 2</v>
          </cell>
          <cell r="E2715" t="str">
            <v>PES</v>
          </cell>
          <cell r="F2715">
            <v>7150</v>
          </cell>
          <cell r="G2715" t="str">
            <v>TN</v>
          </cell>
          <cell r="H2715" t="str">
            <v>TONELADAS</v>
          </cell>
          <cell r="I2715" t="str">
            <v>PEC</v>
          </cell>
        </row>
        <row r="2716">
          <cell r="A2716" t="str">
            <v>16066572</v>
          </cell>
          <cell r="B2716">
            <v>160</v>
          </cell>
          <cell r="C2716">
            <v>66572</v>
          </cell>
          <cell r="D2716" t="str">
            <v>INICIA PAVOS ME 40 KGS</v>
          </cell>
          <cell r="E2716" t="str">
            <v>PES</v>
          </cell>
          <cell r="F2716">
            <v>6750</v>
          </cell>
          <cell r="G2716" t="str">
            <v>TN</v>
          </cell>
          <cell r="H2716" t="str">
            <v>TONELADAS</v>
          </cell>
          <cell r="I2716" t="str">
            <v>PEC</v>
          </cell>
        </row>
        <row r="2717">
          <cell r="A2717" t="str">
            <v>16066576</v>
          </cell>
          <cell r="B2717">
            <v>160</v>
          </cell>
          <cell r="C2717">
            <v>66576</v>
          </cell>
          <cell r="D2717" t="str">
            <v>PAVO INICIACION 5 KG</v>
          </cell>
          <cell r="E2717" t="str">
            <v>PES</v>
          </cell>
          <cell r="F2717">
            <v>7220</v>
          </cell>
          <cell r="G2717" t="str">
            <v>TN</v>
          </cell>
          <cell r="H2717" t="str">
            <v>TONELADAS</v>
          </cell>
          <cell r="I2717" t="str">
            <v>PEC</v>
          </cell>
        </row>
        <row r="2718">
          <cell r="A2718" t="str">
            <v>16066582</v>
          </cell>
          <cell r="B2718">
            <v>160</v>
          </cell>
          <cell r="C2718">
            <v>66582</v>
          </cell>
          <cell r="D2718" t="str">
            <v>PAVO DESARROLLO 40 KGS</v>
          </cell>
          <cell r="E2718" t="str">
            <v>PES</v>
          </cell>
          <cell r="F2718">
            <v>6300</v>
          </cell>
          <cell r="G2718" t="str">
            <v>TN</v>
          </cell>
          <cell r="H2718" t="str">
            <v>TONELADAS</v>
          </cell>
          <cell r="I2718" t="str">
            <v>PEC</v>
          </cell>
        </row>
        <row r="2719">
          <cell r="A2719" t="str">
            <v>16066586</v>
          </cell>
          <cell r="B2719">
            <v>160</v>
          </cell>
          <cell r="C2719">
            <v>66586</v>
          </cell>
          <cell r="D2719" t="str">
            <v>PAVO CRECIMIENTO 5 KG</v>
          </cell>
          <cell r="E2719" t="str">
            <v>PES</v>
          </cell>
          <cell r="F2719">
            <v>6770</v>
          </cell>
          <cell r="G2719" t="str">
            <v>TN</v>
          </cell>
          <cell r="H2719" t="str">
            <v>TONELADAS</v>
          </cell>
          <cell r="I2719" t="str">
            <v>PEC</v>
          </cell>
        </row>
        <row r="2720">
          <cell r="A2720" t="str">
            <v>16066592</v>
          </cell>
          <cell r="B2720">
            <v>160</v>
          </cell>
          <cell r="C2720">
            <v>66592</v>
          </cell>
          <cell r="D2720" t="str">
            <v>ENGORDA PAVOS ME 40 KGS</v>
          </cell>
          <cell r="E2720" t="str">
            <v>PES</v>
          </cell>
          <cell r="F2720">
            <v>6120</v>
          </cell>
          <cell r="G2720" t="str">
            <v>TN</v>
          </cell>
          <cell r="H2720" t="str">
            <v>TONELADAS</v>
          </cell>
          <cell r="I2720" t="str">
            <v>PEC</v>
          </cell>
        </row>
        <row r="2721">
          <cell r="A2721" t="str">
            <v>16066596</v>
          </cell>
          <cell r="B2721">
            <v>160</v>
          </cell>
          <cell r="C2721">
            <v>66596</v>
          </cell>
          <cell r="D2721" t="str">
            <v>PAVO ENGORDA 5KG</v>
          </cell>
          <cell r="E2721" t="str">
            <v>PES</v>
          </cell>
          <cell r="F2721">
            <v>6645</v>
          </cell>
          <cell r="G2721" t="str">
            <v>TN</v>
          </cell>
          <cell r="H2721" t="str">
            <v>TONELADAS</v>
          </cell>
          <cell r="I2721" t="str">
            <v>PEC</v>
          </cell>
        </row>
        <row r="2722">
          <cell r="A2722" t="str">
            <v>16066704</v>
          </cell>
          <cell r="B2722">
            <v>160</v>
          </cell>
          <cell r="C2722">
            <v>66704</v>
          </cell>
          <cell r="D2722" t="str">
            <v>PELL ROL TURBO RE</v>
          </cell>
          <cell r="E2722" t="str">
            <v>PES</v>
          </cell>
          <cell r="F2722">
            <v>7860</v>
          </cell>
          <cell r="G2722" t="str">
            <v>TN</v>
          </cell>
          <cell r="H2722" t="str">
            <v>TONELADAS</v>
          </cell>
          <cell r="I2722" t="str">
            <v>PEC</v>
          </cell>
        </row>
        <row r="2723">
          <cell r="A2723" t="str">
            <v>16066836</v>
          </cell>
          <cell r="B2723">
            <v>160</v>
          </cell>
          <cell r="C2723">
            <v>66836</v>
          </cell>
          <cell r="D2723" t="str">
            <v>GALLO DE ORO CORTADOR 5KG</v>
          </cell>
          <cell r="E2723" t="str">
            <v>PES</v>
          </cell>
          <cell r="F2723">
            <v>10710</v>
          </cell>
          <cell r="G2723" t="str">
            <v>TN</v>
          </cell>
          <cell r="H2723" t="str">
            <v>TONELADAS</v>
          </cell>
          <cell r="I2723" t="str">
            <v>PEC</v>
          </cell>
        </row>
        <row r="2724">
          <cell r="A2724" t="str">
            <v>16066837</v>
          </cell>
          <cell r="B2724">
            <v>160</v>
          </cell>
          <cell r="C2724">
            <v>66837</v>
          </cell>
          <cell r="D2724" t="str">
            <v>GALLO DE ORO CORTADOR CE</v>
          </cell>
          <cell r="E2724" t="str">
            <v>PES</v>
          </cell>
          <cell r="F2724">
            <v>9460</v>
          </cell>
          <cell r="G2724" t="str">
            <v>TN</v>
          </cell>
          <cell r="H2724" t="str">
            <v>TONELADAS</v>
          </cell>
          <cell r="I2724" t="str">
            <v>PEC</v>
          </cell>
        </row>
        <row r="2725">
          <cell r="A2725" t="str">
            <v>16066962</v>
          </cell>
          <cell r="B2725">
            <v>160</v>
          </cell>
          <cell r="C2725">
            <v>66962</v>
          </cell>
          <cell r="D2725" t="str">
            <v>GALLO DE ORO ATHLETIC 40KG</v>
          </cell>
          <cell r="E2725" t="str">
            <v>PES</v>
          </cell>
          <cell r="F2725">
            <v>9115</v>
          </cell>
          <cell r="G2725" t="str">
            <v>TN</v>
          </cell>
          <cell r="H2725" t="str">
            <v>TONELADAS</v>
          </cell>
          <cell r="I2725" t="str">
            <v>PEC</v>
          </cell>
        </row>
        <row r="2726">
          <cell r="A2726" t="str">
            <v>16066966</v>
          </cell>
          <cell r="B2726">
            <v>160</v>
          </cell>
          <cell r="C2726">
            <v>66966</v>
          </cell>
          <cell r="D2726" t="str">
            <v>GALLO DE ORO ATHLETIC 5KG</v>
          </cell>
          <cell r="E2726" t="str">
            <v>PES</v>
          </cell>
          <cell r="F2726">
            <v>9882</v>
          </cell>
          <cell r="G2726" t="str">
            <v>TN</v>
          </cell>
          <cell r="H2726" t="str">
            <v>TONELADAS</v>
          </cell>
          <cell r="I2726" t="str">
            <v>PEC</v>
          </cell>
        </row>
        <row r="2727">
          <cell r="A2727" t="str">
            <v>16070532</v>
          </cell>
          <cell r="B2727">
            <v>160</v>
          </cell>
          <cell r="C2727">
            <v>70532</v>
          </cell>
          <cell r="D2727" t="str">
            <v>MULTIAVES  ME</v>
          </cell>
          <cell r="E2727" t="str">
            <v>PES</v>
          </cell>
          <cell r="F2727">
            <v>5160</v>
          </cell>
          <cell r="G2727" t="str">
            <v>TN</v>
          </cell>
          <cell r="H2727" t="str">
            <v>TONELADAS</v>
          </cell>
          <cell r="I2727" t="str">
            <v>PEC</v>
          </cell>
        </row>
        <row r="2728">
          <cell r="A2728" t="str">
            <v>16073632</v>
          </cell>
          <cell r="B2728">
            <v>160</v>
          </cell>
          <cell r="C2728">
            <v>73632</v>
          </cell>
          <cell r="D2728" t="str">
            <v>CERDI-TEXO MULTIUSOS CE</v>
          </cell>
          <cell r="E2728" t="str">
            <v>PES</v>
          </cell>
          <cell r="F2728">
            <v>4852</v>
          </cell>
          <cell r="G2728" t="str">
            <v>TN</v>
          </cell>
          <cell r="H2728" t="str">
            <v>TONELADAS</v>
          </cell>
          <cell r="I2728" t="str">
            <v>PEC</v>
          </cell>
        </row>
        <row r="2729">
          <cell r="A2729" t="str">
            <v>16075434</v>
          </cell>
          <cell r="B2729">
            <v>160</v>
          </cell>
          <cell r="C2729">
            <v>75434</v>
          </cell>
          <cell r="D2729" t="str">
            <v>TEXI-ENGORDA  RE</v>
          </cell>
          <cell r="E2729" t="str">
            <v>PES</v>
          </cell>
          <cell r="F2729">
            <v>4375</v>
          </cell>
          <cell r="G2729" t="str">
            <v>TN</v>
          </cell>
          <cell r="H2729" t="str">
            <v>TONELADAS</v>
          </cell>
          <cell r="I2729" t="str">
            <v>PEC</v>
          </cell>
        </row>
        <row r="2730">
          <cell r="A2730" t="str">
            <v>16079479</v>
          </cell>
          <cell r="B2730">
            <v>160</v>
          </cell>
          <cell r="C2730">
            <v>79479</v>
          </cell>
          <cell r="D2730" t="str">
            <v>CALF-MANNA 50 L CE</v>
          </cell>
          <cell r="E2730" t="str">
            <v>PES</v>
          </cell>
          <cell r="F2730">
            <v>17666</v>
          </cell>
          <cell r="G2730" t="str">
            <v>TN</v>
          </cell>
          <cell r="H2730" t="str">
            <v>TONELADAS</v>
          </cell>
          <cell r="I2730" t="str">
            <v>PEC</v>
          </cell>
        </row>
        <row r="2731">
          <cell r="A2731" t="str">
            <v>16079489</v>
          </cell>
          <cell r="B2731">
            <v>160</v>
          </cell>
          <cell r="C2731">
            <v>79489</v>
          </cell>
          <cell r="D2731" t="str">
            <v>CALF-MANNA 25 L CE</v>
          </cell>
          <cell r="E2731" t="str">
            <v>PES</v>
          </cell>
          <cell r="F2731">
            <v>18479</v>
          </cell>
          <cell r="G2731" t="str">
            <v>TN</v>
          </cell>
          <cell r="H2731" t="str">
            <v>TONELADAS</v>
          </cell>
          <cell r="I2731" t="str">
            <v>PEC</v>
          </cell>
        </row>
        <row r="2732">
          <cell r="A2732" t="str">
            <v>1608299</v>
          </cell>
          <cell r="B2732">
            <v>160</v>
          </cell>
          <cell r="C2732">
            <v>8299</v>
          </cell>
          <cell r="D2732" t="str">
            <v>CAJA DE DESCANSO GALLO DE ORO</v>
          </cell>
          <cell r="E2732" t="str">
            <v>PES</v>
          </cell>
          <cell r="F2732">
            <v>31.03</v>
          </cell>
          <cell r="G2732" t="str">
            <v>PZ</v>
          </cell>
          <cell r="H2732" t="str">
            <v>PIEZAS</v>
          </cell>
          <cell r="I2732" t="str">
            <v>PEC</v>
          </cell>
        </row>
        <row r="2733">
          <cell r="A2733" t="str">
            <v>16083409</v>
          </cell>
          <cell r="B2733">
            <v>160</v>
          </cell>
          <cell r="C2733">
            <v>83409</v>
          </cell>
          <cell r="D2733" t="str">
            <v>SUPER APILAC ULTRA 0 MED-0</v>
          </cell>
          <cell r="E2733" t="str">
            <v>PES</v>
          </cell>
          <cell r="F2733">
            <v>17700</v>
          </cell>
          <cell r="G2733" t="str">
            <v>TN</v>
          </cell>
          <cell r="H2733" t="str">
            <v>TONELADAS</v>
          </cell>
          <cell r="I2733" t="str">
            <v>PEC</v>
          </cell>
        </row>
        <row r="2734">
          <cell r="A2734" t="str">
            <v>16083439</v>
          </cell>
          <cell r="B2734">
            <v>160</v>
          </cell>
          <cell r="C2734">
            <v>83439</v>
          </cell>
          <cell r="D2734" t="str">
            <v>SUPER APILAC ULTRA 2 MED-1</v>
          </cell>
          <cell r="E2734" t="str">
            <v>PES</v>
          </cell>
          <cell r="F2734">
            <v>11850</v>
          </cell>
          <cell r="G2734" t="str">
            <v>TN</v>
          </cell>
          <cell r="H2734" t="str">
            <v>TONELADAS</v>
          </cell>
          <cell r="I2734" t="str">
            <v>PEC</v>
          </cell>
        </row>
        <row r="2735">
          <cell r="A2735" t="str">
            <v>16083469</v>
          </cell>
          <cell r="B2735">
            <v>160</v>
          </cell>
          <cell r="C2735">
            <v>83469</v>
          </cell>
          <cell r="D2735" t="str">
            <v>SUPER APILAC ULTRA 3 MED-1</v>
          </cell>
          <cell r="E2735" t="str">
            <v>PES</v>
          </cell>
          <cell r="F2735">
            <v>9650</v>
          </cell>
          <cell r="G2735" t="str">
            <v>TN</v>
          </cell>
          <cell r="H2735" t="str">
            <v>TONELADAS</v>
          </cell>
          <cell r="I2735" t="str">
            <v>PEC</v>
          </cell>
        </row>
        <row r="2736">
          <cell r="A2736" t="str">
            <v>16083499</v>
          </cell>
          <cell r="B2736">
            <v>160</v>
          </cell>
          <cell r="C2736">
            <v>83499</v>
          </cell>
          <cell r="D2736" t="str">
            <v>SUPER APILAC ULTRA 1 MED-1</v>
          </cell>
          <cell r="E2736" t="str">
            <v>PES</v>
          </cell>
          <cell r="F2736">
            <v>15350</v>
          </cell>
          <cell r="G2736" t="str">
            <v>TN</v>
          </cell>
          <cell r="H2736" t="str">
            <v>TONELADAS</v>
          </cell>
          <cell r="I2736" t="str">
            <v>PEC</v>
          </cell>
        </row>
        <row r="2737">
          <cell r="A2737" t="str">
            <v>16085919</v>
          </cell>
          <cell r="B2737">
            <v>160</v>
          </cell>
          <cell r="C2737">
            <v>85919</v>
          </cell>
          <cell r="D2737" t="str">
            <v>MULTI-BRICK TRIPLE</v>
          </cell>
          <cell r="E2737" t="str">
            <v>PES</v>
          </cell>
          <cell r="F2737">
            <v>35.32</v>
          </cell>
          <cell r="G2737">
            <v>12</v>
          </cell>
          <cell r="H2737" t="str">
            <v>15 KGS</v>
          </cell>
          <cell r="I2737" t="str">
            <v>MUL</v>
          </cell>
        </row>
        <row r="2738">
          <cell r="A2738" t="str">
            <v>16085929</v>
          </cell>
          <cell r="B2738">
            <v>160</v>
          </cell>
          <cell r="C2738">
            <v>85929</v>
          </cell>
          <cell r="D2738" t="str">
            <v>MULTI-BRICK DESPARASITANTE</v>
          </cell>
          <cell r="E2738" t="str">
            <v>PES</v>
          </cell>
          <cell r="F2738">
            <v>72.11</v>
          </cell>
          <cell r="G2738">
            <v>12</v>
          </cell>
          <cell r="H2738" t="str">
            <v>15 KGS</v>
          </cell>
          <cell r="I2738" t="str">
            <v>MUL</v>
          </cell>
        </row>
        <row r="2739">
          <cell r="A2739" t="str">
            <v>16086012</v>
          </cell>
          <cell r="B2739">
            <v>160</v>
          </cell>
          <cell r="C2739">
            <v>86012</v>
          </cell>
          <cell r="D2739" t="str">
            <v>ROYAL HORSE H-480 CE 15K</v>
          </cell>
          <cell r="E2739" t="str">
            <v>PES</v>
          </cell>
          <cell r="F2739">
            <v>11342</v>
          </cell>
          <cell r="G2739" t="str">
            <v>TN</v>
          </cell>
          <cell r="H2739" t="str">
            <v>TONELADAS</v>
          </cell>
          <cell r="I2739" t="str">
            <v>PEC</v>
          </cell>
        </row>
        <row r="2740">
          <cell r="A2740" t="str">
            <v>16086022</v>
          </cell>
          <cell r="B2740">
            <v>160</v>
          </cell>
          <cell r="C2740">
            <v>86022</v>
          </cell>
          <cell r="D2740" t="str">
            <v>ROYAL HORSE H-400 CE</v>
          </cell>
          <cell r="E2740" t="str">
            <v>PES</v>
          </cell>
          <cell r="F2740">
            <v>13385</v>
          </cell>
          <cell r="G2740" t="str">
            <v>TN</v>
          </cell>
          <cell r="H2740" t="str">
            <v>TONELADAS</v>
          </cell>
          <cell r="I2740" t="str">
            <v>PEC</v>
          </cell>
        </row>
        <row r="2741">
          <cell r="A2741" t="str">
            <v>16086032</v>
          </cell>
          <cell r="B2741">
            <v>160</v>
          </cell>
          <cell r="C2741">
            <v>86032</v>
          </cell>
          <cell r="D2741" t="str">
            <v>ROYAL HORSE H-380 CE 25K</v>
          </cell>
          <cell r="E2741" t="str">
            <v>PES</v>
          </cell>
          <cell r="F2741">
            <v>10920</v>
          </cell>
          <cell r="G2741" t="str">
            <v>TN</v>
          </cell>
          <cell r="H2741" t="str">
            <v>TONELADAS</v>
          </cell>
          <cell r="I2741" t="str">
            <v>PEC</v>
          </cell>
        </row>
        <row r="2742">
          <cell r="A2742" t="str">
            <v>16086514</v>
          </cell>
          <cell r="B2742">
            <v>160</v>
          </cell>
          <cell r="C2742">
            <v>86514</v>
          </cell>
          <cell r="D2742" t="str">
            <v>ROYAL HORSE H-250 RE 25K</v>
          </cell>
          <cell r="E2742" t="str">
            <v>PES</v>
          </cell>
          <cell r="F2742">
            <v>9185</v>
          </cell>
          <cell r="G2742" t="str">
            <v>TN</v>
          </cell>
          <cell r="H2742" t="str">
            <v>TONELADAS</v>
          </cell>
          <cell r="I2742" t="str">
            <v>PEC</v>
          </cell>
        </row>
        <row r="2743">
          <cell r="A2743" t="str">
            <v>16086522</v>
          </cell>
          <cell r="B2743">
            <v>160</v>
          </cell>
          <cell r="C2743">
            <v>86522</v>
          </cell>
          <cell r="D2743" t="str">
            <v>ROYAL HORSE B-300 CE 25K</v>
          </cell>
          <cell r="E2743" t="str">
            <v>PES</v>
          </cell>
          <cell r="F2743">
            <v>9574</v>
          </cell>
          <cell r="G2743" t="str">
            <v>TN</v>
          </cell>
          <cell r="H2743" t="str">
            <v>TONELADAS</v>
          </cell>
          <cell r="I2743" t="str">
            <v>PEC</v>
          </cell>
        </row>
        <row r="2744">
          <cell r="A2744" t="str">
            <v>16086044</v>
          </cell>
          <cell r="B2744">
            <v>160</v>
          </cell>
          <cell r="C2744">
            <v>86044</v>
          </cell>
          <cell r="D2744" t="str">
            <v>ROYAL HORSE H-350 RE 25K</v>
          </cell>
          <cell r="E2744" t="str">
            <v>PES</v>
          </cell>
          <cell r="F2744">
            <v>9207</v>
          </cell>
          <cell r="G2744" t="str">
            <v>TN</v>
          </cell>
          <cell r="H2744" t="str">
            <v>TONELADAS</v>
          </cell>
          <cell r="I2744" t="str">
            <v>PEC</v>
          </cell>
        </row>
        <row r="2745">
          <cell r="A2745" t="str">
            <v>16086624</v>
          </cell>
          <cell r="B2745">
            <v>160</v>
          </cell>
          <cell r="C2745">
            <v>86624</v>
          </cell>
          <cell r="D2745" t="str">
            <v>ROYAL HORSE B-150 RE 25K</v>
          </cell>
          <cell r="E2745" t="str">
            <v>PES</v>
          </cell>
          <cell r="F2745">
            <v>9205</v>
          </cell>
          <cell r="G2745" t="str">
            <v>TN</v>
          </cell>
          <cell r="H2745" t="str">
            <v>TONELADAS</v>
          </cell>
          <cell r="I2745" t="str">
            <v>PEC</v>
          </cell>
        </row>
        <row r="2746">
          <cell r="A2746" t="str">
            <v>16087747</v>
          </cell>
          <cell r="B2746">
            <v>160</v>
          </cell>
          <cell r="C2746">
            <v>87747</v>
          </cell>
          <cell r="D2746" t="str">
            <v>PORCEVRAGE FASE 0 C/MED 0</v>
          </cell>
          <cell r="E2746" t="str">
            <v>PES</v>
          </cell>
          <cell r="F2746">
            <v>17015</v>
          </cell>
          <cell r="G2746" t="str">
            <v>TN</v>
          </cell>
          <cell r="H2746" t="str">
            <v>TONELADAS</v>
          </cell>
          <cell r="I2746" t="str">
            <v>PEC</v>
          </cell>
        </row>
        <row r="2747">
          <cell r="A2747" t="str">
            <v>16087757</v>
          </cell>
          <cell r="B2747">
            <v>160</v>
          </cell>
          <cell r="C2747">
            <v>87757</v>
          </cell>
          <cell r="D2747" t="str">
            <v>PORCEVRAGE FASE 1 C/MED 1</v>
          </cell>
          <cell r="E2747" t="str">
            <v>PES</v>
          </cell>
          <cell r="F2747">
            <v>13700</v>
          </cell>
          <cell r="G2747" t="str">
            <v>TN</v>
          </cell>
          <cell r="H2747" t="str">
            <v>TONELADAS</v>
          </cell>
          <cell r="I2747" t="str">
            <v>PEC</v>
          </cell>
        </row>
        <row r="2748">
          <cell r="A2748" t="str">
            <v>16087767</v>
          </cell>
          <cell r="B2748">
            <v>160</v>
          </cell>
          <cell r="C2748">
            <v>87767</v>
          </cell>
          <cell r="D2748" t="str">
            <v>PORCEVRAGE FASE 2 C/MED 1</v>
          </cell>
          <cell r="E2748" t="str">
            <v>PES</v>
          </cell>
          <cell r="F2748">
            <v>12100</v>
          </cell>
          <cell r="G2748" t="str">
            <v>TN</v>
          </cell>
          <cell r="H2748" t="str">
            <v>TONELADAS</v>
          </cell>
          <cell r="I2748" t="str">
            <v>PEC</v>
          </cell>
        </row>
        <row r="2749">
          <cell r="A2749" t="str">
            <v>16087777</v>
          </cell>
          <cell r="B2749">
            <v>160</v>
          </cell>
          <cell r="C2749">
            <v>87777</v>
          </cell>
          <cell r="D2749" t="str">
            <v>PORCEVRAGE FASE 3 C/MED 1</v>
          </cell>
          <cell r="E2749" t="str">
            <v>PES</v>
          </cell>
          <cell r="F2749">
            <v>9550</v>
          </cell>
          <cell r="G2749" t="str">
            <v>TN</v>
          </cell>
          <cell r="H2749" t="str">
            <v>TONELADAS</v>
          </cell>
          <cell r="I2749" t="str">
            <v>PEC</v>
          </cell>
        </row>
        <row r="2750">
          <cell r="A2750" t="str">
            <v>1608815</v>
          </cell>
          <cell r="B2750">
            <v>160</v>
          </cell>
          <cell r="C2750">
            <v>8815</v>
          </cell>
          <cell r="D2750" t="str">
            <v>CAJA GALLO DE ORO</v>
          </cell>
          <cell r="E2750" t="str">
            <v>PES</v>
          </cell>
          <cell r="F2750">
            <v>19</v>
          </cell>
          <cell r="G2750" t="str">
            <v>PZ</v>
          </cell>
          <cell r="H2750" t="str">
            <v>PIEZAS</v>
          </cell>
        </row>
        <row r="2751">
          <cell r="A2751" t="str">
            <v>1608854</v>
          </cell>
          <cell r="B2751">
            <v>160</v>
          </cell>
          <cell r="C2751">
            <v>8854</v>
          </cell>
          <cell r="D2751" t="str">
            <v>CAJA GALLO DE ORO CORTADOR</v>
          </cell>
          <cell r="E2751" t="str">
            <v>PES</v>
          </cell>
          <cell r="F2751">
            <v>39.229999999999997</v>
          </cell>
          <cell r="G2751" t="str">
            <v>PZ</v>
          </cell>
          <cell r="H2751" t="str">
            <v>PIEZAS</v>
          </cell>
        </row>
        <row r="2752">
          <cell r="A2752" t="str">
            <v>16088698</v>
          </cell>
          <cell r="B2752">
            <v>160</v>
          </cell>
          <cell r="C2752">
            <v>88698</v>
          </cell>
          <cell r="D2752" t="str">
            <v>BIOFINGERLING 2.5MM</v>
          </cell>
          <cell r="E2752" t="str">
            <v>PES</v>
          </cell>
          <cell r="F2752">
            <v>19500</v>
          </cell>
          <cell r="G2752" t="str">
            <v>TN</v>
          </cell>
          <cell r="H2752" t="str">
            <v>TONELADAS</v>
          </cell>
          <cell r="I2752" t="str">
            <v>ACU</v>
          </cell>
        </row>
        <row r="2753">
          <cell r="A2753" t="str">
            <v>16088699</v>
          </cell>
          <cell r="B2753">
            <v>160</v>
          </cell>
          <cell r="C2753">
            <v>88699</v>
          </cell>
          <cell r="D2753" t="str">
            <v>BIOFINGERLING 1.5MM</v>
          </cell>
          <cell r="E2753" t="str">
            <v>PES</v>
          </cell>
          <cell r="F2753">
            <v>19900</v>
          </cell>
          <cell r="G2753" t="str">
            <v>TN</v>
          </cell>
          <cell r="H2753" t="str">
            <v>TONELADAS</v>
          </cell>
          <cell r="I2753" t="str">
            <v>ACU</v>
          </cell>
        </row>
        <row r="2754">
          <cell r="A2754" t="str">
            <v>1609065</v>
          </cell>
          <cell r="B2754">
            <v>160</v>
          </cell>
          <cell r="C2754">
            <v>9065</v>
          </cell>
          <cell r="D2754" t="str">
            <v>MULTIPHOS PREMEZCLA GAN.</v>
          </cell>
          <cell r="E2754" t="str">
            <v>PES</v>
          </cell>
          <cell r="F2754">
            <v>20320</v>
          </cell>
          <cell r="G2754" t="str">
            <v>TN</v>
          </cell>
          <cell r="H2754" t="str">
            <v>TONELADAS</v>
          </cell>
          <cell r="I2754" t="str">
            <v>MUL</v>
          </cell>
        </row>
        <row r="2755">
          <cell r="A2755" t="str">
            <v>1609253</v>
          </cell>
          <cell r="B2755">
            <v>160</v>
          </cell>
          <cell r="C2755">
            <v>9253</v>
          </cell>
          <cell r="D2755" t="str">
            <v>PREMIX PATOS INICIACION</v>
          </cell>
          <cell r="E2755" t="str">
            <v>PES</v>
          </cell>
          <cell r="F2755">
            <v>16880</v>
          </cell>
          <cell r="G2755" t="str">
            <v>TN</v>
          </cell>
          <cell r="H2755" t="str">
            <v>TONELADAS</v>
          </cell>
          <cell r="I2755" t="str">
            <v>MUL</v>
          </cell>
        </row>
        <row r="2756">
          <cell r="A2756" t="str">
            <v>1609254</v>
          </cell>
          <cell r="B2756">
            <v>160</v>
          </cell>
          <cell r="C2756">
            <v>9254</v>
          </cell>
          <cell r="D2756" t="str">
            <v>PREMIX PATOS CRECIMIENTO</v>
          </cell>
          <cell r="E2756" t="str">
            <v>PES</v>
          </cell>
          <cell r="F2756">
            <v>14200</v>
          </cell>
          <cell r="G2756" t="str">
            <v>TN</v>
          </cell>
          <cell r="H2756" t="str">
            <v>TONELADAS</v>
          </cell>
          <cell r="I2756" t="str">
            <v>MUL</v>
          </cell>
        </row>
        <row r="2757">
          <cell r="A2757" t="str">
            <v>1609310</v>
          </cell>
          <cell r="B2757">
            <v>160</v>
          </cell>
          <cell r="C2757">
            <v>9310</v>
          </cell>
          <cell r="D2757" t="str">
            <v>INICIACION ESPECIAL</v>
          </cell>
          <cell r="E2757" t="str">
            <v>PES</v>
          </cell>
          <cell r="F2757">
            <v>17620</v>
          </cell>
          <cell r="G2757" t="str">
            <v>TN</v>
          </cell>
          <cell r="H2757" t="str">
            <v>TONELADAS</v>
          </cell>
          <cell r="I2757" t="str">
            <v>MUL</v>
          </cell>
        </row>
        <row r="2758">
          <cell r="A2758" t="str">
            <v>1609313</v>
          </cell>
          <cell r="B2758">
            <v>160</v>
          </cell>
          <cell r="C2758">
            <v>9313</v>
          </cell>
          <cell r="D2758" t="str">
            <v>MC-CERDOS PREINICIACION</v>
          </cell>
          <cell r="E2758" t="str">
            <v>PES</v>
          </cell>
          <cell r="F2758">
            <v>12540</v>
          </cell>
          <cell r="G2758" t="str">
            <v>TN</v>
          </cell>
          <cell r="H2758" t="str">
            <v>TONELADAS</v>
          </cell>
          <cell r="I2758" t="str">
            <v>MUL</v>
          </cell>
        </row>
        <row r="2759">
          <cell r="A2759" t="str">
            <v>1609318</v>
          </cell>
          <cell r="B2759">
            <v>160</v>
          </cell>
          <cell r="C2759">
            <v>9318</v>
          </cell>
          <cell r="D2759" t="str">
            <v>CERDOS INICIACION I</v>
          </cell>
          <cell r="E2759" t="str">
            <v>PES</v>
          </cell>
          <cell r="F2759">
            <v>27000</v>
          </cell>
          <cell r="G2759" t="str">
            <v>TN</v>
          </cell>
          <cell r="H2759" t="str">
            <v>TONELADAS</v>
          </cell>
          <cell r="I2759" t="str">
            <v>MUL</v>
          </cell>
        </row>
        <row r="2760">
          <cell r="A2760" t="str">
            <v>1609319</v>
          </cell>
          <cell r="B2760">
            <v>160</v>
          </cell>
          <cell r="C2760">
            <v>9319</v>
          </cell>
          <cell r="D2760" t="str">
            <v>CERDOS INICIACION II</v>
          </cell>
          <cell r="E2760" t="str">
            <v>PES</v>
          </cell>
          <cell r="F2760">
            <v>21950</v>
          </cell>
          <cell r="G2760" t="str">
            <v>TN</v>
          </cell>
          <cell r="H2760" t="str">
            <v>TONELADAS</v>
          </cell>
          <cell r="I2760" t="str">
            <v>MUL</v>
          </cell>
        </row>
        <row r="2761">
          <cell r="A2761" t="str">
            <v>1609334</v>
          </cell>
          <cell r="B2761">
            <v>160</v>
          </cell>
          <cell r="C2761">
            <v>9334</v>
          </cell>
          <cell r="D2761" t="str">
            <v>DESARROLLO ESPECIAL</v>
          </cell>
          <cell r="E2761" t="str">
            <v>PES</v>
          </cell>
          <cell r="F2761">
            <v>13630</v>
          </cell>
          <cell r="G2761" t="str">
            <v>TN</v>
          </cell>
          <cell r="H2761" t="str">
            <v>TONELADAS</v>
          </cell>
          <cell r="I2761" t="str">
            <v>MUL</v>
          </cell>
        </row>
        <row r="2762">
          <cell r="A2762" t="str">
            <v>1609363</v>
          </cell>
          <cell r="B2762">
            <v>160</v>
          </cell>
          <cell r="C2762">
            <v>9363</v>
          </cell>
          <cell r="D2762" t="str">
            <v>CRECIMIENTO ENGORDA PAYLEAN 40</v>
          </cell>
          <cell r="E2762" t="str">
            <v>PES</v>
          </cell>
          <cell r="F2762">
            <v>17620</v>
          </cell>
          <cell r="G2762" t="str">
            <v>TN</v>
          </cell>
          <cell r="H2762" t="str">
            <v>TONELADAS</v>
          </cell>
          <cell r="I2762" t="str">
            <v>MUL</v>
          </cell>
        </row>
        <row r="2763">
          <cell r="A2763" t="str">
            <v>1609364</v>
          </cell>
          <cell r="B2763">
            <v>160</v>
          </cell>
          <cell r="C2763">
            <v>9364</v>
          </cell>
          <cell r="D2763" t="str">
            <v>MINERALES GANADO</v>
          </cell>
          <cell r="E2763" t="str">
            <v>PES</v>
          </cell>
          <cell r="F2763">
            <v>17270</v>
          </cell>
          <cell r="G2763" t="str">
            <v>TN</v>
          </cell>
          <cell r="H2763" t="str">
            <v>TONELADAS</v>
          </cell>
          <cell r="I2763" t="str">
            <v>MUL</v>
          </cell>
        </row>
        <row r="2764">
          <cell r="A2764" t="str">
            <v>1609365</v>
          </cell>
          <cell r="B2764">
            <v>160</v>
          </cell>
          <cell r="C2764">
            <v>9365</v>
          </cell>
          <cell r="D2764" t="str">
            <v>VITAMINAS GANADO LECHERO</v>
          </cell>
          <cell r="E2764" t="str">
            <v>PES</v>
          </cell>
          <cell r="F2764">
            <v>14360</v>
          </cell>
          <cell r="G2764" t="str">
            <v>TN</v>
          </cell>
          <cell r="H2764" t="str">
            <v>TONELADAS</v>
          </cell>
          <cell r="I2764" t="str">
            <v>MUL</v>
          </cell>
        </row>
        <row r="2765">
          <cell r="A2765" t="str">
            <v>1609370</v>
          </cell>
          <cell r="B2765">
            <v>160</v>
          </cell>
          <cell r="C2765">
            <v>9370</v>
          </cell>
          <cell r="D2765" t="str">
            <v>VITAMINAS CRECI-ENGORDA HE</v>
          </cell>
          <cell r="E2765" t="str">
            <v>PES</v>
          </cell>
          <cell r="F2765">
            <v>23540</v>
          </cell>
          <cell r="G2765" t="str">
            <v>TN</v>
          </cell>
          <cell r="H2765" t="str">
            <v>TONELADAS</v>
          </cell>
          <cell r="I2765" t="str">
            <v>MUL</v>
          </cell>
        </row>
        <row r="2766">
          <cell r="A2766" t="str">
            <v>1609395</v>
          </cell>
          <cell r="B2766">
            <v>160</v>
          </cell>
          <cell r="C2766">
            <v>9395</v>
          </cell>
          <cell r="D2766" t="str">
            <v>PREMIX AVESTRUZ</v>
          </cell>
          <cell r="E2766" t="str">
            <v>PES</v>
          </cell>
          <cell r="F2766">
            <v>17198</v>
          </cell>
          <cell r="G2766" t="str">
            <v>TN</v>
          </cell>
          <cell r="H2766" t="str">
            <v>TONELADAS</v>
          </cell>
          <cell r="I2766" t="str">
            <v>MUL</v>
          </cell>
        </row>
        <row r="2767">
          <cell r="A2767" t="str">
            <v>1609400</v>
          </cell>
          <cell r="B2767">
            <v>160</v>
          </cell>
          <cell r="C2767">
            <v>9400</v>
          </cell>
          <cell r="D2767" t="str">
            <v>MULTISAL SAL MINERAL VIT.</v>
          </cell>
          <cell r="E2767" t="str">
            <v>PES</v>
          </cell>
          <cell r="F2767">
            <v>10210</v>
          </cell>
          <cell r="G2767" t="str">
            <v>TN</v>
          </cell>
          <cell r="H2767" t="str">
            <v>TONELADAS</v>
          </cell>
          <cell r="I2767" t="str">
            <v>MUL</v>
          </cell>
        </row>
        <row r="2768">
          <cell r="A2768" t="str">
            <v>1609401</v>
          </cell>
          <cell r="B2768">
            <v>160</v>
          </cell>
          <cell r="C2768">
            <v>9401</v>
          </cell>
          <cell r="D2768" t="str">
            <v>MINERALES PLUS LECHERO</v>
          </cell>
          <cell r="E2768" t="str">
            <v>PES</v>
          </cell>
          <cell r="F2768">
            <v>9745</v>
          </cell>
          <cell r="G2768" t="str">
            <v>TN</v>
          </cell>
          <cell r="H2768" t="str">
            <v>TONELADAS</v>
          </cell>
          <cell r="I2768" t="str">
            <v>MUL</v>
          </cell>
        </row>
        <row r="2769">
          <cell r="A2769" t="str">
            <v>1609411</v>
          </cell>
          <cell r="B2769">
            <v>160</v>
          </cell>
          <cell r="C2769">
            <v>9411</v>
          </cell>
          <cell r="D2769" t="str">
            <v>FINALIZADOR BOVINO C/ZILMAX</v>
          </cell>
          <cell r="E2769" t="str">
            <v>PES</v>
          </cell>
          <cell r="F2769">
            <v>42500</v>
          </cell>
          <cell r="G2769" t="str">
            <v>TN</v>
          </cell>
          <cell r="H2769" t="str">
            <v>TONELADAS</v>
          </cell>
          <cell r="I2769" t="str">
            <v>MUL</v>
          </cell>
        </row>
        <row r="2770">
          <cell r="A2770" t="str">
            <v>1609480</v>
          </cell>
          <cell r="B2770">
            <v>160</v>
          </cell>
          <cell r="C2770">
            <v>9480</v>
          </cell>
          <cell r="D2770" t="str">
            <v>LACTANCIA PLUS HE</v>
          </cell>
          <cell r="E2770" t="str">
            <v>PES</v>
          </cell>
          <cell r="F2770">
            <v>13290</v>
          </cell>
          <cell r="G2770" t="str">
            <v>TN</v>
          </cell>
          <cell r="H2770" t="str">
            <v>TONELADAS</v>
          </cell>
          <cell r="I2770" t="str">
            <v>MUL</v>
          </cell>
        </row>
        <row r="2771">
          <cell r="A2771" t="str">
            <v>1609481</v>
          </cell>
          <cell r="B2771">
            <v>160</v>
          </cell>
          <cell r="C2771">
            <v>9481</v>
          </cell>
          <cell r="D2771" t="str">
            <v>GESTACION PLUS HE</v>
          </cell>
          <cell r="E2771" t="str">
            <v>PES</v>
          </cell>
          <cell r="F2771">
            <v>12570</v>
          </cell>
          <cell r="G2771" t="str">
            <v>TN</v>
          </cell>
          <cell r="H2771" t="str">
            <v>TONELADAS</v>
          </cell>
          <cell r="I2771" t="str">
            <v>MUL</v>
          </cell>
        </row>
        <row r="2772">
          <cell r="A2772" t="str">
            <v>1609520</v>
          </cell>
          <cell r="B2772">
            <v>160</v>
          </cell>
          <cell r="C2772">
            <v>9520</v>
          </cell>
          <cell r="D2772" t="str">
            <v>SALTEC HE</v>
          </cell>
          <cell r="E2772" t="str">
            <v>PES</v>
          </cell>
          <cell r="F2772">
            <v>6043</v>
          </cell>
          <cell r="G2772" t="str">
            <v>TN</v>
          </cell>
          <cell r="H2772" t="str">
            <v>TONELADAS</v>
          </cell>
          <cell r="I2772" t="str">
            <v>MUL</v>
          </cell>
        </row>
        <row r="2773">
          <cell r="A2773" t="str">
            <v>1609553</v>
          </cell>
          <cell r="B2773">
            <v>160</v>
          </cell>
          <cell r="C2773">
            <v>9553</v>
          </cell>
          <cell r="D2773" t="str">
            <v>MINERALES PLUS ENG. GAN.</v>
          </cell>
          <cell r="E2773" t="str">
            <v>PES</v>
          </cell>
          <cell r="F2773">
            <v>10650</v>
          </cell>
          <cell r="G2773" t="str">
            <v>TN</v>
          </cell>
          <cell r="H2773" t="str">
            <v>TONELADAS</v>
          </cell>
          <cell r="I2773" t="str">
            <v>MUL</v>
          </cell>
        </row>
        <row r="2774">
          <cell r="A2774" t="str">
            <v>1609557</v>
          </cell>
          <cell r="B2774">
            <v>160</v>
          </cell>
          <cell r="C2774">
            <v>9557</v>
          </cell>
          <cell r="D2774" t="str">
            <v>PREMIX BORREGOS INTENSIVOS</v>
          </cell>
          <cell r="E2774" t="str">
            <v>PES</v>
          </cell>
          <cell r="F2774">
            <v>8920</v>
          </cell>
          <cell r="G2774" t="str">
            <v>TN</v>
          </cell>
          <cell r="H2774" t="str">
            <v>TONELADAS</v>
          </cell>
          <cell r="I2774" t="str">
            <v>MUL</v>
          </cell>
        </row>
        <row r="2775">
          <cell r="A2775" t="str">
            <v>1609558</v>
          </cell>
          <cell r="B2775">
            <v>160</v>
          </cell>
          <cell r="C2775">
            <v>9558</v>
          </cell>
          <cell r="D2775" t="str">
            <v>SAL MINERAL BORREGOS</v>
          </cell>
          <cell r="E2775" t="str">
            <v>PES</v>
          </cell>
          <cell r="F2775">
            <v>11810</v>
          </cell>
          <cell r="G2775" t="str">
            <v>TN</v>
          </cell>
          <cell r="H2775" t="str">
            <v>TONELADAS</v>
          </cell>
          <cell r="I2775" t="str">
            <v>MUL</v>
          </cell>
        </row>
        <row r="2776">
          <cell r="A2776" t="str">
            <v>1609903</v>
          </cell>
          <cell r="B2776">
            <v>160</v>
          </cell>
          <cell r="C2776">
            <v>9903</v>
          </cell>
          <cell r="D2776" t="str">
            <v>INICIATEC</v>
          </cell>
          <cell r="E2776" t="str">
            <v>PES</v>
          </cell>
          <cell r="F2776">
            <v>14220</v>
          </cell>
          <cell r="G2776" t="str">
            <v>TN</v>
          </cell>
          <cell r="H2776" t="str">
            <v>TONELADAS</v>
          </cell>
          <cell r="I2776" t="str">
            <v>MUL</v>
          </cell>
        </row>
        <row r="2777">
          <cell r="A2777" t="str">
            <v>1609904</v>
          </cell>
          <cell r="B2777">
            <v>160</v>
          </cell>
          <cell r="C2777">
            <v>9904</v>
          </cell>
          <cell r="D2777" t="str">
            <v>CRECITEC</v>
          </cell>
          <cell r="E2777" t="str">
            <v>PES</v>
          </cell>
          <cell r="F2777">
            <v>11720</v>
          </cell>
          <cell r="G2777" t="str">
            <v>TN</v>
          </cell>
          <cell r="H2777" t="str">
            <v>TONELADAS</v>
          </cell>
          <cell r="I2777" t="str">
            <v>MUL</v>
          </cell>
        </row>
        <row r="2778">
          <cell r="A2778" t="str">
            <v>1609909</v>
          </cell>
          <cell r="B2778">
            <v>160</v>
          </cell>
          <cell r="C2778">
            <v>9909</v>
          </cell>
          <cell r="D2778" t="str">
            <v>REPRODUCTEC</v>
          </cell>
          <cell r="E2778" t="str">
            <v>PES</v>
          </cell>
          <cell r="F2778">
            <v>12320</v>
          </cell>
          <cell r="G2778" t="str">
            <v>TN</v>
          </cell>
          <cell r="H2778" t="str">
            <v>TONELADAS</v>
          </cell>
          <cell r="I2778" t="str">
            <v>MUL</v>
          </cell>
        </row>
        <row r="2779">
          <cell r="A2779" t="str">
            <v>1609910</v>
          </cell>
          <cell r="B2779">
            <v>160</v>
          </cell>
          <cell r="C2779">
            <v>9910</v>
          </cell>
          <cell r="D2779" t="str">
            <v>LECHERO BOVINOS</v>
          </cell>
          <cell r="E2779" t="str">
            <v>PES</v>
          </cell>
          <cell r="F2779">
            <v>10390</v>
          </cell>
          <cell r="G2779" t="str">
            <v>TN</v>
          </cell>
          <cell r="H2779" t="str">
            <v>TONELADAS</v>
          </cell>
          <cell r="I2779" t="str">
            <v>MUL</v>
          </cell>
        </row>
        <row r="2780">
          <cell r="A2780" t="str">
            <v>1609911</v>
          </cell>
          <cell r="B2780">
            <v>160</v>
          </cell>
          <cell r="C2780">
            <v>9911</v>
          </cell>
          <cell r="D2780" t="str">
            <v>ENGORDA BOVINOS</v>
          </cell>
          <cell r="E2780" t="str">
            <v>PES</v>
          </cell>
          <cell r="F2780">
            <v>9630</v>
          </cell>
          <cell r="G2780" t="str">
            <v>TN</v>
          </cell>
          <cell r="H2780" t="str">
            <v>TONELADAS</v>
          </cell>
          <cell r="I2780" t="str">
            <v>MUL</v>
          </cell>
        </row>
        <row r="2781">
          <cell r="A2781" t="str">
            <v>16140022</v>
          </cell>
          <cell r="B2781">
            <v>161</v>
          </cell>
          <cell r="C2781">
            <v>40022</v>
          </cell>
          <cell r="D2781" t="str">
            <v>POLLORINA NO. 1 PLUS TE</v>
          </cell>
          <cell r="E2781" t="str">
            <v>PES</v>
          </cell>
          <cell r="F2781">
            <v>6090</v>
          </cell>
          <cell r="G2781" t="str">
            <v>TN</v>
          </cell>
          <cell r="H2781" t="str">
            <v>TONELADAS</v>
          </cell>
          <cell r="I2781" t="str">
            <v>PEC</v>
          </cell>
        </row>
        <row r="2782">
          <cell r="A2782" t="str">
            <v>16140030</v>
          </cell>
          <cell r="B2782">
            <v>161</v>
          </cell>
          <cell r="C2782">
            <v>40030</v>
          </cell>
          <cell r="D2782" t="str">
            <v>PONE ORO 16% PLUS HE</v>
          </cell>
          <cell r="E2782" t="str">
            <v>PES</v>
          </cell>
          <cell r="F2782">
            <v>5930</v>
          </cell>
          <cell r="G2782" t="str">
            <v>TN</v>
          </cell>
          <cell r="H2782" t="str">
            <v>TONELADAS</v>
          </cell>
          <cell r="I2782" t="str">
            <v>PEC</v>
          </cell>
        </row>
        <row r="2783">
          <cell r="A2783" t="str">
            <v>16140032</v>
          </cell>
          <cell r="B2783">
            <v>161</v>
          </cell>
          <cell r="C2783">
            <v>40032</v>
          </cell>
          <cell r="D2783" t="str">
            <v>PONE ORO 16% PLUS TE</v>
          </cell>
          <cell r="E2783" t="str">
            <v>PES</v>
          </cell>
          <cell r="F2783">
            <v>6100</v>
          </cell>
          <cell r="G2783" t="str">
            <v>TN</v>
          </cell>
          <cell r="H2783" t="str">
            <v>TONELADAS</v>
          </cell>
          <cell r="I2783" t="str">
            <v>PEC</v>
          </cell>
        </row>
        <row r="2784">
          <cell r="A2784" t="str">
            <v>16140112</v>
          </cell>
          <cell r="B2784">
            <v>161</v>
          </cell>
          <cell r="C2784">
            <v>40112</v>
          </cell>
          <cell r="D2784" t="str">
            <v>PONE ORO RAZA L. PLUS TE</v>
          </cell>
          <cell r="E2784" t="str">
            <v>PES</v>
          </cell>
          <cell r="F2784">
            <v>6000</v>
          </cell>
          <cell r="G2784" t="str">
            <v>TN</v>
          </cell>
          <cell r="H2784" t="str">
            <v>TONELADAS</v>
          </cell>
          <cell r="I2784" t="str">
            <v>PEC</v>
          </cell>
        </row>
        <row r="2785">
          <cell r="A2785" t="str">
            <v>16140122</v>
          </cell>
          <cell r="B2785">
            <v>161</v>
          </cell>
          <cell r="C2785">
            <v>40122</v>
          </cell>
          <cell r="D2785" t="str">
            <v>POLLORINA NO. 2 PLUS TE</v>
          </cell>
          <cell r="E2785" t="str">
            <v>PES</v>
          </cell>
          <cell r="F2785">
            <v>5890</v>
          </cell>
          <cell r="G2785" t="str">
            <v>TN</v>
          </cell>
          <cell r="H2785" t="str">
            <v>TONELADAS</v>
          </cell>
          <cell r="I2785" t="str">
            <v>PEC</v>
          </cell>
        </row>
        <row r="2786">
          <cell r="A2786" t="str">
            <v>16142092</v>
          </cell>
          <cell r="B2786">
            <v>161</v>
          </cell>
          <cell r="C2786">
            <v>42092</v>
          </cell>
          <cell r="D2786" t="str">
            <v>CAPORINA INICIADOR TE</v>
          </cell>
          <cell r="E2786" t="str">
            <v>PES</v>
          </cell>
          <cell r="F2786">
            <v>6900</v>
          </cell>
          <cell r="G2786" t="str">
            <v>TN</v>
          </cell>
          <cell r="H2786" t="str">
            <v>TONELADAS</v>
          </cell>
          <cell r="I2786" t="str">
            <v>PEC</v>
          </cell>
        </row>
        <row r="2787">
          <cell r="A2787" t="str">
            <v>16142132</v>
          </cell>
          <cell r="B2787">
            <v>161</v>
          </cell>
          <cell r="C2787">
            <v>42132</v>
          </cell>
          <cell r="D2787" t="str">
            <v>CAPORINA FINALIZADOR TE</v>
          </cell>
          <cell r="E2787" t="str">
            <v>PES</v>
          </cell>
          <cell r="F2787">
            <v>7000</v>
          </cell>
          <cell r="G2787" t="str">
            <v>TN</v>
          </cell>
          <cell r="H2787" t="str">
            <v>TONELADAS</v>
          </cell>
          <cell r="I2787" t="str">
            <v>PEC</v>
          </cell>
        </row>
        <row r="2788">
          <cell r="A2788" t="str">
            <v>16142222</v>
          </cell>
          <cell r="B2788">
            <v>161</v>
          </cell>
          <cell r="C2788">
            <v>42222</v>
          </cell>
          <cell r="D2788" t="str">
            <v>POLLO ORO V. TE</v>
          </cell>
          <cell r="E2788" t="str">
            <v>PES</v>
          </cell>
          <cell r="F2788">
            <v>7250</v>
          </cell>
          <cell r="G2788" t="str">
            <v>TN</v>
          </cell>
          <cell r="H2788" t="str">
            <v>TONELADAS</v>
          </cell>
          <cell r="I2788" t="str">
            <v>PEC</v>
          </cell>
        </row>
        <row r="2789">
          <cell r="A2789" t="str">
            <v>16142322</v>
          </cell>
          <cell r="B2789">
            <v>161</v>
          </cell>
          <cell r="C2789">
            <v>42322</v>
          </cell>
          <cell r="D2789" t="str">
            <v>POLLITO ORO INIC. V. TE</v>
          </cell>
          <cell r="E2789" t="str">
            <v>PES</v>
          </cell>
          <cell r="F2789">
            <v>7350</v>
          </cell>
          <cell r="G2789" t="str">
            <v>TN</v>
          </cell>
          <cell r="H2789" t="str">
            <v>TONELADAS</v>
          </cell>
          <cell r="I2789" t="str">
            <v>PEC</v>
          </cell>
        </row>
        <row r="2790">
          <cell r="A2790" t="str">
            <v>16142682</v>
          </cell>
          <cell r="B2790">
            <v>161</v>
          </cell>
          <cell r="C2790">
            <v>42682</v>
          </cell>
          <cell r="D2790" t="str">
            <v>POLLITO ESPECIAL TE</v>
          </cell>
          <cell r="E2790" t="str">
            <v>PES</v>
          </cell>
          <cell r="F2790">
            <v>6350</v>
          </cell>
          <cell r="G2790" t="str">
            <v>TN</v>
          </cell>
          <cell r="H2790" t="str">
            <v>TONELADAS</v>
          </cell>
          <cell r="I2790" t="str">
            <v>PEC</v>
          </cell>
        </row>
        <row r="2791">
          <cell r="A2791" t="str">
            <v>16142692</v>
          </cell>
          <cell r="B2791">
            <v>161</v>
          </cell>
          <cell r="C2791">
            <v>42692</v>
          </cell>
          <cell r="D2791" t="str">
            <v>POLLO ESPECIAL TE</v>
          </cell>
          <cell r="E2791" t="str">
            <v>PES</v>
          </cell>
          <cell r="F2791">
            <v>6390</v>
          </cell>
          <cell r="G2791" t="str">
            <v>TN</v>
          </cell>
          <cell r="H2791" t="str">
            <v>TONELADAS</v>
          </cell>
          <cell r="I2791" t="str">
            <v>PEC</v>
          </cell>
        </row>
        <row r="2792">
          <cell r="A2792" t="str">
            <v>16143010</v>
          </cell>
          <cell r="B2792">
            <v>161</v>
          </cell>
          <cell r="C2792">
            <v>43010</v>
          </cell>
          <cell r="D2792" t="str">
            <v>CARNERINA NO. 1 MED. HE</v>
          </cell>
          <cell r="E2792" t="str">
            <v>PES</v>
          </cell>
          <cell r="F2792">
            <v>6583</v>
          </cell>
          <cell r="G2792" t="str">
            <v>TN</v>
          </cell>
          <cell r="H2792" t="str">
            <v>TONELADAS</v>
          </cell>
          <cell r="I2792" t="str">
            <v>PEC</v>
          </cell>
        </row>
        <row r="2793">
          <cell r="A2793" t="str">
            <v>16143011</v>
          </cell>
          <cell r="B2793">
            <v>161</v>
          </cell>
          <cell r="C2793">
            <v>43011</v>
          </cell>
          <cell r="D2793" t="str">
            <v>CARNERINA NO. 1 MED. HG</v>
          </cell>
          <cell r="E2793" t="str">
            <v>PES</v>
          </cell>
          <cell r="F2793">
            <v>6443</v>
          </cell>
          <cell r="G2793" t="str">
            <v>TN</v>
          </cell>
          <cell r="H2793" t="str">
            <v>TONELADAS</v>
          </cell>
          <cell r="I2793" t="str">
            <v>PEC</v>
          </cell>
        </row>
        <row r="2794">
          <cell r="A2794" t="str">
            <v>16143012</v>
          </cell>
          <cell r="B2794">
            <v>161</v>
          </cell>
          <cell r="C2794">
            <v>43012</v>
          </cell>
          <cell r="D2794" t="str">
            <v>CARNERINA NO. 1 MED. CE</v>
          </cell>
          <cell r="E2794" t="str">
            <v>PES</v>
          </cell>
          <cell r="F2794">
            <v>6553</v>
          </cell>
          <cell r="G2794" t="str">
            <v>TN</v>
          </cell>
          <cell r="H2794" t="str">
            <v>TONELADAS</v>
          </cell>
          <cell r="I2794" t="str">
            <v>PEC</v>
          </cell>
        </row>
        <row r="2795">
          <cell r="A2795" t="str">
            <v>16143013</v>
          </cell>
          <cell r="B2795">
            <v>161</v>
          </cell>
          <cell r="C2795">
            <v>43013</v>
          </cell>
          <cell r="D2795" t="str">
            <v>CARNERINA NO. 1 MED. CG</v>
          </cell>
          <cell r="E2795" t="str">
            <v>PES</v>
          </cell>
          <cell r="F2795">
            <v>6513</v>
          </cell>
          <cell r="G2795" t="str">
            <v>TN</v>
          </cell>
          <cell r="H2795" t="str">
            <v>TONELADAS</v>
          </cell>
          <cell r="I2795" t="str">
            <v>PEC</v>
          </cell>
        </row>
        <row r="2796">
          <cell r="A2796" t="str">
            <v>16143020</v>
          </cell>
          <cell r="B2796">
            <v>161</v>
          </cell>
          <cell r="C2796">
            <v>43020</v>
          </cell>
          <cell r="D2796" t="str">
            <v>CARNERINA NO. 2 HE</v>
          </cell>
          <cell r="E2796" t="str">
            <v>PES</v>
          </cell>
          <cell r="F2796">
            <v>5832</v>
          </cell>
          <cell r="G2796" t="str">
            <v>TN</v>
          </cell>
          <cell r="H2796" t="str">
            <v>TONELADAS</v>
          </cell>
          <cell r="I2796" t="str">
            <v>PEC</v>
          </cell>
        </row>
        <row r="2797">
          <cell r="A2797" t="str">
            <v>16143021</v>
          </cell>
          <cell r="B2797">
            <v>161</v>
          </cell>
          <cell r="C2797">
            <v>43021</v>
          </cell>
          <cell r="D2797" t="str">
            <v>CARNERINA NO. 2 HG</v>
          </cell>
          <cell r="E2797" t="str">
            <v>PES</v>
          </cell>
          <cell r="F2797">
            <v>5692</v>
          </cell>
          <cell r="G2797" t="str">
            <v>TN</v>
          </cell>
          <cell r="H2797" t="str">
            <v>TONELADAS</v>
          </cell>
          <cell r="I2797" t="str">
            <v>PEC</v>
          </cell>
        </row>
        <row r="2798">
          <cell r="A2798" t="str">
            <v>16143022</v>
          </cell>
          <cell r="B2798">
            <v>161</v>
          </cell>
          <cell r="C2798">
            <v>43022</v>
          </cell>
          <cell r="D2798" t="str">
            <v>CARNERINA NO. 2 CE</v>
          </cell>
          <cell r="E2798" t="str">
            <v>PES</v>
          </cell>
          <cell r="F2798">
            <v>5752</v>
          </cell>
          <cell r="G2798" t="str">
            <v>TN</v>
          </cell>
          <cell r="H2798" t="str">
            <v>TONELADAS</v>
          </cell>
          <cell r="I2798" t="str">
            <v>PEC</v>
          </cell>
        </row>
        <row r="2799">
          <cell r="A2799" t="str">
            <v>16143023</v>
          </cell>
          <cell r="B2799">
            <v>161</v>
          </cell>
          <cell r="C2799">
            <v>43023</v>
          </cell>
          <cell r="D2799" t="str">
            <v>CARNERINA NO. 2 CG</v>
          </cell>
          <cell r="E2799" t="str">
            <v>PES</v>
          </cell>
          <cell r="F2799">
            <v>5712</v>
          </cell>
          <cell r="G2799" t="str">
            <v>TN</v>
          </cell>
          <cell r="H2799" t="str">
            <v>TONELADAS</v>
          </cell>
          <cell r="I2799" t="str">
            <v>PEC</v>
          </cell>
        </row>
        <row r="2800">
          <cell r="A2800" t="str">
            <v>16143030</v>
          </cell>
          <cell r="B2800">
            <v>161</v>
          </cell>
          <cell r="C2800">
            <v>43030</v>
          </cell>
          <cell r="D2800" t="str">
            <v>CARNERINA NO. 3 HE</v>
          </cell>
          <cell r="E2800" t="str">
            <v>PES</v>
          </cell>
          <cell r="F2800">
            <v>5660</v>
          </cell>
          <cell r="G2800" t="str">
            <v>TN</v>
          </cell>
          <cell r="H2800" t="str">
            <v>TONELADAS</v>
          </cell>
          <cell r="I2800" t="str">
            <v>PEC</v>
          </cell>
        </row>
        <row r="2801">
          <cell r="A2801" t="str">
            <v>16143031</v>
          </cell>
          <cell r="B2801">
            <v>161</v>
          </cell>
          <cell r="C2801">
            <v>43031</v>
          </cell>
          <cell r="D2801" t="str">
            <v>CARNERINA NO. 3 HG</v>
          </cell>
          <cell r="E2801" t="str">
            <v>PES</v>
          </cell>
          <cell r="F2801">
            <v>5520</v>
          </cell>
          <cell r="G2801" t="str">
            <v>TN</v>
          </cell>
          <cell r="H2801" t="str">
            <v>TONELADAS</v>
          </cell>
          <cell r="I2801" t="str">
            <v>PEC</v>
          </cell>
        </row>
        <row r="2802">
          <cell r="A2802" t="str">
            <v>16143032</v>
          </cell>
          <cell r="B2802">
            <v>161</v>
          </cell>
          <cell r="C2802">
            <v>43032</v>
          </cell>
          <cell r="D2802" t="str">
            <v>CARNERINA NO. 3 CE</v>
          </cell>
          <cell r="E2802" t="str">
            <v>PES</v>
          </cell>
          <cell r="F2802">
            <v>5580</v>
          </cell>
          <cell r="G2802" t="str">
            <v>TN</v>
          </cell>
          <cell r="H2802" t="str">
            <v>TONELADAS</v>
          </cell>
          <cell r="I2802" t="str">
            <v>PEC</v>
          </cell>
        </row>
        <row r="2803">
          <cell r="A2803" t="str">
            <v>16143033</v>
          </cell>
          <cell r="B2803">
            <v>161</v>
          </cell>
          <cell r="C2803">
            <v>43033</v>
          </cell>
          <cell r="D2803" t="str">
            <v>CARNERINA NO. 3 CG</v>
          </cell>
          <cell r="E2803" t="str">
            <v>PES</v>
          </cell>
          <cell r="F2803">
            <v>5540</v>
          </cell>
          <cell r="G2803" t="str">
            <v>TN</v>
          </cell>
          <cell r="H2803" t="str">
            <v>TONELADAS</v>
          </cell>
          <cell r="I2803" t="str">
            <v>PEC</v>
          </cell>
        </row>
        <row r="2804">
          <cell r="A2804" t="str">
            <v>16143040</v>
          </cell>
          <cell r="B2804">
            <v>161</v>
          </cell>
          <cell r="C2804">
            <v>43040</v>
          </cell>
          <cell r="D2804" t="str">
            <v>CARNERINA No.4 LACTANCIA HE</v>
          </cell>
          <cell r="E2804" t="str">
            <v>PES</v>
          </cell>
          <cell r="F2804">
            <v>5810</v>
          </cell>
          <cell r="G2804" t="str">
            <v>TN</v>
          </cell>
          <cell r="H2804" t="str">
            <v>TONELADAS</v>
          </cell>
          <cell r="I2804" t="str">
            <v>PEC</v>
          </cell>
        </row>
        <row r="2805">
          <cell r="A2805" t="str">
            <v>16143041</v>
          </cell>
          <cell r="B2805">
            <v>161</v>
          </cell>
          <cell r="C2805">
            <v>43041</v>
          </cell>
          <cell r="D2805" t="str">
            <v>CARNERINA No.4 LACTANCIA HG</v>
          </cell>
          <cell r="E2805" t="str">
            <v>PES</v>
          </cell>
          <cell r="F2805">
            <v>5670</v>
          </cell>
          <cell r="G2805" t="str">
            <v>TN</v>
          </cell>
          <cell r="H2805" t="str">
            <v>TONELADAS</v>
          </cell>
          <cell r="I2805" t="str">
            <v>PEC</v>
          </cell>
        </row>
        <row r="2806">
          <cell r="A2806" t="str">
            <v>16143042</v>
          </cell>
          <cell r="B2806">
            <v>161</v>
          </cell>
          <cell r="C2806">
            <v>43042</v>
          </cell>
          <cell r="D2806" t="str">
            <v>CARNERINA No.4 LACTANCIA CE</v>
          </cell>
          <cell r="E2806" t="str">
            <v>PES</v>
          </cell>
          <cell r="F2806">
            <v>6030</v>
          </cell>
          <cell r="G2806" t="str">
            <v>TN</v>
          </cell>
          <cell r="H2806" t="str">
            <v>TONELADAS</v>
          </cell>
          <cell r="I2806" t="str">
            <v>PEC</v>
          </cell>
        </row>
        <row r="2807">
          <cell r="A2807" t="str">
            <v>16143043</v>
          </cell>
          <cell r="B2807">
            <v>161</v>
          </cell>
          <cell r="C2807">
            <v>43043</v>
          </cell>
          <cell r="D2807" t="str">
            <v>CARNERINA No.4 LACTANCIA CG</v>
          </cell>
          <cell r="E2807" t="str">
            <v>PES</v>
          </cell>
          <cell r="F2807">
            <v>5690</v>
          </cell>
          <cell r="G2807" t="str">
            <v>TN</v>
          </cell>
          <cell r="H2807" t="str">
            <v>TONELADAS</v>
          </cell>
          <cell r="I2807" t="str">
            <v>PEC</v>
          </cell>
        </row>
        <row r="2808">
          <cell r="A2808" t="str">
            <v>16143050</v>
          </cell>
          <cell r="B2808">
            <v>161</v>
          </cell>
          <cell r="C2808">
            <v>43050</v>
          </cell>
          <cell r="D2808" t="str">
            <v>CARNERINA NO. 5 GESTACION HE</v>
          </cell>
          <cell r="E2808" t="str">
            <v>PES</v>
          </cell>
          <cell r="F2808">
            <v>5541</v>
          </cell>
          <cell r="G2808" t="str">
            <v>TN</v>
          </cell>
          <cell r="H2808" t="str">
            <v>TONELADAS</v>
          </cell>
          <cell r="I2808" t="str">
            <v>PEC</v>
          </cell>
        </row>
        <row r="2809">
          <cell r="A2809" t="str">
            <v>16143051</v>
          </cell>
          <cell r="B2809">
            <v>161</v>
          </cell>
          <cell r="C2809">
            <v>43051</v>
          </cell>
          <cell r="D2809" t="str">
            <v>CARNERINA NO. 5 HG</v>
          </cell>
          <cell r="E2809" t="str">
            <v>PES</v>
          </cell>
          <cell r="F2809">
            <v>5401</v>
          </cell>
          <cell r="G2809" t="str">
            <v>TN</v>
          </cell>
          <cell r="H2809" t="str">
            <v>TONELADAS</v>
          </cell>
          <cell r="I2809" t="str">
            <v>PEC</v>
          </cell>
        </row>
        <row r="2810">
          <cell r="A2810" t="str">
            <v>16143052</v>
          </cell>
          <cell r="B2810">
            <v>161</v>
          </cell>
          <cell r="C2810">
            <v>43052</v>
          </cell>
          <cell r="D2810" t="str">
            <v>CARNERINA No.5 GESTACION CE</v>
          </cell>
          <cell r="E2810" t="str">
            <v>PES</v>
          </cell>
          <cell r="F2810">
            <v>5561</v>
          </cell>
          <cell r="G2810" t="str">
            <v>TN</v>
          </cell>
          <cell r="H2810" t="str">
            <v>TONELADAS</v>
          </cell>
          <cell r="I2810" t="str">
            <v>PEC</v>
          </cell>
        </row>
        <row r="2811">
          <cell r="A2811" t="str">
            <v>16143053</v>
          </cell>
          <cell r="B2811">
            <v>161</v>
          </cell>
          <cell r="C2811">
            <v>43053</v>
          </cell>
          <cell r="D2811" t="str">
            <v>CARNERINA No.5 GESTACION CG</v>
          </cell>
          <cell r="E2811" t="str">
            <v>PES</v>
          </cell>
          <cell r="F2811">
            <v>5421</v>
          </cell>
          <cell r="G2811" t="str">
            <v>TN</v>
          </cell>
          <cell r="H2811" t="str">
            <v>TONELADAS</v>
          </cell>
          <cell r="I2811" t="str">
            <v>PEC</v>
          </cell>
        </row>
        <row r="2812">
          <cell r="A2812" t="str">
            <v>16143060</v>
          </cell>
          <cell r="B2812">
            <v>161</v>
          </cell>
          <cell r="C2812">
            <v>43060</v>
          </cell>
          <cell r="D2812" t="str">
            <v>CONC. CAR. CRE. Y ENG. HE</v>
          </cell>
          <cell r="E2812" t="str">
            <v>PES</v>
          </cell>
          <cell r="F2812">
            <v>5762</v>
          </cell>
          <cell r="G2812" t="str">
            <v>TN</v>
          </cell>
          <cell r="H2812" t="str">
            <v>TONELADAS</v>
          </cell>
          <cell r="I2812" t="str">
            <v>PEC</v>
          </cell>
        </row>
        <row r="2813">
          <cell r="A2813" t="str">
            <v>16143061</v>
          </cell>
          <cell r="B2813">
            <v>161</v>
          </cell>
          <cell r="C2813">
            <v>43061</v>
          </cell>
          <cell r="D2813" t="str">
            <v>CONC. CAR. CRE. Y ENG. HG</v>
          </cell>
          <cell r="E2813" t="str">
            <v>PES</v>
          </cell>
          <cell r="F2813">
            <v>5622</v>
          </cell>
          <cell r="G2813" t="str">
            <v>TN</v>
          </cell>
          <cell r="H2813" t="str">
            <v>TONELADAS</v>
          </cell>
          <cell r="I2813" t="str">
            <v>PEC</v>
          </cell>
        </row>
        <row r="2814">
          <cell r="A2814" t="str">
            <v>16143063</v>
          </cell>
          <cell r="B2814">
            <v>161</v>
          </cell>
          <cell r="C2814">
            <v>43063</v>
          </cell>
          <cell r="D2814" t="str">
            <v>CONC. CAR. CRE. Y ENG. CG</v>
          </cell>
          <cell r="E2814" t="str">
            <v>PES</v>
          </cell>
          <cell r="F2814">
            <v>5642</v>
          </cell>
          <cell r="G2814" t="str">
            <v>TN</v>
          </cell>
          <cell r="H2814" t="str">
            <v>TONELADAS</v>
          </cell>
          <cell r="I2814" t="str">
            <v>PEC</v>
          </cell>
        </row>
        <row r="2815">
          <cell r="A2815" t="str">
            <v>16143064</v>
          </cell>
          <cell r="B2815">
            <v>161</v>
          </cell>
          <cell r="C2815">
            <v>43064</v>
          </cell>
          <cell r="D2815" t="str">
            <v>CONC. CAR. CRE. Y ENG. RE</v>
          </cell>
          <cell r="E2815" t="str">
            <v>PES</v>
          </cell>
          <cell r="F2815">
            <v>5772</v>
          </cell>
          <cell r="G2815" t="str">
            <v>TN</v>
          </cell>
          <cell r="H2815" t="str">
            <v>TONELADAS</v>
          </cell>
          <cell r="I2815" t="str">
            <v>PEC</v>
          </cell>
        </row>
        <row r="2816">
          <cell r="A2816" t="str">
            <v>16143102</v>
          </cell>
          <cell r="B2816">
            <v>161</v>
          </cell>
          <cell r="C2816">
            <v>43102</v>
          </cell>
          <cell r="D2816" t="str">
            <v>PREINICIADOR CERDOS CE</v>
          </cell>
          <cell r="E2816" t="str">
            <v>PES</v>
          </cell>
          <cell r="F2816">
            <v>6460</v>
          </cell>
          <cell r="G2816" t="str">
            <v>TN</v>
          </cell>
          <cell r="H2816" t="str">
            <v>TONELADAS</v>
          </cell>
          <cell r="I2816" t="str">
            <v>PEC</v>
          </cell>
        </row>
        <row r="2817">
          <cell r="A2817" t="str">
            <v>16143103</v>
          </cell>
          <cell r="B2817">
            <v>161</v>
          </cell>
          <cell r="C2817">
            <v>43103</v>
          </cell>
          <cell r="D2817" t="str">
            <v>PREINICIADOR CERDOS CG</v>
          </cell>
          <cell r="E2817" t="str">
            <v>PES</v>
          </cell>
          <cell r="F2817">
            <v>6320</v>
          </cell>
          <cell r="G2817" t="str">
            <v>TN</v>
          </cell>
          <cell r="H2817" t="str">
            <v>TONELADAS</v>
          </cell>
          <cell r="I2817" t="str">
            <v>PEC</v>
          </cell>
        </row>
        <row r="2818">
          <cell r="A2818" t="str">
            <v>16143117</v>
          </cell>
          <cell r="B2818">
            <v>161</v>
          </cell>
          <cell r="C2818">
            <v>43117</v>
          </cell>
          <cell r="D2818" t="str">
            <v>SUPER APILAC 1 25K  CE</v>
          </cell>
          <cell r="E2818" t="str">
            <v>PES</v>
          </cell>
          <cell r="F2818">
            <v>10625</v>
          </cell>
          <cell r="G2818" t="str">
            <v>TN</v>
          </cell>
          <cell r="H2818" t="str">
            <v>TONELADAS</v>
          </cell>
          <cell r="I2818" t="str">
            <v>PEC</v>
          </cell>
        </row>
        <row r="2819">
          <cell r="A2819" t="str">
            <v>16143127</v>
          </cell>
          <cell r="B2819">
            <v>161</v>
          </cell>
          <cell r="C2819">
            <v>43127</v>
          </cell>
          <cell r="D2819" t="str">
            <v>SUPER APILAC 2 25K CE</v>
          </cell>
          <cell r="E2819" t="str">
            <v>PES</v>
          </cell>
          <cell r="F2819">
            <v>9108</v>
          </cell>
          <cell r="G2819" t="str">
            <v>TN</v>
          </cell>
          <cell r="H2819" t="str">
            <v>TONELADAS</v>
          </cell>
          <cell r="I2819" t="str">
            <v>PEC</v>
          </cell>
        </row>
        <row r="2820">
          <cell r="A2820" t="str">
            <v>16143132</v>
          </cell>
          <cell r="B2820">
            <v>161</v>
          </cell>
          <cell r="C2820">
            <v>43132</v>
          </cell>
          <cell r="D2820" t="str">
            <v>SUPER APILAC 3 40K CE</v>
          </cell>
          <cell r="E2820" t="str">
            <v>PES</v>
          </cell>
          <cell r="F2820">
            <v>6592</v>
          </cell>
          <cell r="G2820" t="str">
            <v>TN</v>
          </cell>
          <cell r="H2820" t="str">
            <v>TONELADAS</v>
          </cell>
          <cell r="I2820" t="str">
            <v>PEC</v>
          </cell>
        </row>
        <row r="2821">
          <cell r="A2821" t="str">
            <v>16143137</v>
          </cell>
          <cell r="B2821">
            <v>161</v>
          </cell>
          <cell r="C2821">
            <v>43137</v>
          </cell>
          <cell r="D2821" t="str">
            <v>SUPER APILAC 3 25K CE</v>
          </cell>
          <cell r="E2821" t="str">
            <v>PES</v>
          </cell>
          <cell r="F2821">
            <v>7107</v>
          </cell>
          <cell r="G2821" t="str">
            <v>TN</v>
          </cell>
          <cell r="H2821" t="str">
            <v>TONELADAS</v>
          </cell>
          <cell r="I2821" t="str">
            <v>PEC</v>
          </cell>
        </row>
        <row r="2822">
          <cell r="A2822" t="str">
            <v>16143162</v>
          </cell>
          <cell r="B2822">
            <v>161</v>
          </cell>
          <cell r="C2822">
            <v>43162</v>
          </cell>
          <cell r="D2822" t="str">
            <v>INICIAPORK MEJORADO AP CE</v>
          </cell>
          <cell r="E2822" t="str">
            <v>PES</v>
          </cell>
          <cell r="F2822">
            <v>5500</v>
          </cell>
          <cell r="G2822" t="str">
            <v>TN</v>
          </cell>
          <cell r="H2822" t="str">
            <v>TONELADAS</v>
          </cell>
          <cell r="I2822" t="str">
            <v>PEC</v>
          </cell>
        </row>
        <row r="2823">
          <cell r="A2823" t="str">
            <v>16143182</v>
          </cell>
          <cell r="B2823">
            <v>161</v>
          </cell>
          <cell r="C2823">
            <v>43182</v>
          </cell>
          <cell r="D2823" t="str">
            <v>ENGORDAPORK MEJORADO AP CE</v>
          </cell>
          <cell r="E2823" t="str">
            <v>PES</v>
          </cell>
          <cell r="F2823">
            <v>4575</v>
          </cell>
          <cell r="G2823" t="str">
            <v>TN</v>
          </cell>
          <cell r="H2823" t="str">
            <v>TONELADAS</v>
          </cell>
          <cell r="I2823" t="str">
            <v>PEC</v>
          </cell>
        </row>
        <row r="2824">
          <cell r="A2824" t="str">
            <v>16143192</v>
          </cell>
          <cell r="B2824">
            <v>161</v>
          </cell>
          <cell r="C2824">
            <v>43192</v>
          </cell>
          <cell r="D2824" t="str">
            <v>REPRODUPORK MEJORADO AP CE</v>
          </cell>
          <cell r="E2824" t="str">
            <v>PES</v>
          </cell>
          <cell r="F2824">
            <v>4764</v>
          </cell>
          <cell r="G2824" t="str">
            <v>TN</v>
          </cell>
          <cell r="H2824" t="str">
            <v>TONELADAS</v>
          </cell>
          <cell r="I2824" t="str">
            <v>PEC</v>
          </cell>
        </row>
        <row r="2825">
          <cell r="A2825" t="str">
            <v>16143252</v>
          </cell>
          <cell r="B2825">
            <v>161</v>
          </cell>
          <cell r="C2825">
            <v>43252</v>
          </cell>
          <cell r="D2825" t="str">
            <v>DISPONIBLE</v>
          </cell>
          <cell r="E2825" t="str">
            <v>PES</v>
          </cell>
          <cell r="F2825">
            <v>5335</v>
          </cell>
          <cell r="G2825" t="str">
            <v>TN</v>
          </cell>
          <cell r="H2825" t="str">
            <v>TONELADAS</v>
          </cell>
          <cell r="I2825" t="str">
            <v>PEC</v>
          </cell>
        </row>
        <row r="2826">
          <cell r="A2826" t="str">
            <v>16143410</v>
          </cell>
          <cell r="B2826">
            <v>161</v>
          </cell>
          <cell r="C2826">
            <v>43410</v>
          </cell>
          <cell r="D2826" t="str">
            <v>API CONCENTRADO INICIADOR HE</v>
          </cell>
          <cell r="E2826" t="str">
            <v>PES</v>
          </cell>
          <cell r="F2826">
            <v>7200</v>
          </cell>
          <cell r="G2826" t="str">
            <v>TN</v>
          </cell>
          <cell r="H2826" t="str">
            <v>TONELADAS</v>
          </cell>
          <cell r="I2826" t="str">
            <v>PEC</v>
          </cell>
        </row>
        <row r="2827">
          <cell r="A2827" t="str">
            <v>16143411</v>
          </cell>
          <cell r="B2827">
            <v>161</v>
          </cell>
          <cell r="C2827">
            <v>43411</v>
          </cell>
          <cell r="D2827" t="str">
            <v>API CONCENTRADO INICIADOR HG</v>
          </cell>
          <cell r="E2827" t="str">
            <v>PES</v>
          </cell>
          <cell r="F2827">
            <v>7060</v>
          </cell>
          <cell r="G2827" t="str">
            <v>TN</v>
          </cell>
          <cell r="H2827" t="str">
            <v>TONELADAS</v>
          </cell>
          <cell r="I2827" t="str">
            <v>PEC</v>
          </cell>
        </row>
        <row r="2828">
          <cell r="A2828" t="str">
            <v>16143420</v>
          </cell>
          <cell r="B2828">
            <v>161</v>
          </cell>
          <cell r="C2828">
            <v>43420</v>
          </cell>
          <cell r="D2828" t="str">
            <v>API CONCENTRADO CREC-ENG.  HE</v>
          </cell>
          <cell r="E2828" t="str">
            <v>PES</v>
          </cell>
          <cell r="F2828">
            <v>8715</v>
          </cell>
          <cell r="G2828" t="str">
            <v>TN</v>
          </cell>
          <cell r="H2828" t="str">
            <v>TONELADAS</v>
          </cell>
          <cell r="I2828" t="str">
            <v>PEC</v>
          </cell>
        </row>
        <row r="2829">
          <cell r="A2829" t="str">
            <v>16143421</v>
          </cell>
          <cell r="B2829">
            <v>161</v>
          </cell>
          <cell r="C2829">
            <v>43421</v>
          </cell>
          <cell r="D2829" t="str">
            <v>API CONCENTRADO CREC-ENG HG</v>
          </cell>
          <cell r="E2829" t="str">
            <v>PES</v>
          </cell>
          <cell r="F2829">
            <v>8615</v>
          </cell>
          <cell r="G2829" t="str">
            <v>TN</v>
          </cell>
          <cell r="H2829" t="str">
            <v>TONELADAS</v>
          </cell>
          <cell r="I2829" t="str">
            <v>PEC</v>
          </cell>
        </row>
        <row r="2830">
          <cell r="A2830" t="str">
            <v>16143430</v>
          </cell>
          <cell r="B2830">
            <v>161</v>
          </cell>
          <cell r="C2830">
            <v>43430</v>
          </cell>
          <cell r="D2830" t="str">
            <v>APICONCENTRADO REPRODUCTORE HE</v>
          </cell>
          <cell r="E2830" t="str">
            <v>PES</v>
          </cell>
          <cell r="F2830">
            <v>6100</v>
          </cell>
          <cell r="G2830" t="str">
            <v>TN</v>
          </cell>
          <cell r="H2830" t="str">
            <v>TONELADAS</v>
          </cell>
          <cell r="I2830" t="str">
            <v>PEC</v>
          </cell>
        </row>
        <row r="2831">
          <cell r="A2831" t="str">
            <v>16143431</v>
          </cell>
          <cell r="B2831">
            <v>161</v>
          </cell>
          <cell r="C2831">
            <v>43431</v>
          </cell>
          <cell r="D2831" t="str">
            <v>APICONCENTRADO REPRODUCTORE HG</v>
          </cell>
          <cell r="E2831" t="str">
            <v>PES</v>
          </cell>
          <cell r="F2831">
            <v>5960</v>
          </cell>
          <cell r="G2831" t="str">
            <v>TN</v>
          </cell>
          <cell r="H2831" t="str">
            <v>TONELADAS</v>
          </cell>
          <cell r="I2831" t="str">
            <v>PEC</v>
          </cell>
        </row>
        <row r="2832">
          <cell r="A2832" t="str">
            <v>16143502</v>
          </cell>
          <cell r="B2832">
            <v>161</v>
          </cell>
          <cell r="C2832">
            <v>43502</v>
          </cell>
          <cell r="D2832" t="str">
            <v>FINALIZADOR ENG.CERDOS HL CE</v>
          </cell>
          <cell r="E2832" t="str">
            <v>PES</v>
          </cell>
          <cell r="F2832">
            <v>4615</v>
          </cell>
          <cell r="G2832" t="str">
            <v>TN</v>
          </cell>
          <cell r="H2832" t="str">
            <v>TONELADAS</v>
          </cell>
          <cell r="I2832" t="str">
            <v>PEC</v>
          </cell>
        </row>
        <row r="2833">
          <cell r="A2833" t="str">
            <v>16143503</v>
          </cell>
          <cell r="B2833">
            <v>161</v>
          </cell>
          <cell r="C2833">
            <v>43503</v>
          </cell>
          <cell r="D2833" t="str">
            <v>FINALIZADOR ENG.CERDOS HL CG</v>
          </cell>
          <cell r="E2833" t="str">
            <v>PES</v>
          </cell>
          <cell r="F2833">
            <v>4475</v>
          </cell>
          <cell r="G2833" t="str">
            <v>TN</v>
          </cell>
          <cell r="H2833" t="str">
            <v>TONELADAS</v>
          </cell>
          <cell r="I2833" t="str">
            <v>PEC</v>
          </cell>
        </row>
        <row r="2834">
          <cell r="A2834" t="str">
            <v>16143616</v>
          </cell>
          <cell r="B2834">
            <v>161</v>
          </cell>
          <cell r="C2834">
            <v>43616</v>
          </cell>
          <cell r="D2834" t="str">
            <v>INICIADOR CERDOS 5K CE</v>
          </cell>
          <cell r="E2834" t="str">
            <v>PES</v>
          </cell>
          <cell r="F2834">
            <v>4555</v>
          </cell>
          <cell r="G2834" t="str">
            <v>TN</v>
          </cell>
          <cell r="H2834" t="str">
            <v>TONELADAS</v>
          </cell>
          <cell r="I2834" t="str">
            <v>PEC</v>
          </cell>
        </row>
        <row r="2835">
          <cell r="A2835" t="str">
            <v>16143626</v>
          </cell>
          <cell r="B2835">
            <v>161</v>
          </cell>
          <cell r="C2835">
            <v>43626</v>
          </cell>
          <cell r="D2835" t="str">
            <v>ENGORDA CERDOS 5K CE</v>
          </cell>
          <cell r="E2835" t="str">
            <v>PES</v>
          </cell>
          <cell r="F2835">
            <v>4355</v>
          </cell>
          <cell r="G2835" t="str">
            <v>TN</v>
          </cell>
          <cell r="H2835" t="str">
            <v>TONELADAS</v>
          </cell>
          <cell r="I2835" t="str">
            <v>PEC</v>
          </cell>
        </row>
        <row r="2836">
          <cell r="A2836" t="str">
            <v>16143860</v>
          </cell>
          <cell r="B2836">
            <v>161</v>
          </cell>
          <cell r="C2836">
            <v>43860</v>
          </cell>
          <cell r="D2836" t="str">
            <v>CRECIPORK V. HE</v>
          </cell>
          <cell r="E2836" t="str">
            <v>PES</v>
          </cell>
          <cell r="F2836">
            <v>4343</v>
          </cell>
          <cell r="G2836" t="str">
            <v>TN</v>
          </cell>
          <cell r="H2836" t="str">
            <v>TONELADAS</v>
          </cell>
          <cell r="I2836" t="str">
            <v>PEC</v>
          </cell>
        </row>
        <row r="2837">
          <cell r="A2837" t="str">
            <v>16143861</v>
          </cell>
          <cell r="B2837">
            <v>161</v>
          </cell>
          <cell r="C2837">
            <v>43861</v>
          </cell>
          <cell r="D2837" t="str">
            <v>CRECIPORK V. HG</v>
          </cell>
          <cell r="E2837" t="str">
            <v>PES</v>
          </cell>
          <cell r="F2837">
            <v>4203</v>
          </cell>
          <cell r="G2837" t="str">
            <v>TN</v>
          </cell>
          <cell r="H2837" t="str">
            <v>TONELADAS</v>
          </cell>
          <cell r="I2837" t="str">
            <v>PEC</v>
          </cell>
        </row>
        <row r="2838">
          <cell r="A2838" t="str">
            <v>16143862</v>
          </cell>
          <cell r="B2838">
            <v>161</v>
          </cell>
          <cell r="C2838">
            <v>43862</v>
          </cell>
          <cell r="D2838" t="str">
            <v>GESTACION 0-30 CARABANCHEL</v>
          </cell>
          <cell r="E2838" t="str">
            <v>PES</v>
          </cell>
          <cell r="F2838">
            <v>4363</v>
          </cell>
          <cell r="G2838" t="str">
            <v>TN</v>
          </cell>
          <cell r="H2838" t="str">
            <v>TONELADAS</v>
          </cell>
          <cell r="I2838" t="str">
            <v>PEC</v>
          </cell>
        </row>
        <row r="2839">
          <cell r="A2839" t="str">
            <v>16143863</v>
          </cell>
          <cell r="B2839">
            <v>161</v>
          </cell>
          <cell r="C2839">
            <v>43863</v>
          </cell>
          <cell r="D2839" t="str">
            <v>CRECIPORK V. CG</v>
          </cell>
          <cell r="E2839" t="str">
            <v>PES</v>
          </cell>
          <cell r="F2839">
            <v>4223</v>
          </cell>
          <cell r="G2839" t="str">
            <v>TN</v>
          </cell>
          <cell r="H2839" t="str">
            <v>TONELADAS</v>
          </cell>
          <cell r="I2839" t="str">
            <v>PEC</v>
          </cell>
        </row>
        <row r="2840">
          <cell r="A2840" t="str">
            <v>16143870</v>
          </cell>
          <cell r="B2840">
            <v>161</v>
          </cell>
          <cell r="C2840">
            <v>43870</v>
          </cell>
          <cell r="D2840" t="str">
            <v>ENGORDAPORK V. HE</v>
          </cell>
          <cell r="E2840" t="str">
            <v>PES</v>
          </cell>
          <cell r="F2840">
            <v>4255</v>
          </cell>
          <cell r="G2840" t="str">
            <v>TN</v>
          </cell>
          <cell r="H2840" t="str">
            <v>TONELADAS</v>
          </cell>
          <cell r="I2840" t="str">
            <v>PEC</v>
          </cell>
        </row>
        <row r="2841">
          <cell r="A2841" t="str">
            <v>16143871</v>
          </cell>
          <cell r="B2841">
            <v>161</v>
          </cell>
          <cell r="C2841">
            <v>43871</v>
          </cell>
          <cell r="D2841" t="str">
            <v>ENGORDAPORK V. HG</v>
          </cell>
          <cell r="E2841" t="str">
            <v>PES</v>
          </cell>
          <cell r="F2841">
            <v>4115</v>
          </cell>
          <cell r="G2841" t="str">
            <v>TN</v>
          </cell>
          <cell r="H2841" t="str">
            <v>TONELADAS</v>
          </cell>
          <cell r="I2841" t="str">
            <v>PEC</v>
          </cell>
        </row>
        <row r="2842">
          <cell r="A2842" t="str">
            <v>16143872</v>
          </cell>
          <cell r="B2842">
            <v>161</v>
          </cell>
          <cell r="C2842">
            <v>43872</v>
          </cell>
          <cell r="D2842" t="str">
            <v>ALIMENTO RETIRO CARANBACHEL CE</v>
          </cell>
          <cell r="E2842" t="str">
            <v>PES</v>
          </cell>
          <cell r="F2842">
            <v>4275</v>
          </cell>
          <cell r="G2842" t="str">
            <v>TN</v>
          </cell>
          <cell r="H2842" t="str">
            <v>TONELADAS</v>
          </cell>
          <cell r="I2842" t="str">
            <v>PEC</v>
          </cell>
        </row>
        <row r="2843">
          <cell r="A2843" t="str">
            <v>16143873</v>
          </cell>
          <cell r="B2843">
            <v>161</v>
          </cell>
          <cell r="C2843">
            <v>43873</v>
          </cell>
          <cell r="D2843" t="str">
            <v>ENGORDAPORK V. CG</v>
          </cell>
          <cell r="E2843" t="str">
            <v>PES</v>
          </cell>
          <cell r="F2843">
            <v>4135</v>
          </cell>
          <cell r="G2843" t="str">
            <v>TN</v>
          </cell>
          <cell r="H2843" t="str">
            <v>TONELADAS</v>
          </cell>
          <cell r="I2843" t="str">
            <v>PEC</v>
          </cell>
        </row>
        <row r="2844">
          <cell r="A2844" t="str">
            <v>16143880</v>
          </cell>
          <cell r="B2844">
            <v>161</v>
          </cell>
          <cell r="C2844">
            <v>43880</v>
          </cell>
          <cell r="D2844" t="str">
            <v>REPRODUPORK V. HE</v>
          </cell>
          <cell r="E2844" t="str">
            <v>PES</v>
          </cell>
          <cell r="F2844">
            <v>4344</v>
          </cell>
          <cell r="G2844" t="str">
            <v>TN</v>
          </cell>
          <cell r="H2844" t="str">
            <v>TONELADAS</v>
          </cell>
          <cell r="I2844" t="str">
            <v>PEC</v>
          </cell>
        </row>
        <row r="2845">
          <cell r="A2845" t="str">
            <v>16143881</v>
          </cell>
          <cell r="B2845">
            <v>161</v>
          </cell>
          <cell r="C2845">
            <v>43881</v>
          </cell>
          <cell r="D2845" t="str">
            <v>REPRODUPORK V. HG</v>
          </cell>
          <cell r="E2845" t="str">
            <v>PES</v>
          </cell>
          <cell r="F2845">
            <v>4204</v>
          </cell>
          <cell r="G2845" t="str">
            <v>TN</v>
          </cell>
          <cell r="H2845" t="str">
            <v>TONELADAS</v>
          </cell>
          <cell r="I2845" t="str">
            <v>PEC</v>
          </cell>
        </row>
        <row r="2846">
          <cell r="A2846" t="str">
            <v>16143882</v>
          </cell>
          <cell r="B2846">
            <v>161</v>
          </cell>
          <cell r="C2846">
            <v>43882</v>
          </cell>
          <cell r="D2846" t="str">
            <v>REPRODUPORK AP CE</v>
          </cell>
          <cell r="E2846" t="str">
            <v>PES</v>
          </cell>
          <cell r="F2846">
            <v>4364</v>
          </cell>
          <cell r="G2846" t="str">
            <v>TN</v>
          </cell>
          <cell r="H2846" t="str">
            <v>TONELADAS</v>
          </cell>
          <cell r="I2846" t="str">
            <v>PEC</v>
          </cell>
        </row>
        <row r="2847">
          <cell r="A2847" t="str">
            <v>16143883</v>
          </cell>
          <cell r="B2847">
            <v>161</v>
          </cell>
          <cell r="C2847">
            <v>43883</v>
          </cell>
          <cell r="D2847" t="str">
            <v>REPRODUPORK V. CG</v>
          </cell>
          <cell r="E2847" t="str">
            <v>PES</v>
          </cell>
          <cell r="F2847">
            <v>4224</v>
          </cell>
          <cell r="G2847" t="str">
            <v>TN</v>
          </cell>
          <cell r="H2847" t="str">
            <v>TONELADAS</v>
          </cell>
          <cell r="I2847" t="str">
            <v>PEC</v>
          </cell>
        </row>
        <row r="2848">
          <cell r="A2848" t="str">
            <v>16144000</v>
          </cell>
          <cell r="B2848">
            <v>161</v>
          </cell>
          <cell r="C2848">
            <v>44000</v>
          </cell>
          <cell r="D2848" t="str">
            <v>APILECHE 18% HE</v>
          </cell>
          <cell r="E2848" t="str">
            <v>PES</v>
          </cell>
          <cell r="F2848">
            <v>4027</v>
          </cell>
          <cell r="G2848" t="str">
            <v>TN</v>
          </cell>
          <cell r="H2848" t="str">
            <v>TONELADAS</v>
          </cell>
          <cell r="I2848" t="str">
            <v>PEC</v>
          </cell>
        </row>
        <row r="2849">
          <cell r="A2849" t="str">
            <v>16144001</v>
          </cell>
          <cell r="B2849">
            <v>161</v>
          </cell>
          <cell r="C2849">
            <v>44001</v>
          </cell>
          <cell r="D2849" t="str">
            <v>APILECHE 18% HG</v>
          </cell>
          <cell r="E2849" t="str">
            <v>PES</v>
          </cell>
          <cell r="F2849">
            <v>3887</v>
          </cell>
          <cell r="G2849" t="str">
            <v>TN</v>
          </cell>
          <cell r="H2849" t="str">
            <v>TONELADAS</v>
          </cell>
          <cell r="I2849" t="str">
            <v>PEC</v>
          </cell>
        </row>
        <row r="2850">
          <cell r="A2850" t="str">
            <v>16144002</v>
          </cell>
          <cell r="B2850">
            <v>161</v>
          </cell>
          <cell r="C2850">
            <v>44002</v>
          </cell>
          <cell r="D2850" t="str">
            <v>APILECHE 18% CE</v>
          </cell>
          <cell r="E2850" t="str">
            <v>PES</v>
          </cell>
          <cell r="F2850">
            <v>4047</v>
          </cell>
          <cell r="G2850" t="str">
            <v>TN</v>
          </cell>
          <cell r="H2850" t="str">
            <v>TONELADAS</v>
          </cell>
          <cell r="I2850" t="str">
            <v>PEC</v>
          </cell>
        </row>
        <row r="2851">
          <cell r="A2851" t="str">
            <v>16144003</v>
          </cell>
          <cell r="B2851">
            <v>161</v>
          </cell>
          <cell r="C2851">
            <v>44003</v>
          </cell>
          <cell r="D2851" t="str">
            <v>APILECHE 18% CG</v>
          </cell>
          <cell r="E2851" t="str">
            <v>PES</v>
          </cell>
          <cell r="F2851">
            <v>3907</v>
          </cell>
          <cell r="G2851" t="str">
            <v>TN</v>
          </cell>
          <cell r="H2851" t="str">
            <v>TONELADAS</v>
          </cell>
          <cell r="I2851" t="str">
            <v>PEC</v>
          </cell>
        </row>
        <row r="2852">
          <cell r="A2852" t="str">
            <v>16144004</v>
          </cell>
          <cell r="B2852">
            <v>161</v>
          </cell>
          <cell r="C2852">
            <v>44004</v>
          </cell>
          <cell r="D2852" t="str">
            <v>APILECHE 18% RE</v>
          </cell>
          <cell r="E2852" t="str">
            <v>PES</v>
          </cell>
          <cell r="F2852">
            <v>4037</v>
          </cell>
          <cell r="G2852" t="str">
            <v>TN</v>
          </cell>
          <cell r="H2852" t="str">
            <v>TONELADAS</v>
          </cell>
          <cell r="I2852" t="str">
            <v>PEC</v>
          </cell>
        </row>
        <row r="2853">
          <cell r="A2853" t="str">
            <v>16144005</v>
          </cell>
          <cell r="B2853">
            <v>161</v>
          </cell>
          <cell r="C2853">
            <v>44005</v>
          </cell>
          <cell r="D2853" t="str">
            <v>APILECHE 18% RG</v>
          </cell>
          <cell r="E2853" t="str">
            <v>PES</v>
          </cell>
          <cell r="F2853">
            <v>3897</v>
          </cell>
          <cell r="G2853" t="str">
            <v>TN</v>
          </cell>
          <cell r="H2853" t="str">
            <v>TONELADAS</v>
          </cell>
          <cell r="I2853" t="str">
            <v>PEC</v>
          </cell>
        </row>
        <row r="2854">
          <cell r="A2854" t="str">
            <v>16144010</v>
          </cell>
          <cell r="B2854">
            <v>161</v>
          </cell>
          <cell r="C2854">
            <v>44010</v>
          </cell>
          <cell r="D2854" t="str">
            <v>ABALAC 40% PLUS HE</v>
          </cell>
          <cell r="E2854" t="str">
            <v>PES</v>
          </cell>
          <cell r="F2854">
            <v>4787</v>
          </cell>
          <cell r="G2854" t="str">
            <v>TN</v>
          </cell>
          <cell r="H2854" t="str">
            <v>TONELADAS</v>
          </cell>
          <cell r="I2854" t="str">
            <v>PEC</v>
          </cell>
        </row>
        <row r="2855">
          <cell r="A2855" t="str">
            <v>16144011</v>
          </cell>
          <cell r="B2855">
            <v>161</v>
          </cell>
          <cell r="C2855">
            <v>44011</v>
          </cell>
          <cell r="D2855" t="str">
            <v>ABALAC 40% PLUS HG</v>
          </cell>
          <cell r="E2855" t="str">
            <v>PES</v>
          </cell>
          <cell r="F2855">
            <v>4647</v>
          </cell>
          <cell r="G2855" t="str">
            <v>TN</v>
          </cell>
          <cell r="H2855" t="str">
            <v>TONELADAS</v>
          </cell>
          <cell r="I2855" t="str">
            <v>PEC</v>
          </cell>
        </row>
        <row r="2856">
          <cell r="A2856" t="str">
            <v>16144040</v>
          </cell>
          <cell r="B2856">
            <v>161</v>
          </cell>
          <cell r="C2856">
            <v>44040</v>
          </cell>
          <cell r="D2856" t="str">
            <v>ABAHOR PLUS HE</v>
          </cell>
          <cell r="E2856" t="str">
            <v>PES</v>
          </cell>
          <cell r="F2856">
            <v>3955</v>
          </cell>
          <cell r="G2856" t="str">
            <v>TN</v>
          </cell>
          <cell r="H2856" t="str">
            <v>TONELADAS</v>
          </cell>
          <cell r="I2856" t="str">
            <v>PEC</v>
          </cell>
        </row>
        <row r="2857">
          <cell r="A2857" t="str">
            <v>16144041</v>
          </cell>
          <cell r="B2857">
            <v>161</v>
          </cell>
          <cell r="C2857">
            <v>44041</v>
          </cell>
          <cell r="D2857" t="str">
            <v>ABAHOR PLUS HG</v>
          </cell>
          <cell r="E2857" t="str">
            <v>PES</v>
          </cell>
          <cell r="F2857">
            <v>3815</v>
          </cell>
          <cell r="G2857" t="str">
            <v>TN</v>
          </cell>
          <cell r="H2857" t="str">
            <v>TONELADAS</v>
          </cell>
          <cell r="I2857" t="str">
            <v>PEC</v>
          </cell>
        </row>
        <row r="2858">
          <cell r="A2858" t="str">
            <v>16144042</v>
          </cell>
          <cell r="B2858">
            <v>161</v>
          </cell>
          <cell r="C2858">
            <v>44042</v>
          </cell>
          <cell r="D2858" t="str">
            <v>ABAHOR PLUS CE</v>
          </cell>
          <cell r="E2858" t="str">
            <v>PES</v>
          </cell>
          <cell r="F2858">
            <v>3975</v>
          </cell>
          <cell r="G2858" t="str">
            <v>TN</v>
          </cell>
          <cell r="H2858" t="str">
            <v>TONELADAS</v>
          </cell>
          <cell r="I2858" t="str">
            <v>PEC</v>
          </cell>
        </row>
        <row r="2859">
          <cell r="A2859" t="str">
            <v>16144043</v>
          </cell>
          <cell r="B2859">
            <v>161</v>
          </cell>
          <cell r="C2859">
            <v>44043</v>
          </cell>
          <cell r="D2859" t="str">
            <v>ABAHOR PLUS CG</v>
          </cell>
          <cell r="E2859" t="str">
            <v>PES</v>
          </cell>
          <cell r="F2859">
            <v>3835</v>
          </cell>
          <cell r="G2859" t="str">
            <v>TN</v>
          </cell>
          <cell r="H2859" t="str">
            <v>TONELADAS</v>
          </cell>
          <cell r="I2859" t="str">
            <v>PEC</v>
          </cell>
        </row>
        <row r="2860">
          <cell r="A2860" t="str">
            <v>16144044</v>
          </cell>
          <cell r="B2860">
            <v>161</v>
          </cell>
          <cell r="C2860">
            <v>44044</v>
          </cell>
          <cell r="D2860" t="str">
            <v>ABAHOR PLUS RE</v>
          </cell>
          <cell r="E2860" t="str">
            <v>PES</v>
          </cell>
          <cell r="F2860">
            <v>3965</v>
          </cell>
          <cell r="G2860" t="str">
            <v>TN</v>
          </cell>
          <cell r="H2860" t="str">
            <v>TONELADAS</v>
          </cell>
          <cell r="I2860" t="str">
            <v>PEC</v>
          </cell>
        </row>
        <row r="2861">
          <cell r="A2861" t="str">
            <v>16144045</v>
          </cell>
          <cell r="B2861">
            <v>161</v>
          </cell>
          <cell r="C2861">
            <v>44045</v>
          </cell>
          <cell r="D2861" t="str">
            <v>ABAHOR PLUS RG</v>
          </cell>
          <cell r="E2861" t="str">
            <v>PES</v>
          </cell>
          <cell r="F2861">
            <v>3825</v>
          </cell>
          <cell r="G2861" t="str">
            <v>TN</v>
          </cell>
          <cell r="H2861" t="str">
            <v>TONELADAS</v>
          </cell>
          <cell r="I2861" t="str">
            <v>PEC</v>
          </cell>
        </row>
        <row r="2862">
          <cell r="A2862" t="str">
            <v>16144070</v>
          </cell>
          <cell r="B2862">
            <v>161</v>
          </cell>
          <cell r="C2862">
            <v>44070</v>
          </cell>
          <cell r="D2862" t="str">
            <v>ABABE PLUS HE</v>
          </cell>
          <cell r="E2862" t="str">
            <v>PES</v>
          </cell>
          <cell r="F2862">
            <v>5891</v>
          </cell>
          <cell r="G2862" t="str">
            <v>TN</v>
          </cell>
          <cell r="H2862" t="str">
            <v>TONELADAS</v>
          </cell>
          <cell r="I2862" t="str">
            <v>PEC</v>
          </cell>
        </row>
        <row r="2863">
          <cell r="A2863" t="str">
            <v>16144072</v>
          </cell>
          <cell r="B2863">
            <v>161</v>
          </cell>
          <cell r="C2863">
            <v>44072</v>
          </cell>
          <cell r="D2863" t="str">
            <v>ABABE PLUS CE</v>
          </cell>
          <cell r="E2863" t="str">
            <v>PES</v>
          </cell>
          <cell r="F2863">
            <v>5661</v>
          </cell>
          <cell r="G2863" t="str">
            <v>TN</v>
          </cell>
          <cell r="H2863" t="str">
            <v>TONELADAS</v>
          </cell>
          <cell r="I2863" t="str">
            <v>PEC</v>
          </cell>
        </row>
        <row r="2864">
          <cell r="A2864" t="str">
            <v>16144073</v>
          </cell>
          <cell r="B2864">
            <v>161</v>
          </cell>
          <cell r="C2864">
            <v>44073</v>
          </cell>
          <cell r="D2864" t="str">
            <v>ABABE PLUS CG</v>
          </cell>
          <cell r="E2864" t="str">
            <v>PES</v>
          </cell>
          <cell r="F2864">
            <v>5771</v>
          </cell>
          <cell r="G2864" t="str">
            <v>TN</v>
          </cell>
          <cell r="H2864" t="str">
            <v>TONELADAS</v>
          </cell>
          <cell r="I2864" t="str">
            <v>PEC</v>
          </cell>
        </row>
        <row r="2865">
          <cell r="A2865" t="str">
            <v>16144074</v>
          </cell>
          <cell r="B2865">
            <v>161</v>
          </cell>
          <cell r="C2865">
            <v>44074</v>
          </cell>
          <cell r="D2865" t="str">
            <v>ABABE PLUS RE</v>
          </cell>
          <cell r="E2865" t="str">
            <v>PES</v>
          </cell>
          <cell r="F2865">
            <v>5901</v>
          </cell>
          <cell r="G2865" t="str">
            <v>TN</v>
          </cell>
          <cell r="H2865" t="str">
            <v>TONELADAS</v>
          </cell>
          <cell r="I2865" t="str">
            <v>PEC</v>
          </cell>
        </row>
        <row r="2866">
          <cell r="A2866" t="str">
            <v>16144075</v>
          </cell>
          <cell r="B2866">
            <v>161</v>
          </cell>
          <cell r="C2866">
            <v>44075</v>
          </cell>
          <cell r="D2866" t="str">
            <v>ABABE PLUS RG</v>
          </cell>
          <cell r="E2866" t="str">
            <v>PES</v>
          </cell>
          <cell r="F2866">
            <v>5761</v>
          </cell>
          <cell r="G2866" t="str">
            <v>TN</v>
          </cell>
          <cell r="H2866" t="str">
            <v>TONELADAS</v>
          </cell>
          <cell r="I2866" t="str">
            <v>PEC</v>
          </cell>
        </row>
        <row r="2867">
          <cell r="A2867" t="str">
            <v>16144132</v>
          </cell>
          <cell r="B2867">
            <v>161</v>
          </cell>
          <cell r="C2867">
            <v>44132</v>
          </cell>
          <cell r="D2867" t="str">
            <v>ABAHOR C. CE</v>
          </cell>
          <cell r="E2867" t="str">
            <v>PES</v>
          </cell>
          <cell r="F2867">
            <v>4775</v>
          </cell>
          <cell r="G2867" t="str">
            <v>TN</v>
          </cell>
          <cell r="H2867" t="str">
            <v>TONELADAS</v>
          </cell>
          <cell r="I2867" t="str">
            <v>PEC</v>
          </cell>
        </row>
        <row r="2868">
          <cell r="A2868" t="str">
            <v>16144133</v>
          </cell>
          <cell r="B2868">
            <v>161</v>
          </cell>
          <cell r="C2868">
            <v>44133</v>
          </cell>
          <cell r="D2868" t="str">
            <v>ABAHOR C. CG</v>
          </cell>
          <cell r="E2868" t="str">
            <v>PES</v>
          </cell>
          <cell r="F2868">
            <v>3970</v>
          </cell>
          <cell r="G2868" t="str">
            <v>TN</v>
          </cell>
          <cell r="H2868" t="str">
            <v>TONELADAS</v>
          </cell>
          <cell r="I2868" t="str">
            <v>PEC</v>
          </cell>
        </row>
        <row r="2869">
          <cell r="A2869" t="str">
            <v>16144169</v>
          </cell>
          <cell r="B2869">
            <v>161</v>
          </cell>
          <cell r="C2869">
            <v>44169</v>
          </cell>
          <cell r="D2869" t="str">
            <v>LACTOCRIA PLUS 10K HE</v>
          </cell>
          <cell r="E2869" t="str">
            <v>PES</v>
          </cell>
          <cell r="F2869">
            <v>20625</v>
          </cell>
          <cell r="G2869" t="str">
            <v>TN</v>
          </cell>
          <cell r="H2869" t="str">
            <v>TONELADAS</v>
          </cell>
          <cell r="I2869" t="str">
            <v>PEC</v>
          </cell>
        </row>
        <row r="2870">
          <cell r="A2870" t="str">
            <v>16144230</v>
          </cell>
          <cell r="B2870">
            <v>161</v>
          </cell>
          <cell r="C2870">
            <v>44230</v>
          </cell>
          <cell r="D2870" t="str">
            <v>LECHERO 16% V. HE</v>
          </cell>
          <cell r="E2870" t="str">
            <v>PES</v>
          </cell>
          <cell r="F2870">
            <v>3805</v>
          </cell>
          <cell r="G2870" t="str">
            <v>TN</v>
          </cell>
          <cell r="H2870" t="str">
            <v>TONELADAS</v>
          </cell>
          <cell r="I2870" t="str">
            <v>PEC</v>
          </cell>
        </row>
        <row r="2871">
          <cell r="A2871" t="str">
            <v>16144231</v>
          </cell>
          <cell r="B2871">
            <v>161</v>
          </cell>
          <cell r="C2871">
            <v>44231</v>
          </cell>
          <cell r="D2871" t="str">
            <v>LECHERO 16% V. HG</v>
          </cell>
          <cell r="E2871" t="str">
            <v>PES</v>
          </cell>
          <cell r="F2871">
            <v>3665</v>
          </cell>
          <cell r="G2871" t="str">
            <v>TN</v>
          </cell>
          <cell r="H2871" t="str">
            <v>TONELADAS</v>
          </cell>
          <cell r="I2871" t="str">
            <v>PEC</v>
          </cell>
        </row>
        <row r="2872">
          <cell r="A2872" t="str">
            <v>16144232</v>
          </cell>
          <cell r="B2872">
            <v>161</v>
          </cell>
          <cell r="C2872">
            <v>44232</v>
          </cell>
          <cell r="D2872" t="str">
            <v>LECHERO 16% AP. CE</v>
          </cell>
          <cell r="E2872" t="str">
            <v>PES</v>
          </cell>
          <cell r="F2872">
            <v>3825</v>
          </cell>
          <cell r="G2872" t="str">
            <v>TN</v>
          </cell>
          <cell r="H2872" t="str">
            <v>TONELADAS</v>
          </cell>
          <cell r="I2872" t="str">
            <v>PEC</v>
          </cell>
        </row>
        <row r="2873">
          <cell r="A2873" t="str">
            <v>16144233</v>
          </cell>
          <cell r="B2873">
            <v>161</v>
          </cell>
          <cell r="C2873">
            <v>44233</v>
          </cell>
          <cell r="D2873" t="str">
            <v>LECHERO 16%  CG</v>
          </cell>
          <cell r="E2873" t="str">
            <v>PES</v>
          </cell>
          <cell r="F2873">
            <v>3685</v>
          </cell>
          <cell r="G2873" t="str">
            <v>TN</v>
          </cell>
          <cell r="H2873" t="str">
            <v>TONELADAS</v>
          </cell>
          <cell r="I2873" t="str">
            <v>PEC</v>
          </cell>
        </row>
        <row r="2874">
          <cell r="A2874" t="str">
            <v>16144234</v>
          </cell>
          <cell r="B2874">
            <v>161</v>
          </cell>
          <cell r="C2874">
            <v>44234</v>
          </cell>
          <cell r="D2874" t="str">
            <v>LECHERO 16% V. RE</v>
          </cell>
          <cell r="E2874" t="str">
            <v>PES</v>
          </cell>
          <cell r="F2874">
            <v>3815</v>
          </cell>
          <cell r="G2874" t="str">
            <v>TN</v>
          </cell>
          <cell r="H2874" t="str">
            <v>TONELADAS</v>
          </cell>
          <cell r="I2874" t="str">
            <v>PEC</v>
          </cell>
        </row>
        <row r="2875">
          <cell r="A2875" t="str">
            <v>16144235</v>
          </cell>
          <cell r="B2875">
            <v>161</v>
          </cell>
          <cell r="C2875">
            <v>44235</v>
          </cell>
          <cell r="D2875" t="str">
            <v>LECHERO 16% V. RG</v>
          </cell>
          <cell r="E2875" t="str">
            <v>PES</v>
          </cell>
          <cell r="F2875">
            <v>3675</v>
          </cell>
          <cell r="G2875" t="str">
            <v>TN</v>
          </cell>
          <cell r="H2875" t="str">
            <v>TONELADAS</v>
          </cell>
          <cell r="I2875" t="str">
            <v>PEC</v>
          </cell>
        </row>
        <row r="2876">
          <cell r="A2876" t="str">
            <v>16144314</v>
          </cell>
          <cell r="B2876">
            <v>161</v>
          </cell>
          <cell r="C2876">
            <v>44314</v>
          </cell>
          <cell r="D2876" t="str">
            <v>BECERRAS 18% ULTRA RE</v>
          </cell>
          <cell r="E2876" t="str">
            <v>PES</v>
          </cell>
          <cell r="F2876">
            <v>7625</v>
          </cell>
          <cell r="G2876" t="str">
            <v>TN</v>
          </cell>
          <cell r="H2876" t="str">
            <v>TONELADAS</v>
          </cell>
          <cell r="I2876" t="str">
            <v>PEC</v>
          </cell>
        </row>
        <row r="2877">
          <cell r="A2877" t="str">
            <v>16144315</v>
          </cell>
          <cell r="B2877">
            <v>161</v>
          </cell>
          <cell r="C2877">
            <v>44315</v>
          </cell>
          <cell r="D2877" t="str">
            <v>BECERRAS 18% ULTRA RG</v>
          </cell>
          <cell r="E2877" t="str">
            <v>PES</v>
          </cell>
          <cell r="F2877">
            <v>7385</v>
          </cell>
          <cell r="G2877" t="str">
            <v>TN</v>
          </cell>
          <cell r="H2877" t="str">
            <v>TONELADAS</v>
          </cell>
          <cell r="I2877" t="str">
            <v>PEC</v>
          </cell>
        </row>
        <row r="2878">
          <cell r="A2878" t="str">
            <v>16144362</v>
          </cell>
          <cell r="B2878">
            <v>161</v>
          </cell>
          <cell r="C2878">
            <v>44362</v>
          </cell>
          <cell r="D2878" t="str">
            <v>MEZCLA GANADERA LECHERO AP 40K</v>
          </cell>
          <cell r="E2878" t="str">
            <v>PES</v>
          </cell>
          <cell r="F2878">
            <v>3410</v>
          </cell>
          <cell r="G2878" t="str">
            <v>TN</v>
          </cell>
          <cell r="H2878" t="str">
            <v>TONELADAS</v>
          </cell>
          <cell r="I2878" t="str">
            <v>PEC</v>
          </cell>
        </row>
        <row r="2879">
          <cell r="A2879" t="str">
            <v>16144382</v>
          </cell>
          <cell r="B2879">
            <v>161</v>
          </cell>
          <cell r="C2879">
            <v>44382</v>
          </cell>
          <cell r="D2879" t="str">
            <v>LECHERO 21% CE</v>
          </cell>
          <cell r="E2879" t="str">
            <v>PES</v>
          </cell>
          <cell r="F2879">
            <v>4362</v>
          </cell>
          <cell r="G2879" t="str">
            <v>TN</v>
          </cell>
          <cell r="H2879" t="str">
            <v>TONELADAS</v>
          </cell>
          <cell r="I2879" t="str">
            <v>PEC</v>
          </cell>
        </row>
        <row r="2880">
          <cell r="A2880" t="str">
            <v>16144384</v>
          </cell>
          <cell r="B2880">
            <v>161</v>
          </cell>
          <cell r="C2880">
            <v>44384</v>
          </cell>
          <cell r="D2880" t="str">
            <v>LECHERO 21% RE</v>
          </cell>
          <cell r="E2880" t="str">
            <v>PES</v>
          </cell>
          <cell r="F2880">
            <v>4302</v>
          </cell>
          <cell r="G2880" t="str">
            <v>TN</v>
          </cell>
          <cell r="H2880" t="str">
            <v>TONELADAS</v>
          </cell>
          <cell r="I2880" t="str">
            <v>PEC</v>
          </cell>
        </row>
        <row r="2881">
          <cell r="A2881" t="str">
            <v>16144385</v>
          </cell>
          <cell r="B2881">
            <v>161</v>
          </cell>
          <cell r="C2881">
            <v>44385</v>
          </cell>
          <cell r="D2881" t="str">
            <v>LECHERO 21% RG</v>
          </cell>
          <cell r="E2881" t="str">
            <v>PES</v>
          </cell>
          <cell r="F2881">
            <v>4162</v>
          </cell>
          <cell r="G2881" t="str">
            <v>TN</v>
          </cell>
          <cell r="H2881" t="str">
            <v>TONELADAS</v>
          </cell>
          <cell r="I2881" t="str">
            <v>PEC</v>
          </cell>
        </row>
        <row r="2882">
          <cell r="A2882" t="str">
            <v>16144422</v>
          </cell>
          <cell r="B2882">
            <v>161</v>
          </cell>
          <cell r="C2882">
            <v>44422</v>
          </cell>
          <cell r="D2882" t="str">
            <v>ESTABLERO 18% AP CE</v>
          </cell>
          <cell r="E2882" t="str">
            <v>PES</v>
          </cell>
          <cell r="F2882">
            <v>3820</v>
          </cell>
          <cell r="G2882" t="str">
            <v>TN</v>
          </cell>
          <cell r="H2882" t="str">
            <v>TONELADAS</v>
          </cell>
          <cell r="I2882" t="str">
            <v>PEC</v>
          </cell>
        </row>
        <row r="2883">
          <cell r="A2883" t="str">
            <v>16144530</v>
          </cell>
          <cell r="B2883">
            <v>161</v>
          </cell>
          <cell r="C2883">
            <v>44530</v>
          </cell>
          <cell r="D2883" t="str">
            <v>LECHERO SINALOENSE HE 40 KG</v>
          </cell>
          <cell r="E2883" t="str">
            <v>PES</v>
          </cell>
          <cell r="F2883">
            <v>3770</v>
          </cell>
          <cell r="G2883" t="str">
            <v>TN</v>
          </cell>
          <cell r="H2883" t="str">
            <v>TONELADAS</v>
          </cell>
          <cell r="I2883" t="str">
            <v>PEC</v>
          </cell>
        </row>
        <row r="2884">
          <cell r="A2884" t="str">
            <v>16144539</v>
          </cell>
          <cell r="B2884">
            <v>161</v>
          </cell>
          <cell r="C2884">
            <v>44539</v>
          </cell>
          <cell r="D2884" t="str">
            <v>LECHERO SINALOENSE HE 50 KG</v>
          </cell>
          <cell r="E2884" t="str">
            <v>PES</v>
          </cell>
          <cell r="F2884">
            <v>3720</v>
          </cell>
          <cell r="G2884" t="str">
            <v>TN</v>
          </cell>
          <cell r="H2884" t="str">
            <v>TONELADAS</v>
          </cell>
          <cell r="I2884" t="str">
            <v>PEC</v>
          </cell>
        </row>
        <row r="2885">
          <cell r="A2885" t="str">
            <v>16144732</v>
          </cell>
          <cell r="B2885">
            <v>161</v>
          </cell>
          <cell r="C2885">
            <v>44732</v>
          </cell>
          <cell r="D2885" t="str">
            <v>APILECHE PLUS 17% ULTRA CE</v>
          </cell>
          <cell r="E2885" t="str">
            <v>PES</v>
          </cell>
          <cell r="F2885">
            <v>4625</v>
          </cell>
          <cell r="G2885" t="str">
            <v>TN</v>
          </cell>
          <cell r="H2885" t="str">
            <v>TONELADAS</v>
          </cell>
          <cell r="I2885" t="str">
            <v>PEC</v>
          </cell>
        </row>
        <row r="2886">
          <cell r="A2886" t="str">
            <v>16144733</v>
          </cell>
          <cell r="B2886">
            <v>161</v>
          </cell>
          <cell r="C2886">
            <v>44733</v>
          </cell>
          <cell r="D2886" t="str">
            <v>APILECHE PLUS 17% ULTRA CG</v>
          </cell>
          <cell r="E2886" t="str">
            <v>PES</v>
          </cell>
          <cell r="F2886">
            <v>4485</v>
          </cell>
          <cell r="G2886" t="str">
            <v>TN</v>
          </cell>
          <cell r="H2886" t="str">
            <v>TONELADAS</v>
          </cell>
          <cell r="I2886" t="str">
            <v>PEC</v>
          </cell>
        </row>
        <row r="2887">
          <cell r="A2887" t="str">
            <v>16144734</v>
          </cell>
          <cell r="B2887">
            <v>161</v>
          </cell>
          <cell r="C2887">
            <v>44734</v>
          </cell>
          <cell r="D2887" t="str">
            <v>APILECHE PLUS 17% ULTRA RE</v>
          </cell>
          <cell r="E2887" t="str">
            <v>PES</v>
          </cell>
          <cell r="F2887">
            <v>4615</v>
          </cell>
          <cell r="G2887" t="str">
            <v>TN</v>
          </cell>
          <cell r="H2887" t="str">
            <v>TONELADAS</v>
          </cell>
          <cell r="I2887" t="str">
            <v>PEC</v>
          </cell>
        </row>
        <row r="2888">
          <cell r="A2888" t="str">
            <v>16144735</v>
          </cell>
          <cell r="B2888">
            <v>161</v>
          </cell>
          <cell r="C2888">
            <v>44735</v>
          </cell>
          <cell r="D2888" t="str">
            <v>APILECHE PLUS 17% ULTRA RG</v>
          </cell>
          <cell r="E2888" t="str">
            <v>PES</v>
          </cell>
          <cell r="F2888">
            <v>4475</v>
          </cell>
          <cell r="G2888" t="str">
            <v>TN</v>
          </cell>
          <cell r="H2888" t="str">
            <v>TONELADAS</v>
          </cell>
          <cell r="I2888" t="str">
            <v>PEC</v>
          </cell>
        </row>
        <row r="2889">
          <cell r="A2889" t="str">
            <v>16144750</v>
          </cell>
          <cell r="B2889">
            <v>161</v>
          </cell>
          <cell r="C2889">
            <v>44750</v>
          </cell>
          <cell r="D2889" t="str">
            <v>APILECHE PLUS 17% HE</v>
          </cell>
          <cell r="E2889" t="str">
            <v>PES</v>
          </cell>
          <cell r="F2889">
            <v>5254</v>
          </cell>
          <cell r="G2889" t="str">
            <v>TN</v>
          </cell>
          <cell r="H2889" t="str">
            <v>TONELADAS</v>
          </cell>
          <cell r="I2889" t="str">
            <v>PEC</v>
          </cell>
        </row>
        <row r="2890">
          <cell r="A2890" t="str">
            <v>16144751</v>
          </cell>
          <cell r="B2890">
            <v>161</v>
          </cell>
          <cell r="C2890">
            <v>44751</v>
          </cell>
          <cell r="D2890" t="str">
            <v>APILECHE PLUS 17% HG</v>
          </cell>
          <cell r="E2890" t="str">
            <v>PES</v>
          </cell>
          <cell r="F2890">
            <v>5114</v>
          </cell>
          <cell r="G2890" t="str">
            <v>TN</v>
          </cell>
          <cell r="H2890" t="str">
            <v>TONELADAS</v>
          </cell>
          <cell r="I2890" t="str">
            <v>PEC</v>
          </cell>
        </row>
        <row r="2891">
          <cell r="A2891" t="str">
            <v>16144752</v>
          </cell>
          <cell r="B2891">
            <v>161</v>
          </cell>
          <cell r="C2891">
            <v>44752</v>
          </cell>
          <cell r="D2891" t="str">
            <v>APILECHE PLUS 17% CE</v>
          </cell>
          <cell r="E2891" t="str">
            <v>PES</v>
          </cell>
          <cell r="F2891">
            <v>4974</v>
          </cell>
          <cell r="G2891" t="str">
            <v>TN</v>
          </cell>
          <cell r="H2891" t="str">
            <v>TONELADAS</v>
          </cell>
          <cell r="I2891" t="str">
            <v>PEC</v>
          </cell>
        </row>
        <row r="2892">
          <cell r="A2892" t="str">
            <v>16144753</v>
          </cell>
          <cell r="B2892">
            <v>161</v>
          </cell>
          <cell r="C2892">
            <v>44753</v>
          </cell>
          <cell r="D2892" t="str">
            <v>APILECHE PLUS 17% CG</v>
          </cell>
          <cell r="E2892" t="str">
            <v>PES</v>
          </cell>
          <cell r="F2892">
            <v>5134</v>
          </cell>
          <cell r="G2892" t="str">
            <v>TN</v>
          </cell>
          <cell r="H2892" t="str">
            <v>TONELADAS</v>
          </cell>
          <cell r="I2892" t="str">
            <v>PEC</v>
          </cell>
        </row>
        <row r="2893">
          <cell r="A2893" t="str">
            <v>16144754</v>
          </cell>
          <cell r="B2893">
            <v>161</v>
          </cell>
          <cell r="C2893">
            <v>44754</v>
          </cell>
          <cell r="D2893" t="str">
            <v>APILECHE PLUS 17% RE</v>
          </cell>
          <cell r="E2893" t="str">
            <v>PES</v>
          </cell>
          <cell r="F2893">
            <v>5264</v>
          </cell>
          <cell r="G2893" t="str">
            <v>TN</v>
          </cell>
          <cell r="H2893" t="str">
            <v>TONELADAS</v>
          </cell>
          <cell r="I2893" t="str">
            <v>PEC</v>
          </cell>
        </row>
        <row r="2894">
          <cell r="A2894" t="str">
            <v>16144755</v>
          </cell>
          <cell r="B2894">
            <v>161</v>
          </cell>
          <cell r="C2894">
            <v>44755</v>
          </cell>
          <cell r="D2894" t="str">
            <v>APILECHE PLUS 17% RG</v>
          </cell>
          <cell r="E2894" t="str">
            <v>PES</v>
          </cell>
          <cell r="F2894">
            <v>5124</v>
          </cell>
          <cell r="G2894" t="str">
            <v>TN</v>
          </cell>
          <cell r="H2894" t="str">
            <v>TONELADAS</v>
          </cell>
          <cell r="I2894" t="str">
            <v>PEC</v>
          </cell>
        </row>
        <row r="2895">
          <cell r="A2895" t="str">
            <v>16144794</v>
          </cell>
          <cell r="B2895">
            <v>161</v>
          </cell>
          <cell r="C2895">
            <v>44794</v>
          </cell>
          <cell r="D2895" t="str">
            <v>DAIRY ROL  RE</v>
          </cell>
          <cell r="E2895" t="str">
            <v>PES</v>
          </cell>
          <cell r="F2895">
            <v>6265</v>
          </cell>
          <cell r="G2895" t="str">
            <v>TN</v>
          </cell>
          <cell r="H2895" t="str">
            <v>TONELADAS</v>
          </cell>
          <cell r="I2895" t="str">
            <v>PEC</v>
          </cell>
        </row>
        <row r="2896">
          <cell r="A2896" t="str">
            <v>16144795</v>
          </cell>
          <cell r="B2896">
            <v>161</v>
          </cell>
          <cell r="C2896">
            <v>44795</v>
          </cell>
          <cell r="D2896" t="str">
            <v>DAIRY ROL  RG</v>
          </cell>
          <cell r="E2896" t="str">
            <v>PES</v>
          </cell>
          <cell r="F2896">
            <v>5360</v>
          </cell>
          <cell r="G2896" t="str">
            <v>TN</v>
          </cell>
          <cell r="H2896" t="str">
            <v>TONELADAS</v>
          </cell>
          <cell r="I2896" t="str">
            <v>PEC</v>
          </cell>
        </row>
        <row r="2897">
          <cell r="A2897" t="str">
            <v>16145412</v>
          </cell>
          <cell r="B2897">
            <v>161</v>
          </cell>
          <cell r="C2897">
            <v>45412</v>
          </cell>
          <cell r="D2897" t="str">
            <v>API-CARNE CE</v>
          </cell>
          <cell r="E2897" t="str">
            <v>PES</v>
          </cell>
          <cell r="F2897">
            <v>4382</v>
          </cell>
          <cell r="G2897" t="str">
            <v>TN</v>
          </cell>
          <cell r="H2897" t="str">
            <v>TONELADAS</v>
          </cell>
          <cell r="I2897" t="str">
            <v>PEC</v>
          </cell>
        </row>
        <row r="2898">
          <cell r="A2898" t="str">
            <v>16145414</v>
          </cell>
          <cell r="B2898">
            <v>161</v>
          </cell>
          <cell r="C2898">
            <v>45414</v>
          </cell>
          <cell r="D2898" t="str">
            <v>API-CARNE RE</v>
          </cell>
          <cell r="E2898" t="str">
            <v>PES</v>
          </cell>
          <cell r="F2898">
            <v>4675</v>
          </cell>
          <cell r="G2898" t="str">
            <v>TN</v>
          </cell>
          <cell r="H2898" t="str">
            <v>TONELADAS</v>
          </cell>
          <cell r="I2898" t="str">
            <v>PEC</v>
          </cell>
        </row>
        <row r="2899">
          <cell r="A2899" t="str">
            <v>16145540</v>
          </cell>
          <cell r="B2899">
            <v>161</v>
          </cell>
          <cell r="C2899">
            <v>45540</v>
          </cell>
          <cell r="D2899" t="str">
            <v>ENGORDA GANADO SINALOENSE 40KG</v>
          </cell>
          <cell r="E2899" t="str">
            <v>PES</v>
          </cell>
          <cell r="F2899">
            <v>3645</v>
          </cell>
          <cell r="G2899" t="str">
            <v>TN</v>
          </cell>
          <cell r="H2899" t="str">
            <v>TONELADAS</v>
          </cell>
          <cell r="I2899" t="str">
            <v>PEC</v>
          </cell>
        </row>
        <row r="2900">
          <cell r="A2900" t="str">
            <v>16145549</v>
          </cell>
          <cell r="B2900">
            <v>161</v>
          </cell>
          <cell r="C2900">
            <v>45549</v>
          </cell>
          <cell r="D2900" t="str">
            <v>ENGORDA GANADO SINALOENSE 50KG</v>
          </cell>
          <cell r="E2900" t="str">
            <v>PES</v>
          </cell>
          <cell r="F2900">
            <v>3595</v>
          </cell>
          <cell r="G2900" t="str">
            <v>TN</v>
          </cell>
          <cell r="H2900" t="str">
            <v>TONELADAS</v>
          </cell>
          <cell r="I2900" t="str">
            <v>PEC</v>
          </cell>
        </row>
        <row r="2901">
          <cell r="A2901" t="str">
            <v>16145890</v>
          </cell>
          <cell r="B2901">
            <v>161</v>
          </cell>
          <cell r="C2901">
            <v>45890</v>
          </cell>
          <cell r="D2901" t="str">
            <v>MEZCLA GANADERA HE 40 KGS</v>
          </cell>
          <cell r="E2901" t="str">
            <v>PES</v>
          </cell>
          <cell r="F2901">
            <v>3925</v>
          </cell>
          <cell r="G2901" t="str">
            <v>TN</v>
          </cell>
          <cell r="H2901" t="str">
            <v>TONELADAS</v>
          </cell>
          <cell r="I2901" t="str">
            <v>PEC</v>
          </cell>
        </row>
        <row r="2902">
          <cell r="A2902" t="str">
            <v>16146002</v>
          </cell>
          <cell r="B2902">
            <v>161</v>
          </cell>
          <cell r="C2902">
            <v>46002</v>
          </cell>
          <cell r="D2902" t="str">
            <v>CODORNIZ INICIO CE</v>
          </cell>
          <cell r="E2902" t="str">
            <v>PES</v>
          </cell>
          <cell r="F2902">
            <v>7300</v>
          </cell>
          <cell r="G2902" t="str">
            <v>TN</v>
          </cell>
          <cell r="H2902" t="str">
            <v>TONELADAS</v>
          </cell>
          <cell r="I2902" t="str">
            <v>PEC</v>
          </cell>
        </row>
        <row r="2903">
          <cell r="A2903" t="str">
            <v>16146012</v>
          </cell>
          <cell r="B2903">
            <v>161</v>
          </cell>
          <cell r="C2903">
            <v>46012</v>
          </cell>
          <cell r="D2903" t="str">
            <v>CODORNIZ POSTURA TE</v>
          </cell>
          <cell r="E2903" t="str">
            <v>PES</v>
          </cell>
          <cell r="F2903">
            <v>7903</v>
          </cell>
          <cell r="G2903" t="str">
            <v>TN</v>
          </cell>
          <cell r="H2903" t="str">
            <v>TONELADAS</v>
          </cell>
          <cell r="I2903" t="str">
            <v>PEC</v>
          </cell>
        </row>
        <row r="2904">
          <cell r="A2904" t="str">
            <v>16146022</v>
          </cell>
          <cell r="B2904">
            <v>161</v>
          </cell>
          <cell r="C2904">
            <v>46022</v>
          </cell>
          <cell r="D2904" t="str">
            <v>GALLO DE ORO PREPARACION CE</v>
          </cell>
          <cell r="E2904" t="str">
            <v>PES</v>
          </cell>
          <cell r="F2904">
            <v>6718</v>
          </cell>
          <cell r="G2904" t="str">
            <v>TN</v>
          </cell>
          <cell r="H2904" t="str">
            <v>TONELADAS</v>
          </cell>
          <cell r="I2904" t="str">
            <v>PEC</v>
          </cell>
        </row>
        <row r="2905">
          <cell r="A2905" t="str">
            <v>16146026</v>
          </cell>
          <cell r="B2905">
            <v>161</v>
          </cell>
          <cell r="C2905">
            <v>46026</v>
          </cell>
          <cell r="D2905" t="str">
            <v>GALLO DE ORO PREPARACION 5K CE</v>
          </cell>
          <cell r="E2905" t="str">
            <v>PES</v>
          </cell>
          <cell r="F2905">
            <v>6656</v>
          </cell>
          <cell r="G2905" t="str">
            <v>TN</v>
          </cell>
          <cell r="H2905" t="str">
            <v>TONELADAS</v>
          </cell>
          <cell r="I2905" t="str">
            <v>PEC</v>
          </cell>
        </row>
        <row r="2906">
          <cell r="A2906" t="str">
            <v>16146040</v>
          </cell>
          <cell r="B2906">
            <v>161</v>
          </cell>
          <cell r="C2906">
            <v>46040</v>
          </cell>
          <cell r="D2906" t="str">
            <v>API-BORREGOS HE</v>
          </cell>
          <cell r="E2906" t="str">
            <v>PES</v>
          </cell>
          <cell r="F2906">
            <v>4600</v>
          </cell>
          <cell r="G2906" t="str">
            <v>TN</v>
          </cell>
          <cell r="H2906" t="str">
            <v>TONELADAS</v>
          </cell>
          <cell r="I2906" t="str">
            <v>PEC</v>
          </cell>
        </row>
        <row r="2907">
          <cell r="A2907" t="str">
            <v>16146041</v>
          </cell>
          <cell r="B2907">
            <v>161</v>
          </cell>
          <cell r="C2907">
            <v>46041</v>
          </cell>
          <cell r="D2907" t="str">
            <v>API-BORREGOS HG</v>
          </cell>
          <cell r="E2907" t="str">
            <v>PES</v>
          </cell>
          <cell r="F2907">
            <v>4485</v>
          </cell>
          <cell r="G2907" t="str">
            <v>TN</v>
          </cell>
          <cell r="H2907" t="str">
            <v>TONELADAS</v>
          </cell>
          <cell r="I2907" t="str">
            <v>PEC</v>
          </cell>
        </row>
        <row r="2908">
          <cell r="A2908" t="str">
            <v>16146042</v>
          </cell>
          <cell r="B2908">
            <v>161</v>
          </cell>
          <cell r="C2908">
            <v>46042</v>
          </cell>
          <cell r="D2908" t="str">
            <v>API-BORREGOS CE</v>
          </cell>
          <cell r="E2908" t="str">
            <v>PES</v>
          </cell>
          <cell r="F2908">
            <v>4923</v>
          </cell>
          <cell r="G2908" t="str">
            <v>TN</v>
          </cell>
          <cell r="H2908" t="str">
            <v>TONELADAS</v>
          </cell>
          <cell r="I2908" t="str">
            <v>PEC</v>
          </cell>
        </row>
        <row r="2909">
          <cell r="A2909" t="str">
            <v>16146044</v>
          </cell>
          <cell r="B2909">
            <v>161</v>
          </cell>
          <cell r="C2909">
            <v>46044</v>
          </cell>
          <cell r="D2909" t="str">
            <v>API-BORREGOS RE</v>
          </cell>
          <cell r="E2909" t="str">
            <v>PES</v>
          </cell>
          <cell r="F2909">
            <v>4610</v>
          </cell>
          <cell r="G2909" t="str">
            <v>TN</v>
          </cell>
          <cell r="H2909" t="str">
            <v>TONELADAS</v>
          </cell>
          <cell r="I2909" t="str">
            <v>PEC</v>
          </cell>
        </row>
        <row r="2910">
          <cell r="A2910" t="str">
            <v>16146045</v>
          </cell>
          <cell r="B2910">
            <v>161</v>
          </cell>
          <cell r="C2910">
            <v>46045</v>
          </cell>
          <cell r="D2910" t="str">
            <v>API-BORREGOS RG</v>
          </cell>
          <cell r="E2910" t="str">
            <v>PES</v>
          </cell>
          <cell r="F2910">
            <v>4495</v>
          </cell>
          <cell r="G2910" t="str">
            <v>TN</v>
          </cell>
          <cell r="H2910" t="str">
            <v>TONELADAS</v>
          </cell>
          <cell r="I2910" t="str">
            <v>PEC</v>
          </cell>
        </row>
        <row r="2911">
          <cell r="A2911" t="str">
            <v>16146114</v>
          </cell>
          <cell r="B2911">
            <v>161</v>
          </cell>
          <cell r="C2911">
            <v>46114</v>
          </cell>
          <cell r="D2911" t="str">
            <v>BORREGO GANADOR RE</v>
          </cell>
          <cell r="E2911" t="str">
            <v>PES</v>
          </cell>
          <cell r="F2911">
            <v>3810</v>
          </cell>
          <cell r="G2911" t="str">
            <v>TN</v>
          </cell>
          <cell r="H2911" t="str">
            <v>TONELADAS</v>
          </cell>
          <cell r="I2911" t="str">
            <v>PEC</v>
          </cell>
        </row>
        <row r="2912">
          <cell r="A2912" t="str">
            <v>16146122</v>
          </cell>
          <cell r="B2912">
            <v>161</v>
          </cell>
          <cell r="C2912">
            <v>46122</v>
          </cell>
          <cell r="D2912" t="str">
            <v>GALLO DE ORO MANTTO CE 40KG</v>
          </cell>
          <cell r="E2912" t="str">
            <v>PES</v>
          </cell>
          <cell r="F2912">
            <v>6920</v>
          </cell>
          <cell r="G2912" t="str">
            <v>TN</v>
          </cell>
          <cell r="H2912" t="str">
            <v>TONELADAS</v>
          </cell>
          <cell r="I2912" t="str">
            <v>PEC</v>
          </cell>
        </row>
        <row r="2913">
          <cell r="A2913" t="str">
            <v>16146170</v>
          </cell>
          <cell r="B2913">
            <v>161</v>
          </cell>
          <cell r="C2913">
            <v>46170</v>
          </cell>
          <cell r="D2913" t="str">
            <v>INICIA CORDEROS HE</v>
          </cell>
          <cell r="E2913" t="str">
            <v>PES</v>
          </cell>
          <cell r="F2913">
            <v>4815</v>
          </cell>
          <cell r="G2913" t="str">
            <v>TN</v>
          </cell>
          <cell r="H2913" t="str">
            <v>TONELADAS</v>
          </cell>
          <cell r="I2913" t="str">
            <v>PEC</v>
          </cell>
        </row>
        <row r="2914">
          <cell r="A2914" t="str">
            <v>16146194</v>
          </cell>
          <cell r="B2914">
            <v>161</v>
          </cell>
          <cell r="C2914">
            <v>46194</v>
          </cell>
          <cell r="D2914" t="str">
            <v>PELL ROL AVENA PLUS 40 KGS</v>
          </cell>
          <cell r="E2914" t="str">
            <v>PES</v>
          </cell>
          <cell r="F2914">
            <v>7720</v>
          </cell>
          <cell r="G2914" t="str">
            <v>TN</v>
          </cell>
          <cell r="H2914" t="str">
            <v>TONELADAS</v>
          </cell>
          <cell r="I2914" t="str">
            <v>PEC</v>
          </cell>
        </row>
        <row r="2915">
          <cell r="A2915" t="str">
            <v>16146199</v>
          </cell>
          <cell r="B2915">
            <v>161</v>
          </cell>
          <cell r="C2915">
            <v>46199</v>
          </cell>
          <cell r="D2915" t="str">
            <v>PELL ROL SPR. AVENA 20K RE</v>
          </cell>
          <cell r="E2915" t="str">
            <v>PES</v>
          </cell>
          <cell r="F2915">
            <v>6315</v>
          </cell>
          <cell r="G2915" t="str">
            <v>TN</v>
          </cell>
          <cell r="H2915" t="str">
            <v>TONELADAS</v>
          </cell>
          <cell r="I2915" t="str">
            <v>PEC</v>
          </cell>
        </row>
        <row r="2916">
          <cell r="A2916" t="str">
            <v>16146204</v>
          </cell>
          <cell r="B2916">
            <v>161</v>
          </cell>
          <cell r="C2916">
            <v>46204</v>
          </cell>
          <cell r="D2916" t="str">
            <v>PELL ROL CLASICO RE</v>
          </cell>
          <cell r="E2916" t="str">
            <v>PES</v>
          </cell>
          <cell r="F2916">
            <v>7240</v>
          </cell>
          <cell r="G2916" t="str">
            <v>TN</v>
          </cell>
          <cell r="H2916" t="str">
            <v>TONELADAS</v>
          </cell>
          <cell r="I2916" t="str">
            <v>PEC</v>
          </cell>
        </row>
        <row r="2917">
          <cell r="A2917" t="str">
            <v>16146214</v>
          </cell>
          <cell r="B2917">
            <v>161</v>
          </cell>
          <cell r="C2917">
            <v>46214</v>
          </cell>
          <cell r="D2917" t="str">
            <v>PELL ROL SPRINTER RE</v>
          </cell>
          <cell r="E2917" t="str">
            <v>PES</v>
          </cell>
          <cell r="F2917">
            <v>6515</v>
          </cell>
          <cell r="G2917" t="str">
            <v>TN</v>
          </cell>
          <cell r="H2917" t="str">
            <v>TONELADAS</v>
          </cell>
          <cell r="I2917" t="str">
            <v>PEC</v>
          </cell>
        </row>
        <row r="2918">
          <cell r="A2918" t="str">
            <v>16146234</v>
          </cell>
          <cell r="B2918">
            <v>161</v>
          </cell>
          <cell r="C2918">
            <v>46234</v>
          </cell>
          <cell r="D2918" t="str">
            <v>PELL ROL VITAL RE</v>
          </cell>
          <cell r="E2918" t="str">
            <v>PES</v>
          </cell>
          <cell r="F2918">
            <v>7240</v>
          </cell>
          <cell r="G2918" t="str">
            <v>TN</v>
          </cell>
          <cell r="H2918" t="str">
            <v>TONELADAS</v>
          </cell>
          <cell r="I2918" t="str">
            <v>PEC</v>
          </cell>
        </row>
        <row r="2919">
          <cell r="A2919" t="str">
            <v>16146252</v>
          </cell>
          <cell r="B2919">
            <v>161</v>
          </cell>
          <cell r="C2919">
            <v>46252</v>
          </cell>
          <cell r="D2919" t="str">
            <v>GALLO DE ORO PRO-PLUMA</v>
          </cell>
          <cell r="E2919" t="str">
            <v>PES</v>
          </cell>
          <cell r="F2919">
            <v>9115</v>
          </cell>
          <cell r="G2919" t="str">
            <v>TN</v>
          </cell>
          <cell r="H2919" t="str">
            <v>TONELADAS</v>
          </cell>
          <cell r="I2919" t="str">
            <v>PEC</v>
          </cell>
        </row>
        <row r="2920">
          <cell r="A2920" t="str">
            <v>16146259</v>
          </cell>
          <cell r="B2920">
            <v>161</v>
          </cell>
          <cell r="C2920">
            <v>46259</v>
          </cell>
          <cell r="D2920" t="str">
            <v>GALLO DE ORO PRO-PLUMA 5KG</v>
          </cell>
          <cell r="E2920" t="str">
            <v>PES</v>
          </cell>
          <cell r="F2920">
            <v>9715</v>
          </cell>
          <cell r="G2920" t="str">
            <v>TN</v>
          </cell>
          <cell r="H2920" t="str">
            <v>TONELADAS</v>
          </cell>
          <cell r="I2920" t="str">
            <v>PEC</v>
          </cell>
        </row>
        <row r="2921">
          <cell r="A2921" t="str">
            <v>16146309</v>
          </cell>
          <cell r="B2921">
            <v>161</v>
          </cell>
          <cell r="C2921">
            <v>46309</v>
          </cell>
          <cell r="D2921" t="str">
            <v>TRIPLE CORONA RE ENDURANC 22.6</v>
          </cell>
          <cell r="E2921" t="str">
            <v>PES</v>
          </cell>
          <cell r="F2921">
            <v>9826</v>
          </cell>
          <cell r="G2921" t="str">
            <v>TN</v>
          </cell>
          <cell r="H2921" t="str">
            <v>TONELADAS</v>
          </cell>
          <cell r="I2921" t="str">
            <v>PEC</v>
          </cell>
        </row>
        <row r="2922">
          <cell r="A2922" t="str">
            <v>16146332</v>
          </cell>
          <cell r="B2922">
            <v>161</v>
          </cell>
          <cell r="C2922">
            <v>46332</v>
          </cell>
          <cell r="D2922" t="str">
            <v>TRIPLE CORONA BOOSTER CE</v>
          </cell>
          <cell r="E2922" t="str">
            <v>PES</v>
          </cell>
          <cell r="F2922">
            <v>10187</v>
          </cell>
          <cell r="G2922" t="str">
            <v>TN</v>
          </cell>
          <cell r="H2922" t="str">
            <v>TONELADAS</v>
          </cell>
          <cell r="I2922" t="str">
            <v>PEC</v>
          </cell>
        </row>
        <row r="2923">
          <cell r="A2923" t="str">
            <v>16146373</v>
          </cell>
          <cell r="B2923">
            <v>161</v>
          </cell>
          <cell r="C2923">
            <v>46373</v>
          </cell>
          <cell r="D2923" t="str">
            <v>AVESTRUZ REPRODUCTORA MG</v>
          </cell>
          <cell r="E2923" t="str">
            <v>PES</v>
          </cell>
          <cell r="F2923">
            <v>4158</v>
          </cell>
          <cell r="G2923" t="str">
            <v>TN</v>
          </cell>
          <cell r="H2923" t="str">
            <v>TONELADAS</v>
          </cell>
          <cell r="I2923" t="str">
            <v>PEC</v>
          </cell>
        </row>
        <row r="2924">
          <cell r="A2924" t="str">
            <v>16146384</v>
          </cell>
          <cell r="B2924">
            <v>161</v>
          </cell>
          <cell r="C2924">
            <v>46384</v>
          </cell>
          <cell r="D2924" t="str">
            <v>PELL ROLL 1/4 DE MILLA RE</v>
          </cell>
          <cell r="E2924" t="str">
            <v>PES</v>
          </cell>
          <cell r="F2924">
            <v>6140</v>
          </cell>
          <cell r="G2924" t="str">
            <v>TN</v>
          </cell>
          <cell r="H2924" t="str">
            <v>TONELADAS</v>
          </cell>
          <cell r="I2924" t="str">
            <v>PEC</v>
          </cell>
        </row>
        <row r="2925">
          <cell r="A2925" t="str">
            <v>16146394</v>
          </cell>
          <cell r="B2925">
            <v>161</v>
          </cell>
          <cell r="C2925">
            <v>46394</v>
          </cell>
          <cell r="D2925" t="str">
            <v>GRANO DE ORO RE</v>
          </cell>
          <cell r="E2925" t="str">
            <v>PES</v>
          </cell>
          <cell r="F2925">
            <v>5600</v>
          </cell>
          <cell r="G2925" t="str">
            <v>TN</v>
          </cell>
          <cell r="H2925" t="str">
            <v>TONELADAS</v>
          </cell>
          <cell r="I2925" t="str">
            <v>PEC</v>
          </cell>
        </row>
        <row r="2926">
          <cell r="A2926" t="str">
            <v>16146442</v>
          </cell>
          <cell r="B2926">
            <v>161</v>
          </cell>
          <cell r="C2926">
            <v>46442</v>
          </cell>
          <cell r="D2926" t="str">
            <v>GALLO DE ORO ENTRENAMIENTO 40K</v>
          </cell>
          <cell r="E2926" t="str">
            <v>PES</v>
          </cell>
          <cell r="F2926">
            <v>8490</v>
          </cell>
          <cell r="G2926" t="str">
            <v>TN</v>
          </cell>
          <cell r="H2926" t="str">
            <v>TONELADAS</v>
          </cell>
          <cell r="I2926" t="str">
            <v>PEC</v>
          </cell>
        </row>
        <row r="2927">
          <cell r="A2927" t="str">
            <v>16146446</v>
          </cell>
          <cell r="B2927">
            <v>161</v>
          </cell>
          <cell r="C2927">
            <v>46446</v>
          </cell>
          <cell r="D2927" t="str">
            <v>GALLO DE ORO ENTRENAMIENTO 5KG</v>
          </cell>
          <cell r="E2927" t="str">
            <v>PES</v>
          </cell>
          <cell r="F2927">
            <v>9085</v>
          </cell>
          <cell r="G2927" t="str">
            <v>TN</v>
          </cell>
          <cell r="H2927" t="str">
            <v>TONELADAS</v>
          </cell>
          <cell r="I2927" t="str">
            <v>PEC</v>
          </cell>
        </row>
        <row r="2928">
          <cell r="A2928" t="str">
            <v>16146452</v>
          </cell>
          <cell r="B2928">
            <v>161</v>
          </cell>
          <cell r="C2928">
            <v>46452</v>
          </cell>
          <cell r="D2928" t="str">
            <v>GALLO DE ORO SUPERBABY 40 KG</v>
          </cell>
          <cell r="E2928" t="str">
            <v>PES</v>
          </cell>
          <cell r="F2928">
            <v>7320</v>
          </cell>
          <cell r="G2928" t="str">
            <v>TN</v>
          </cell>
          <cell r="H2928" t="str">
            <v>TONELADAS</v>
          </cell>
          <cell r="I2928" t="str">
            <v>PEC</v>
          </cell>
        </row>
        <row r="2929">
          <cell r="A2929" t="str">
            <v>16146456</v>
          </cell>
          <cell r="B2929">
            <v>161</v>
          </cell>
          <cell r="C2929">
            <v>46456</v>
          </cell>
          <cell r="D2929" t="str">
            <v>GALLO DE ORO SUPERBABY  5KG</v>
          </cell>
          <cell r="E2929" t="str">
            <v>PES</v>
          </cell>
          <cell r="F2929">
            <v>7840</v>
          </cell>
          <cell r="G2929" t="str">
            <v>TN</v>
          </cell>
          <cell r="H2929" t="str">
            <v>TONELADAS</v>
          </cell>
          <cell r="I2929" t="str">
            <v>PEC</v>
          </cell>
        </row>
        <row r="2930">
          <cell r="A2930" t="str">
            <v>16146462</v>
          </cell>
          <cell r="B2930">
            <v>161</v>
          </cell>
          <cell r="C2930">
            <v>46462</v>
          </cell>
          <cell r="D2930" t="str">
            <v>GALLO DE ORO INICIO CE</v>
          </cell>
          <cell r="E2930" t="str">
            <v>PES</v>
          </cell>
          <cell r="F2930">
            <v>7465</v>
          </cell>
          <cell r="G2930" t="str">
            <v>TN</v>
          </cell>
          <cell r="H2930" t="str">
            <v>TONELADAS</v>
          </cell>
          <cell r="I2930" t="str">
            <v>PEC</v>
          </cell>
        </row>
        <row r="2931">
          <cell r="A2931" t="str">
            <v>16146466</v>
          </cell>
          <cell r="B2931">
            <v>161</v>
          </cell>
          <cell r="C2931">
            <v>46466</v>
          </cell>
          <cell r="D2931" t="str">
            <v>GALLO DE ORO INICIO 5K CE</v>
          </cell>
          <cell r="E2931" t="str">
            <v>PES</v>
          </cell>
          <cell r="F2931">
            <v>6489</v>
          </cell>
          <cell r="G2931" t="str">
            <v>TN</v>
          </cell>
          <cell r="H2931" t="str">
            <v>TONELADAS</v>
          </cell>
          <cell r="I2931" t="str">
            <v>PEC</v>
          </cell>
        </row>
        <row r="2932">
          <cell r="A2932" t="str">
            <v>16146472</v>
          </cell>
          <cell r="B2932">
            <v>161</v>
          </cell>
          <cell r="C2932">
            <v>46472</v>
          </cell>
          <cell r="D2932" t="str">
            <v>GALLO DE ORO DESA./MANTO. CE</v>
          </cell>
          <cell r="E2932" t="str">
            <v>PES</v>
          </cell>
          <cell r="F2932">
            <v>6590</v>
          </cell>
          <cell r="G2932" t="str">
            <v>TN</v>
          </cell>
          <cell r="H2932" t="str">
            <v>TONELADAS</v>
          </cell>
          <cell r="I2932" t="str">
            <v>PEC</v>
          </cell>
        </row>
        <row r="2933">
          <cell r="A2933" t="str">
            <v>16146476</v>
          </cell>
          <cell r="B2933">
            <v>161</v>
          </cell>
          <cell r="C2933">
            <v>46476</v>
          </cell>
          <cell r="D2933" t="str">
            <v>GALLO DE ORO DESA./MANTO. 5K.</v>
          </cell>
          <cell r="E2933" t="str">
            <v>PES</v>
          </cell>
          <cell r="F2933">
            <v>6839</v>
          </cell>
          <cell r="G2933" t="str">
            <v>TN</v>
          </cell>
          <cell r="H2933" t="str">
            <v>TONELADAS</v>
          </cell>
          <cell r="I2933" t="str">
            <v>PEC</v>
          </cell>
        </row>
        <row r="2934">
          <cell r="A2934" t="str">
            <v>16146478</v>
          </cell>
          <cell r="B2934">
            <v>161</v>
          </cell>
          <cell r="C2934">
            <v>46478</v>
          </cell>
          <cell r="D2934" t="str">
            <v>BONUS GALLO DE ORO DES/MANT 5K</v>
          </cell>
          <cell r="E2934" t="str">
            <v>PES</v>
          </cell>
          <cell r="F2934">
            <v>30.45</v>
          </cell>
          <cell r="G2934" t="str">
            <v>DG</v>
          </cell>
          <cell r="H2934" t="str">
            <v>5.5 KGS</v>
          </cell>
          <cell r="I2934" t="str">
            <v>PEC</v>
          </cell>
        </row>
        <row r="2935">
          <cell r="A2935" t="str">
            <v>16146479</v>
          </cell>
          <cell r="B2935">
            <v>161</v>
          </cell>
          <cell r="C2935">
            <v>46479</v>
          </cell>
          <cell r="D2935" t="str">
            <v>BONUS GALLO DE ORO DES/MANT CE</v>
          </cell>
          <cell r="E2935" t="str">
            <v>PES</v>
          </cell>
          <cell r="F2935">
            <v>230.6</v>
          </cell>
          <cell r="G2935" t="str">
            <v>DF</v>
          </cell>
          <cell r="H2935" t="str">
            <v>42 KGS</v>
          </cell>
          <cell r="I2935" t="str">
            <v>PEC</v>
          </cell>
        </row>
        <row r="2936">
          <cell r="A2936" t="str">
            <v>16146482</v>
          </cell>
          <cell r="B2936">
            <v>161</v>
          </cell>
          <cell r="C2936">
            <v>46482</v>
          </cell>
          <cell r="D2936" t="str">
            <v>GALLO DE ORO REPRODUCTOR CE</v>
          </cell>
          <cell r="E2936" t="str">
            <v>PES</v>
          </cell>
          <cell r="F2936">
            <v>6490</v>
          </cell>
          <cell r="G2936" t="str">
            <v>TN</v>
          </cell>
          <cell r="H2936" t="str">
            <v>TONELADAS</v>
          </cell>
          <cell r="I2936" t="str">
            <v>PEC</v>
          </cell>
        </row>
        <row r="2937">
          <cell r="A2937" t="str">
            <v>16146483</v>
          </cell>
          <cell r="B2937">
            <v>161</v>
          </cell>
          <cell r="C2937">
            <v>46483</v>
          </cell>
          <cell r="D2937" t="str">
            <v>GALLO DE ORO REPRODUCTOR CG</v>
          </cell>
          <cell r="E2937" t="str">
            <v>PES</v>
          </cell>
          <cell r="F2937">
            <v>4481</v>
          </cell>
          <cell r="G2937" t="str">
            <v>TN</v>
          </cell>
          <cell r="H2937" t="str">
            <v>TONELADAS</v>
          </cell>
          <cell r="I2937" t="str">
            <v>PEC</v>
          </cell>
        </row>
        <row r="2938">
          <cell r="A2938" t="str">
            <v>16146486</v>
          </cell>
          <cell r="B2938">
            <v>161</v>
          </cell>
          <cell r="C2938">
            <v>46486</v>
          </cell>
          <cell r="D2938" t="str">
            <v>GALLO DE ORO REPRODUCTOR 5K</v>
          </cell>
          <cell r="E2938" t="str">
            <v>PES</v>
          </cell>
          <cell r="F2938">
            <v>6589</v>
          </cell>
          <cell r="G2938" t="str">
            <v>TN</v>
          </cell>
          <cell r="H2938" t="str">
            <v>TONELADAS</v>
          </cell>
          <cell r="I2938" t="str">
            <v>PEC</v>
          </cell>
        </row>
        <row r="2939">
          <cell r="A2939" t="str">
            <v>16146492</v>
          </cell>
          <cell r="B2939">
            <v>161</v>
          </cell>
          <cell r="C2939">
            <v>46492</v>
          </cell>
          <cell r="D2939" t="str">
            <v>TRIPLE CORONA JUNIOR CE</v>
          </cell>
          <cell r="E2939" t="str">
            <v>PES</v>
          </cell>
          <cell r="F2939">
            <v>8722</v>
          </cell>
          <cell r="G2939" t="str">
            <v>TN</v>
          </cell>
          <cell r="H2939" t="str">
            <v>TONELADAS</v>
          </cell>
          <cell r="I2939" t="str">
            <v>PEC</v>
          </cell>
        </row>
        <row r="2940">
          <cell r="A2940" t="str">
            <v>16147152</v>
          </cell>
          <cell r="B2940">
            <v>161</v>
          </cell>
          <cell r="C2940">
            <v>47152</v>
          </cell>
          <cell r="D2940" t="str">
            <v>LECHE PELLET 18%ALTA EN S/UREA</v>
          </cell>
          <cell r="E2940" t="str">
            <v>PES</v>
          </cell>
          <cell r="F2940">
            <v>5628</v>
          </cell>
          <cell r="G2940" t="str">
            <v>TN</v>
          </cell>
          <cell r="H2940" t="str">
            <v>TONELADAS</v>
          </cell>
          <cell r="I2940" t="str">
            <v>PEC</v>
          </cell>
        </row>
        <row r="2941">
          <cell r="A2941" t="str">
            <v>16148016</v>
          </cell>
          <cell r="B2941">
            <v>161</v>
          </cell>
          <cell r="C2941">
            <v>48016</v>
          </cell>
          <cell r="D2941" t="str">
            <v>API CAMARON ALTA DENS 40% ME 1</v>
          </cell>
          <cell r="E2941" t="str">
            <v>PES</v>
          </cell>
          <cell r="F2941">
            <v>14500</v>
          </cell>
          <cell r="G2941" t="str">
            <v>TN</v>
          </cell>
          <cell r="H2941" t="str">
            <v>TONELADAS</v>
          </cell>
          <cell r="I2941" t="str">
            <v>ACU</v>
          </cell>
        </row>
        <row r="2942">
          <cell r="A2942" t="str">
            <v>16148017</v>
          </cell>
          <cell r="B2942">
            <v>161</v>
          </cell>
          <cell r="C2942">
            <v>48017</v>
          </cell>
          <cell r="D2942" t="str">
            <v>API CAMARON ALTA DENS 40% ME 2</v>
          </cell>
          <cell r="E2942" t="str">
            <v>PES</v>
          </cell>
          <cell r="F2942">
            <v>14500</v>
          </cell>
          <cell r="G2942" t="str">
            <v>TN</v>
          </cell>
          <cell r="H2942" t="str">
            <v>TONELADAS</v>
          </cell>
          <cell r="I2942" t="str">
            <v>ACU</v>
          </cell>
        </row>
        <row r="2943">
          <cell r="A2943" t="str">
            <v>16148019</v>
          </cell>
          <cell r="B2943">
            <v>161</v>
          </cell>
          <cell r="C2943">
            <v>48019</v>
          </cell>
          <cell r="D2943" t="str">
            <v>API CAMARON ALTA DENS.40% CE</v>
          </cell>
          <cell r="E2943" t="str">
            <v>PES</v>
          </cell>
          <cell r="F2943">
            <v>13997</v>
          </cell>
          <cell r="G2943" t="str">
            <v>TN</v>
          </cell>
          <cell r="H2943" t="str">
            <v>TONELADAS</v>
          </cell>
          <cell r="I2943" t="str">
            <v>ACU</v>
          </cell>
        </row>
        <row r="2944">
          <cell r="A2944" t="str">
            <v>16148022</v>
          </cell>
          <cell r="B2944">
            <v>161</v>
          </cell>
          <cell r="C2944">
            <v>48022</v>
          </cell>
          <cell r="D2944" t="str">
            <v>API CAMARON ALTA DENS 35% CE</v>
          </cell>
          <cell r="E2944" t="str">
            <v>PES</v>
          </cell>
          <cell r="F2944">
            <v>13582</v>
          </cell>
          <cell r="G2944" t="str">
            <v>TN</v>
          </cell>
          <cell r="H2944" t="str">
            <v>TONELADAS</v>
          </cell>
          <cell r="I2944" t="str">
            <v>ACU</v>
          </cell>
        </row>
        <row r="2945">
          <cell r="A2945" t="str">
            <v>16148029</v>
          </cell>
          <cell r="B2945">
            <v>161</v>
          </cell>
          <cell r="C2945">
            <v>48029</v>
          </cell>
          <cell r="D2945" t="str">
            <v>API CAMARON AD 35% MC 2</v>
          </cell>
          <cell r="E2945" t="str">
            <v>PES</v>
          </cell>
          <cell r="F2945">
            <v>13976</v>
          </cell>
          <cell r="G2945" t="str">
            <v>TN</v>
          </cell>
          <cell r="H2945" t="str">
            <v>TONELADAS</v>
          </cell>
          <cell r="I2945" t="str">
            <v>ACU</v>
          </cell>
        </row>
        <row r="2946">
          <cell r="A2946" t="str">
            <v>16148039</v>
          </cell>
          <cell r="B2946">
            <v>161</v>
          </cell>
          <cell r="C2946">
            <v>48039</v>
          </cell>
          <cell r="D2946" t="str">
            <v>API CAMARON ALTA DENS 30% CE</v>
          </cell>
          <cell r="E2946" t="str">
            <v>PES</v>
          </cell>
          <cell r="F2946">
            <v>13300</v>
          </cell>
          <cell r="G2946" t="str">
            <v>TN</v>
          </cell>
          <cell r="H2946" t="str">
            <v>TONELADAS</v>
          </cell>
          <cell r="I2946" t="str">
            <v>ACU</v>
          </cell>
        </row>
        <row r="2947">
          <cell r="A2947" t="str">
            <v>16148049</v>
          </cell>
          <cell r="B2947">
            <v>161</v>
          </cell>
          <cell r="C2947">
            <v>48049</v>
          </cell>
          <cell r="D2947" t="str">
            <v>API CAMARON ALTA DENS 25% CE</v>
          </cell>
          <cell r="E2947" t="str">
            <v>PES</v>
          </cell>
          <cell r="F2947">
            <v>12762</v>
          </cell>
          <cell r="G2947" t="str">
            <v>TN</v>
          </cell>
          <cell r="H2947" t="str">
            <v>TONELADAS</v>
          </cell>
          <cell r="I2947" t="str">
            <v>ACU</v>
          </cell>
        </row>
        <row r="2948">
          <cell r="A2948" t="str">
            <v>16148057</v>
          </cell>
          <cell r="B2948">
            <v>161</v>
          </cell>
          <cell r="C2948">
            <v>48057</v>
          </cell>
          <cell r="D2948" t="str">
            <v>API CAMARON EXTENSIVO 40% ME</v>
          </cell>
          <cell r="E2948" t="str">
            <v>PES</v>
          </cell>
          <cell r="F2948">
            <v>13126</v>
          </cell>
          <cell r="G2948" t="str">
            <v>TN</v>
          </cell>
          <cell r="H2948" t="str">
            <v>TONELADAS</v>
          </cell>
          <cell r="I2948" t="str">
            <v>ACU</v>
          </cell>
        </row>
        <row r="2949">
          <cell r="A2949" t="str">
            <v>16148059</v>
          </cell>
          <cell r="B2949">
            <v>161</v>
          </cell>
          <cell r="C2949">
            <v>48059</v>
          </cell>
          <cell r="D2949" t="str">
            <v>API CAMARON EXTENSIVO 40% ME</v>
          </cell>
          <cell r="E2949" t="str">
            <v>PES</v>
          </cell>
          <cell r="F2949">
            <v>13126</v>
          </cell>
          <cell r="G2949" t="str">
            <v>TN</v>
          </cell>
          <cell r="H2949" t="str">
            <v>TONELADAS</v>
          </cell>
          <cell r="I2949" t="str">
            <v>ACU</v>
          </cell>
        </row>
        <row r="2950">
          <cell r="A2950" t="str">
            <v>16148069</v>
          </cell>
          <cell r="B2950">
            <v>161</v>
          </cell>
          <cell r="C2950">
            <v>48069</v>
          </cell>
          <cell r="D2950" t="str">
            <v>API CAMARON EXTENSIVO 35% CE</v>
          </cell>
          <cell r="E2950" t="str">
            <v>PES</v>
          </cell>
          <cell r="F2950">
            <v>11857</v>
          </cell>
          <cell r="G2950" t="str">
            <v>TN</v>
          </cell>
          <cell r="H2950" t="str">
            <v>TONELADAS</v>
          </cell>
          <cell r="I2950" t="str">
            <v>ACU</v>
          </cell>
        </row>
        <row r="2951">
          <cell r="A2951" t="str">
            <v>16148079</v>
          </cell>
          <cell r="B2951">
            <v>161</v>
          </cell>
          <cell r="C2951">
            <v>48079</v>
          </cell>
          <cell r="D2951" t="str">
            <v>API CAMARON EXTENSIVO 30% CE</v>
          </cell>
          <cell r="E2951" t="str">
            <v>PES</v>
          </cell>
          <cell r="F2951">
            <v>11296</v>
          </cell>
          <cell r="G2951" t="str">
            <v>TN</v>
          </cell>
          <cell r="H2951" t="str">
            <v>TONELADAS</v>
          </cell>
          <cell r="I2951" t="str">
            <v>ACU</v>
          </cell>
        </row>
        <row r="2952">
          <cell r="A2952" t="str">
            <v>16148089</v>
          </cell>
          <cell r="B2952">
            <v>161</v>
          </cell>
          <cell r="C2952">
            <v>48089</v>
          </cell>
          <cell r="D2952" t="str">
            <v>API CAMARON EXTENSIVO 25% CE</v>
          </cell>
          <cell r="E2952" t="str">
            <v>PES</v>
          </cell>
          <cell r="F2952">
            <v>10985</v>
          </cell>
          <cell r="G2952" t="str">
            <v>TN</v>
          </cell>
          <cell r="H2952" t="str">
            <v>TONELADAS</v>
          </cell>
          <cell r="I2952" t="str">
            <v>ACU</v>
          </cell>
        </row>
        <row r="2953">
          <cell r="A2953" t="str">
            <v>16148159</v>
          </cell>
          <cell r="B2953">
            <v>161</v>
          </cell>
          <cell r="C2953">
            <v>48159</v>
          </cell>
          <cell r="D2953" t="str">
            <v>API TILAPIA 4 A.S.</v>
          </cell>
          <cell r="E2953" t="str">
            <v>PES</v>
          </cell>
          <cell r="F2953">
            <v>8375</v>
          </cell>
          <cell r="G2953" t="str">
            <v>TN</v>
          </cell>
          <cell r="H2953" t="str">
            <v>TONELADAS</v>
          </cell>
          <cell r="I2953" t="str">
            <v>ACU</v>
          </cell>
        </row>
        <row r="2954">
          <cell r="A2954" t="str">
            <v>16148169</v>
          </cell>
          <cell r="B2954">
            <v>161</v>
          </cell>
          <cell r="C2954">
            <v>48169</v>
          </cell>
          <cell r="D2954" t="str">
            <v>API TILAPIA 1 20K CE</v>
          </cell>
          <cell r="E2954" t="str">
            <v>PES</v>
          </cell>
          <cell r="F2954">
            <v>10249</v>
          </cell>
          <cell r="G2954" t="str">
            <v>TN</v>
          </cell>
          <cell r="H2954" t="str">
            <v>TONELADAS</v>
          </cell>
          <cell r="I2954" t="str">
            <v>ACU</v>
          </cell>
        </row>
        <row r="2955">
          <cell r="A2955" t="str">
            <v>16148179</v>
          </cell>
          <cell r="B2955">
            <v>161</v>
          </cell>
          <cell r="C2955">
            <v>48179</v>
          </cell>
          <cell r="D2955" t="str">
            <v>API TILAPIA 2 20K CE</v>
          </cell>
          <cell r="E2955" t="str">
            <v>PES</v>
          </cell>
          <cell r="F2955">
            <v>9860</v>
          </cell>
          <cell r="G2955" t="str">
            <v>TN</v>
          </cell>
          <cell r="H2955" t="str">
            <v>TONELADAS</v>
          </cell>
          <cell r="I2955" t="str">
            <v>ACU</v>
          </cell>
        </row>
        <row r="2956">
          <cell r="A2956" t="str">
            <v>16148189</v>
          </cell>
          <cell r="B2956">
            <v>161</v>
          </cell>
          <cell r="C2956">
            <v>48189</v>
          </cell>
          <cell r="D2956" t="str">
            <v>API TILAPIA 3 20K CE</v>
          </cell>
          <cell r="E2956" t="str">
            <v>PES</v>
          </cell>
          <cell r="F2956">
            <v>9310</v>
          </cell>
          <cell r="G2956" t="str">
            <v>TN</v>
          </cell>
          <cell r="H2956" t="str">
            <v>TONELADAS</v>
          </cell>
          <cell r="I2956" t="str">
            <v>ACU</v>
          </cell>
        </row>
        <row r="2957">
          <cell r="A2957" t="str">
            <v>16148199</v>
          </cell>
          <cell r="B2957">
            <v>161</v>
          </cell>
          <cell r="C2957">
            <v>48199</v>
          </cell>
          <cell r="D2957" t="str">
            <v>API TILAPIA 4 20K CE</v>
          </cell>
          <cell r="E2957" t="str">
            <v>PES</v>
          </cell>
          <cell r="F2957">
            <v>8785</v>
          </cell>
          <cell r="G2957" t="str">
            <v>TN</v>
          </cell>
          <cell r="H2957" t="str">
            <v>TONELADAS</v>
          </cell>
          <cell r="I2957" t="str">
            <v>ACU</v>
          </cell>
        </row>
        <row r="2958">
          <cell r="A2958" t="str">
            <v>16148207</v>
          </cell>
          <cell r="B2958">
            <v>161</v>
          </cell>
          <cell r="C2958">
            <v>48207</v>
          </cell>
          <cell r="D2958" t="str">
            <v>API-TRUCHA 1 20 KG ME</v>
          </cell>
          <cell r="E2958" t="str">
            <v>PES</v>
          </cell>
          <cell r="F2958">
            <v>14355</v>
          </cell>
          <cell r="G2958" t="str">
            <v>TN</v>
          </cell>
          <cell r="H2958" t="str">
            <v>TONELADAS</v>
          </cell>
          <cell r="I2958" t="str">
            <v>ACU</v>
          </cell>
        </row>
        <row r="2959">
          <cell r="A2959" t="str">
            <v>16148208</v>
          </cell>
          <cell r="B2959">
            <v>161</v>
          </cell>
          <cell r="C2959">
            <v>48208</v>
          </cell>
          <cell r="D2959" t="str">
            <v>API-TRUCHA 1 20 KG HE</v>
          </cell>
          <cell r="E2959" t="str">
            <v>PES</v>
          </cell>
          <cell r="F2959">
            <v>14605</v>
          </cell>
          <cell r="G2959" t="str">
            <v>TN</v>
          </cell>
          <cell r="H2959" t="str">
            <v>TONELADAS</v>
          </cell>
          <cell r="I2959" t="str">
            <v>ACU</v>
          </cell>
        </row>
        <row r="2960">
          <cell r="A2960" t="str">
            <v>16148209</v>
          </cell>
          <cell r="B2960">
            <v>161</v>
          </cell>
          <cell r="C2960">
            <v>48209</v>
          </cell>
          <cell r="D2960" t="str">
            <v>API TRUCHA 1 20K CE</v>
          </cell>
          <cell r="E2960" t="str">
            <v>PES</v>
          </cell>
          <cell r="F2960">
            <v>14605</v>
          </cell>
          <cell r="G2960" t="str">
            <v>TN</v>
          </cell>
          <cell r="H2960" t="str">
            <v>TONELADAS</v>
          </cell>
          <cell r="I2960" t="str">
            <v>ACU</v>
          </cell>
        </row>
        <row r="2961">
          <cell r="A2961" t="str">
            <v>16148219</v>
          </cell>
          <cell r="B2961">
            <v>161</v>
          </cell>
          <cell r="C2961">
            <v>48219</v>
          </cell>
          <cell r="D2961" t="str">
            <v>API TRUCHA 2 20K CE</v>
          </cell>
          <cell r="E2961" t="str">
            <v>PES</v>
          </cell>
          <cell r="F2961">
            <v>13420</v>
          </cell>
          <cell r="G2961" t="str">
            <v>TN</v>
          </cell>
          <cell r="H2961" t="str">
            <v>TONELADAS</v>
          </cell>
          <cell r="I2961" t="str">
            <v>ACU</v>
          </cell>
        </row>
        <row r="2962">
          <cell r="A2962" t="str">
            <v>16148229</v>
          </cell>
          <cell r="B2962">
            <v>161</v>
          </cell>
          <cell r="C2962">
            <v>48229</v>
          </cell>
          <cell r="D2962" t="str">
            <v>API TRUCHA 3 20K CE</v>
          </cell>
          <cell r="E2962" t="str">
            <v>PES</v>
          </cell>
          <cell r="F2962">
            <v>12820</v>
          </cell>
          <cell r="G2962" t="str">
            <v>TN</v>
          </cell>
          <cell r="H2962" t="str">
            <v>TONELADAS</v>
          </cell>
          <cell r="I2962" t="str">
            <v>ACU</v>
          </cell>
        </row>
        <row r="2963">
          <cell r="A2963" t="str">
            <v>16148239</v>
          </cell>
          <cell r="B2963">
            <v>161</v>
          </cell>
          <cell r="C2963">
            <v>48239</v>
          </cell>
          <cell r="D2963" t="str">
            <v>API TRUCHA SALM. 20K CE</v>
          </cell>
          <cell r="E2963" t="str">
            <v>PES</v>
          </cell>
          <cell r="F2963">
            <v>15400</v>
          </cell>
          <cell r="G2963" t="str">
            <v>TN</v>
          </cell>
          <cell r="H2963" t="str">
            <v>TONELADAS</v>
          </cell>
          <cell r="I2963" t="str">
            <v>ACU</v>
          </cell>
        </row>
        <row r="2964">
          <cell r="A2964" t="str">
            <v>16148271</v>
          </cell>
          <cell r="B2964">
            <v>161</v>
          </cell>
          <cell r="C2964">
            <v>48271</v>
          </cell>
          <cell r="D2964" t="str">
            <v>APICAMARON 35% FORM.ESP.M.CH.</v>
          </cell>
          <cell r="E2964" t="str">
            <v>PES</v>
          </cell>
          <cell r="F2964">
            <v>11478</v>
          </cell>
          <cell r="G2964" t="str">
            <v>TN</v>
          </cell>
          <cell r="H2964" t="str">
            <v>TONELADAS</v>
          </cell>
          <cell r="I2964" t="str">
            <v>ACU</v>
          </cell>
        </row>
        <row r="2965">
          <cell r="A2965" t="str">
            <v>16148272</v>
          </cell>
          <cell r="B2965">
            <v>161</v>
          </cell>
          <cell r="C2965">
            <v>48272</v>
          </cell>
          <cell r="D2965" t="str">
            <v>APICAMARON 35% FOR.ESP.M.GDE.</v>
          </cell>
          <cell r="E2965" t="str">
            <v>PES</v>
          </cell>
          <cell r="F2965">
            <v>11478</v>
          </cell>
          <cell r="G2965" t="str">
            <v>TN</v>
          </cell>
          <cell r="H2965" t="str">
            <v>TONELADAS</v>
          </cell>
          <cell r="I2965" t="str">
            <v>EXP</v>
          </cell>
        </row>
        <row r="2966">
          <cell r="A2966" t="str">
            <v>16148275</v>
          </cell>
          <cell r="B2966">
            <v>161</v>
          </cell>
          <cell r="C2966">
            <v>48275</v>
          </cell>
          <cell r="D2966" t="str">
            <v>APICAMARON 35% FOR.ESP.3/32 LG</v>
          </cell>
          <cell r="E2966" t="str">
            <v>PES</v>
          </cell>
          <cell r="F2966">
            <v>11227</v>
          </cell>
          <cell r="G2966" t="str">
            <v>TN</v>
          </cell>
          <cell r="H2966" t="str">
            <v>TONELADAS</v>
          </cell>
          <cell r="I2966" t="str">
            <v>ACU</v>
          </cell>
        </row>
        <row r="2967">
          <cell r="A2967" t="str">
            <v>16148319</v>
          </cell>
          <cell r="B2967">
            <v>161</v>
          </cell>
          <cell r="C2967">
            <v>48319</v>
          </cell>
          <cell r="D2967" t="str">
            <v>API CAMARON INTENSIVO 40% MC 2</v>
          </cell>
          <cell r="E2967" t="str">
            <v>PES</v>
          </cell>
          <cell r="F2967">
            <v>15088</v>
          </cell>
          <cell r="G2967" t="str">
            <v>TN</v>
          </cell>
          <cell r="H2967" t="str">
            <v>TONELADAS</v>
          </cell>
          <cell r="I2967" t="str">
            <v>ACU</v>
          </cell>
        </row>
        <row r="2968">
          <cell r="A2968" t="str">
            <v>16148329</v>
          </cell>
          <cell r="B2968">
            <v>161</v>
          </cell>
          <cell r="C2968">
            <v>48329</v>
          </cell>
          <cell r="D2968" t="str">
            <v>API CAMARON INT 35% CE 2.32</v>
          </cell>
          <cell r="E2968" t="str">
            <v>PES</v>
          </cell>
          <cell r="F2968">
            <v>14700</v>
          </cell>
          <cell r="G2968" t="str">
            <v>TN</v>
          </cell>
          <cell r="H2968" t="str">
            <v>TONELADAS</v>
          </cell>
          <cell r="I2968" t="str">
            <v>ACU</v>
          </cell>
        </row>
        <row r="2969">
          <cell r="A2969" t="str">
            <v>16148392</v>
          </cell>
          <cell r="B2969">
            <v>161</v>
          </cell>
          <cell r="C2969">
            <v>48392</v>
          </cell>
          <cell r="D2969" t="str">
            <v>API-CAMARON MEDIA DENS 40% ME</v>
          </cell>
          <cell r="E2969" t="str">
            <v>PES</v>
          </cell>
          <cell r="F2969">
            <v>13975</v>
          </cell>
          <cell r="G2969" t="str">
            <v>TN</v>
          </cell>
          <cell r="H2969" t="str">
            <v>TONELADAS</v>
          </cell>
          <cell r="I2969" t="str">
            <v>ACU</v>
          </cell>
        </row>
        <row r="2970">
          <cell r="A2970" t="str">
            <v>16148399</v>
          </cell>
          <cell r="B2970">
            <v>161</v>
          </cell>
          <cell r="C2970">
            <v>48399</v>
          </cell>
          <cell r="D2970" t="str">
            <v>API-CAMARON MD 40% CE 2.32</v>
          </cell>
          <cell r="E2970" t="str">
            <v>PES</v>
          </cell>
          <cell r="F2970">
            <v>13602</v>
          </cell>
          <cell r="G2970" t="str">
            <v>TN</v>
          </cell>
          <cell r="H2970" t="str">
            <v>TONELADAS</v>
          </cell>
          <cell r="I2970" t="str">
            <v>ACU</v>
          </cell>
        </row>
        <row r="2971">
          <cell r="A2971" t="str">
            <v>16148407</v>
          </cell>
          <cell r="B2971">
            <v>161</v>
          </cell>
          <cell r="C2971">
            <v>48407</v>
          </cell>
          <cell r="D2971" t="str">
            <v>API CAMARON MEDIA DENSID 35%</v>
          </cell>
          <cell r="E2971" t="str">
            <v>PES</v>
          </cell>
          <cell r="F2971">
            <v>13366</v>
          </cell>
          <cell r="G2971" t="str">
            <v>TN</v>
          </cell>
          <cell r="H2971" t="str">
            <v>TONELADAS</v>
          </cell>
          <cell r="I2971" t="str">
            <v>ACU</v>
          </cell>
        </row>
        <row r="2972">
          <cell r="A2972" t="str">
            <v>16148429</v>
          </cell>
          <cell r="B2972">
            <v>161</v>
          </cell>
          <cell r="C2972">
            <v>48429</v>
          </cell>
          <cell r="D2972" t="str">
            <v>API CAMARON MEDIA DENS 30% CE</v>
          </cell>
          <cell r="E2972" t="str">
            <v>PES</v>
          </cell>
          <cell r="F2972">
            <v>13100</v>
          </cell>
          <cell r="G2972" t="str">
            <v>TN</v>
          </cell>
          <cell r="H2972" t="str">
            <v>TONELADAS</v>
          </cell>
          <cell r="I2972" t="str">
            <v>ACU</v>
          </cell>
        </row>
        <row r="2973">
          <cell r="A2973" t="str">
            <v>16148439</v>
          </cell>
          <cell r="B2973">
            <v>161</v>
          </cell>
          <cell r="C2973">
            <v>48439</v>
          </cell>
          <cell r="D2973" t="str">
            <v>PARGO PIGMENTO MC 20K</v>
          </cell>
          <cell r="E2973" t="str">
            <v>PES</v>
          </cell>
          <cell r="F2973">
            <v>14407</v>
          </cell>
          <cell r="G2973" t="str">
            <v>TN</v>
          </cell>
          <cell r="H2973" t="str">
            <v>TONELADAS</v>
          </cell>
          <cell r="I2973" t="str">
            <v>ACU</v>
          </cell>
        </row>
        <row r="2974">
          <cell r="A2974" t="str">
            <v>16148539</v>
          </cell>
          <cell r="B2974">
            <v>161</v>
          </cell>
          <cell r="C2974">
            <v>48539</v>
          </cell>
          <cell r="D2974" t="str">
            <v>CAMARON LA GLORIA 30% CE 20KG</v>
          </cell>
          <cell r="E2974" t="str">
            <v>PES</v>
          </cell>
          <cell r="F2974">
            <v>11200</v>
          </cell>
          <cell r="G2974" t="str">
            <v>TN</v>
          </cell>
          <cell r="H2974" t="str">
            <v>TONELADAS</v>
          </cell>
          <cell r="I2974" t="str">
            <v>ACU</v>
          </cell>
        </row>
        <row r="2975">
          <cell r="A2975" t="str">
            <v>16148739</v>
          </cell>
          <cell r="B2975">
            <v>161</v>
          </cell>
          <cell r="C2975">
            <v>48739</v>
          </cell>
          <cell r="D2975" t="str">
            <v>PARGO DESARROLLO MC 20K</v>
          </cell>
          <cell r="E2975" t="str">
            <v>PES</v>
          </cell>
          <cell r="F2975">
            <v>14131</v>
          </cell>
          <cell r="G2975" t="str">
            <v>TN</v>
          </cell>
          <cell r="H2975" t="str">
            <v>TONELADAS</v>
          </cell>
          <cell r="I2975" t="str">
            <v>ACU</v>
          </cell>
        </row>
        <row r="2976">
          <cell r="A2976" t="str">
            <v>16148749</v>
          </cell>
          <cell r="B2976">
            <v>161</v>
          </cell>
          <cell r="C2976">
            <v>48749</v>
          </cell>
          <cell r="D2976" t="str">
            <v>PARGO ENGORDA MC 20K</v>
          </cell>
          <cell r="E2976" t="str">
            <v>PES</v>
          </cell>
          <cell r="F2976">
            <v>12596</v>
          </cell>
          <cell r="G2976" t="str">
            <v>TN</v>
          </cell>
          <cell r="H2976" t="str">
            <v>TONELADAS</v>
          </cell>
          <cell r="I2976" t="str">
            <v>ACU</v>
          </cell>
        </row>
        <row r="2977">
          <cell r="A2977" t="str">
            <v>16148869</v>
          </cell>
          <cell r="B2977">
            <v>161</v>
          </cell>
          <cell r="C2977">
            <v>48869</v>
          </cell>
          <cell r="D2977" t="str">
            <v>APICAMARON RACEWAYS 0 20K</v>
          </cell>
          <cell r="E2977" t="str">
            <v>PES</v>
          </cell>
          <cell r="F2977">
            <v>19832</v>
          </cell>
          <cell r="G2977" t="str">
            <v>TN</v>
          </cell>
          <cell r="H2977" t="str">
            <v>TONELADAS</v>
          </cell>
          <cell r="I2977" t="str">
            <v>ACU</v>
          </cell>
        </row>
        <row r="2978">
          <cell r="A2978" t="str">
            <v>16148879</v>
          </cell>
          <cell r="B2978">
            <v>161</v>
          </cell>
          <cell r="C2978">
            <v>48879</v>
          </cell>
          <cell r="D2978" t="str">
            <v>APICAMARON RACEWAYS 1 20K</v>
          </cell>
          <cell r="E2978" t="str">
            <v>PES</v>
          </cell>
          <cell r="F2978">
            <v>18908</v>
          </cell>
          <cell r="G2978" t="str">
            <v>TN</v>
          </cell>
          <cell r="H2978" t="str">
            <v>TONELADAS</v>
          </cell>
          <cell r="I2978" t="str">
            <v>ACU</v>
          </cell>
        </row>
        <row r="2979">
          <cell r="A2979" t="str">
            <v>16148889</v>
          </cell>
          <cell r="B2979">
            <v>161</v>
          </cell>
          <cell r="C2979">
            <v>48889</v>
          </cell>
          <cell r="D2979" t="str">
            <v>APICAMARON RACEWAYS 2 20K</v>
          </cell>
          <cell r="E2979" t="str">
            <v>PES</v>
          </cell>
          <cell r="F2979">
            <v>18908</v>
          </cell>
          <cell r="G2979" t="str">
            <v>TN</v>
          </cell>
          <cell r="H2979" t="str">
            <v>TONELADAS</v>
          </cell>
          <cell r="I2979" t="str">
            <v>ACU</v>
          </cell>
        </row>
        <row r="2980">
          <cell r="A2980" t="str">
            <v>16148902</v>
          </cell>
          <cell r="B2980">
            <v>161</v>
          </cell>
          <cell r="C2980">
            <v>48902</v>
          </cell>
          <cell r="D2980" t="str">
            <v>API CAMARON 35% PROPES 1 40 KG</v>
          </cell>
          <cell r="E2980" t="str">
            <v>PES</v>
          </cell>
          <cell r="F2980">
            <v>7692.48</v>
          </cell>
          <cell r="G2980" t="str">
            <v>TN</v>
          </cell>
          <cell r="H2980" t="str">
            <v>TONELADAS</v>
          </cell>
          <cell r="I2980" t="str">
            <v>EXP</v>
          </cell>
        </row>
        <row r="2981">
          <cell r="A2981" t="str">
            <v>16148912</v>
          </cell>
          <cell r="B2981">
            <v>161</v>
          </cell>
          <cell r="C2981">
            <v>48912</v>
          </cell>
          <cell r="D2981" t="str">
            <v>API CAMARON 35% PROPES 2 40 KG</v>
          </cell>
          <cell r="E2981" t="str">
            <v>PES</v>
          </cell>
          <cell r="F2981">
            <v>7692.48</v>
          </cell>
          <cell r="G2981" t="str">
            <v>TN</v>
          </cell>
          <cell r="H2981" t="str">
            <v>TONELADAS</v>
          </cell>
          <cell r="I2981" t="str">
            <v>ACU</v>
          </cell>
        </row>
        <row r="2982">
          <cell r="A2982" t="str">
            <v>16148942</v>
          </cell>
          <cell r="B2982">
            <v>161</v>
          </cell>
          <cell r="C2982">
            <v>48942</v>
          </cell>
          <cell r="D2982" t="str">
            <v>APICAMARON 3 30%ENG.INI P 40KG</v>
          </cell>
          <cell r="E2982" t="str">
            <v>PES</v>
          </cell>
          <cell r="F2982">
            <v>7487.55</v>
          </cell>
          <cell r="G2982" t="str">
            <v>TN</v>
          </cell>
          <cell r="H2982" t="str">
            <v>TONELADAS</v>
          </cell>
          <cell r="I2982" t="str">
            <v>ACU</v>
          </cell>
        </row>
        <row r="2983">
          <cell r="A2983" t="str">
            <v>16148962</v>
          </cell>
          <cell r="B2983">
            <v>161</v>
          </cell>
          <cell r="C2983">
            <v>48962</v>
          </cell>
          <cell r="D2983" t="str">
            <v>API CAMARON ENG.FIN 28% P 40KG</v>
          </cell>
          <cell r="E2983" t="str">
            <v>PES</v>
          </cell>
          <cell r="F2983">
            <v>7328.16</v>
          </cell>
          <cell r="G2983" t="str">
            <v>TN</v>
          </cell>
          <cell r="H2983" t="str">
            <v>TONELADAS</v>
          </cell>
          <cell r="I2983" t="str">
            <v>ACU</v>
          </cell>
        </row>
        <row r="2984">
          <cell r="A2984" t="str">
            <v>16150532</v>
          </cell>
          <cell r="B2984">
            <v>161</v>
          </cell>
          <cell r="C2984">
            <v>50532</v>
          </cell>
          <cell r="D2984" t="str">
            <v>GANA-AVES 2 MUL. TE</v>
          </cell>
          <cell r="E2984" t="str">
            <v>PES</v>
          </cell>
          <cell r="F2984">
            <v>4250</v>
          </cell>
          <cell r="G2984" t="str">
            <v>TN</v>
          </cell>
          <cell r="H2984" t="str">
            <v>TONELADAS</v>
          </cell>
          <cell r="I2984" t="str">
            <v>PEC</v>
          </cell>
        </row>
        <row r="2985">
          <cell r="A2985" t="str">
            <v>16153041</v>
          </cell>
          <cell r="B2985">
            <v>161</v>
          </cell>
          <cell r="C2985">
            <v>53041</v>
          </cell>
          <cell r="D2985" t="str">
            <v>CARNERINA No.4 LACTANCIA HG</v>
          </cell>
          <cell r="E2985" t="str">
            <v>PES</v>
          </cell>
          <cell r="F2985">
            <v>5670</v>
          </cell>
          <cell r="G2985" t="str">
            <v>TN</v>
          </cell>
          <cell r="H2985" t="str">
            <v>TONELADAS</v>
          </cell>
          <cell r="I2985" t="str">
            <v>PEC</v>
          </cell>
        </row>
        <row r="2986">
          <cell r="A2986" t="str">
            <v>16153042</v>
          </cell>
          <cell r="B2986">
            <v>161</v>
          </cell>
          <cell r="C2986">
            <v>53042</v>
          </cell>
          <cell r="D2986" t="str">
            <v>CARNERINA No.4 LACTANCIA CE</v>
          </cell>
          <cell r="E2986" t="str">
            <v>PES</v>
          </cell>
          <cell r="F2986">
            <v>5830</v>
          </cell>
          <cell r="G2986" t="str">
            <v>TN</v>
          </cell>
          <cell r="H2986" t="str">
            <v>TONELADAS</v>
          </cell>
          <cell r="I2986" t="str">
            <v>PEC</v>
          </cell>
        </row>
        <row r="2987">
          <cell r="A2987" t="str">
            <v>16153043</v>
          </cell>
          <cell r="B2987">
            <v>161</v>
          </cell>
          <cell r="C2987">
            <v>53043</v>
          </cell>
          <cell r="D2987" t="str">
            <v>CARNERINA No.4 LACTANCIA CG</v>
          </cell>
          <cell r="E2987" t="str">
            <v>PES</v>
          </cell>
          <cell r="F2987">
            <v>5690</v>
          </cell>
          <cell r="G2987" t="str">
            <v>TN</v>
          </cell>
          <cell r="H2987" t="str">
            <v>TONELADAS</v>
          </cell>
          <cell r="I2987" t="str">
            <v>PEC</v>
          </cell>
        </row>
        <row r="2988">
          <cell r="A2988" t="str">
            <v>16153170</v>
          </cell>
          <cell r="B2988">
            <v>161</v>
          </cell>
          <cell r="C2988">
            <v>53170</v>
          </cell>
          <cell r="D2988" t="str">
            <v>CRECIPORK MEJORADO HE</v>
          </cell>
          <cell r="E2988" t="str">
            <v>PES</v>
          </cell>
          <cell r="F2988">
            <v>4843</v>
          </cell>
          <cell r="G2988" t="str">
            <v>TN</v>
          </cell>
          <cell r="H2988" t="str">
            <v>TONELADAS</v>
          </cell>
          <cell r="I2988" t="str">
            <v>PEC</v>
          </cell>
        </row>
        <row r="2989">
          <cell r="A2989" t="str">
            <v>16153172</v>
          </cell>
          <cell r="B2989">
            <v>161</v>
          </cell>
          <cell r="C2989">
            <v>53172</v>
          </cell>
          <cell r="D2989" t="str">
            <v>CRECIPORK MEJORADO GN CE</v>
          </cell>
          <cell r="E2989" t="str">
            <v>PES</v>
          </cell>
          <cell r="F2989">
            <v>4663</v>
          </cell>
          <cell r="G2989" t="str">
            <v>TN</v>
          </cell>
          <cell r="H2989" t="str">
            <v>TONELADAS</v>
          </cell>
          <cell r="I2989" t="str">
            <v>PEC</v>
          </cell>
        </row>
        <row r="2990">
          <cell r="A2990" t="str">
            <v>16153180</v>
          </cell>
          <cell r="B2990">
            <v>161</v>
          </cell>
          <cell r="C2990">
            <v>53180</v>
          </cell>
          <cell r="D2990" t="str">
            <v>ENGORDAPORK MEJORADO HE</v>
          </cell>
          <cell r="E2990" t="str">
            <v>PES</v>
          </cell>
          <cell r="F2990">
            <v>4755</v>
          </cell>
          <cell r="G2990" t="str">
            <v>TN</v>
          </cell>
          <cell r="H2990" t="str">
            <v>TONELADAS</v>
          </cell>
          <cell r="I2990" t="str">
            <v>PEC</v>
          </cell>
        </row>
        <row r="2991">
          <cell r="A2991" t="str">
            <v>16153182</v>
          </cell>
          <cell r="B2991">
            <v>161</v>
          </cell>
          <cell r="C2991">
            <v>53182</v>
          </cell>
          <cell r="D2991" t="str">
            <v>ENGORDAPORK MEJORADO GN CE</v>
          </cell>
          <cell r="E2991" t="str">
            <v>PES</v>
          </cell>
          <cell r="F2991">
            <v>4575</v>
          </cell>
          <cell r="G2991" t="str">
            <v>TN</v>
          </cell>
          <cell r="H2991" t="str">
            <v>TONELADAS</v>
          </cell>
          <cell r="I2991" t="str">
            <v>PEC</v>
          </cell>
        </row>
        <row r="2992">
          <cell r="A2992" t="str">
            <v>16153190</v>
          </cell>
          <cell r="B2992">
            <v>161</v>
          </cell>
          <cell r="C2992">
            <v>53190</v>
          </cell>
          <cell r="D2992" t="str">
            <v>REPRODUPORK MEJORADO HE</v>
          </cell>
          <cell r="E2992" t="str">
            <v>PES</v>
          </cell>
          <cell r="F2992">
            <v>4844</v>
          </cell>
          <cell r="G2992" t="str">
            <v>TN</v>
          </cell>
          <cell r="H2992" t="str">
            <v>TONELADAS</v>
          </cell>
          <cell r="I2992" t="str">
            <v>PEC</v>
          </cell>
        </row>
        <row r="2993">
          <cell r="A2993" t="str">
            <v>16153192</v>
          </cell>
          <cell r="B2993">
            <v>161</v>
          </cell>
          <cell r="C2993">
            <v>53192</v>
          </cell>
          <cell r="D2993" t="str">
            <v>REPRODUPORK MEJORADO GN  CE</v>
          </cell>
          <cell r="E2993" t="str">
            <v>PES</v>
          </cell>
          <cell r="F2993">
            <v>4764</v>
          </cell>
          <cell r="G2993" t="str">
            <v>TN</v>
          </cell>
          <cell r="H2993" t="str">
            <v>TONELADAS</v>
          </cell>
          <cell r="I2993" t="str">
            <v>PEC</v>
          </cell>
        </row>
        <row r="2994">
          <cell r="A2994" t="str">
            <v>16153250</v>
          </cell>
          <cell r="B2994">
            <v>161</v>
          </cell>
          <cell r="C2994">
            <v>53250</v>
          </cell>
          <cell r="D2994" t="str">
            <v>CONCENTRAPORK MEJORADO HE</v>
          </cell>
          <cell r="E2994" t="str">
            <v>PES</v>
          </cell>
          <cell r="F2994">
            <v>5365</v>
          </cell>
          <cell r="G2994" t="str">
            <v>TN</v>
          </cell>
          <cell r="H2994" t="str">
            <v>TONELADAS</v>
          </cell>
          <cell r="I2994" t="str">
            <v>PEC</v>
          </cell>
        </row>
        <row r="2995">
          <cell r="A2995" t="str">
            <v>16153252</v>
          </cell>
          <cell r="B2995">
            <v>161</v>
          </cell>
          <cell r="C2995">
            <v>53252</v>
          </cell>
          <cell r="D2995" t="str">
            <v>DISPONIBLE</v>
          </cell>
          <cell r="E2995" t="str">
            <v>PES</v>
          </cell>
          <cell r="F2995">
            <v>5335</v>
          </cell>
          <cell r="G2995" t="str">
            <v>TN</v>
          </cell>
          <cell r="H2995" t="str">
            <v>TONELADAS</v>
          </cell>
          <cell r="I2995" t="str">
            <v>PEC</v>
          </cell>
        </row>
        <row r="2996">
          <cell r="A2996" t="str">
            <v>16153510</v>
          </cell>
          <cell r="B2996">
            <v>161</v>
          </cell>
          <cell r="C2996">
            <v>53510</v>
          </cell>
          <cell r="D2996" t="str">
            <v>GANA CERDOS NO. 1 HE</v>
          </cell>
          <cell r="E2996" t="str">
            <v>PES</v>
          </cell>
          <cell r="F2996">
            <v>5320</v>
          </cell>
          <cell r="G2996" t="str">
            <v>TN</v>
          </cell>
          <cell r="H2996" t="str">
            <v>TONELADAS</v>
          </cell>
          <cell r="I2996" t="str">
            <v>PEC</v>
          </cell>
        </row>
        <row r="2997">
          <cell r="A2997" t="str">
            <v>16153511</v>
          </cell>
          <cell r="B2997">
            <v>161</v>
          </cell>
          <cell r="C2997">
            <v>53511</v>
          </cell>
          <cell r="D2997" t="str">
            <v>GANA CERDOS NO. 1 HG</v>
          </cell>
          <cell r="E2997" t="str">
            <v>PES</v>
          </cell>
          <cell r="F2997">
            <v>5180</v>
          </cell>
          <cell r="G2997" t="str">
            <v>TN</v>
          </cell>
          <cell r="H2997" t="str">
            <v>TONELADAS</v>
          </cell>
          <cell r="I2997" t="str">
            <v>PEC</v>
          </cell>
        </row>
        <row r="2998">
          <cell r="A2998" t="str">
            <v>16153512</v>
          </cell>
          <cell r="B2998">
            <v>161</v>
          </cell>
          <cell r="C2998">
            <v>53512</v>
          </cell>
          <cell r="D2998" t="str">
            <v>GANA CERDOS NO. 1 CE</v>
          </cell>
          <cell r="E2998" t="str">
            <v>PES</v>
          </cell>
          <cell r="F2998">
            <v>5640</v>
          </cell>
          <cell r="G2998" t="str">
            <v>TN</v>
          </cell>
          <cell r="H2998" t="str">
            <v>TONELADAS</v>
          </cell>
          <cell r="I2998" t="str">
            <v>PEC</v>
          </cell>
        </row>
        <row r="2999">
          <cell r="A2999" t="str">
            <v>16153513</v>
          </cell>
          <cell r="B2999">
            <v>161</v>
          </cell>
          <cell r="C2999">
            <v>53513</v>
          </cell>
          <cell r="D2999" t="str">
            <v>GANA CERDOS NO. 1 CG</v>
          </cell>
          <cell r="E2999" t="str">
            <v>PES</v>
          </cell>
          <cell r="F2999">
            <v>5200</v>
          </cell>
          <cell r="G2999" t="str">
            <v>TN</v>
          </cell>
          <cell r="H2999" t="str">
            <v>TONELADAS</v>
          </cell>
          <cell r="I2999" t="str">
            <v>PEC</v>
          </cell>
        </row>
        <row r="3000">
          <cell r="A3000" t="str">
            <v>16153520</v>
          </cell>
          <cell r="B3000">
            <v>161</v>
          </cell>
          <cell r="C3000">
            <v>53520</v>
          </cell>
          <cell r="D3000" t="str">
            <v>GANA CERDOS NO. 2 HE</v>
          </cell>
          <cell r="E3000" t="str">
            <v>PES</v>
          </cell>
          <cell r="F3000">
            <v>4900</v>
          </cell>
          <cell r="G3000" t="str">
            <v>TN</v>
          </cell>
          <cell r="H3000" t="str">
            <v>TONELADAS</v>
          </cell>
          <cell r="I3000" t="str">
            <v>PEC</v>
          </cell>
        </row>
        <row r="3001">
          <cell r="A3001" t="str">
            <v>16153521</v>
          </cell>
          <cell r="B3001">
            <v>161</v>
          </cell>
          <cell r="C3001">
            <v>53521</v>
          </cell>
          <cell r="D3001" t="str">
            <v>GANA CERDOS NO. 2 HG</v>
          </cell>
          <cell r="E3001" t="str">
            <v>PES</v>
          </cell>
          <cell r="F3001">
            <v>4760</v>
          </cell>
          <cell r="G3001" t="str">
            <v>TN</v>
          </cell>
          <cell r="H3001" t="str">
            <v>TONELADAS</v>
          </cell>
          <cell r="I3001" t="str">
            <v>PEC</v>
          </cell>
        </row>
        <row r="3002">
          <cell r="A3002" t="str">
            <v>16153522</v>
          </cell>
          <cell r="B3002">
            <v>161</v>
          </cell>
          <cell r="C3002">
            <v>53522</v>
          </cell>
          <cell r="D3002" t="str">
            <v>GANA CERDOS NO. 2 CE</v>
          </cell>
          <cell r="E3002" t="str">
            <v>PES</v>
          </cell>
          <cell r="F3002">
            <v>4920</v>
          </cell>
          <cell r="G3002" t="str">
            <v>TN</v>
          </cell>
          <cell r="H3002" t="str">
            <v>TONELADAS</v>
          </cell>
          <cell r="I3002" t="str">
            <v>PEC</v>
          </cell>
        </row>
        <row r="3003">
          <cell r="A3003" t="str">
            <v>16153523</v>
          </cell>
          <cell r="B3003">
            <v>161</v>
          </cell>
          <cell r="C3003">
            <v>53523</v>
          </cell>
          <cell r="D3003" t="str">
            <v>GANA CERDOS NO. 2 CG</v>
          </cell>
          <cell r="E3003" t="str">
            <v>PES</v>
          </cell>
          <cell r="F3003">
            <v>4780</v>
          </cell>
          <cell r="G3003" t="str">
            <v>TN</v>
          </cell>
          <cell r="H3003" t="str">
            <v>TONELADAS</v>
          </cell>
          <cell r="I3003" t="str">
            <v>PEC</v>
          </cell>
        </row>
        <row r="3004">
          <cell r="A3004" t="str">
            <v>16153530</v>
          </cell>
          <cell r="B3004">
            <v>161</v>
          </cell>
          <cell r="C3004">
            <v>53530</v>
          </cell>
          <cell r="D3004" t="str">
            <v>GANA CERDOS NO. 3 HE</v>
          </cell>
          <cell r="E3004" t="str">
            <v>PES</v>
          </cell>
          <cell r="F3004">
            <v>4545</v>
          </cell>
          <cell r="G3004" t="str">
            <v>TN</v>
          </cell>
          <cell r="H3004" t="str">
            <v>TONELADAS</v>
          </cell>
          <cell r="I3004" t="str">
            <v>PEC</v>
          </cell>
        </row>
        <row r="3005">
          <cell r="A3005" t="str">
            <v>16153531</v>
          </cell>
          <cell r="B3005">
            <v>161</v>
          </cell>
          <cell r="C3005">
            <v>53531</v>
          </cell>
          <cell r="D3005" t="str">
            <v>GANA CERDOS NO. 3 HG</v>
          </cell>
          <cell r="E3005" t="str">
            <v>PES</v>
          </cell>
          <cell r="F3005">
            <v>4405</v>
          </cell>
          <cell r="G3005" t="str">
            <v>TN</v>
          </cell>
          <cell r="H3005" t="str">
            <v>TONELADAS</v>
          </cell>
          <cell r="I3005" t="str">
            <v>PEC</v>
          </cell>
        </row>
        <row r="3006">
          <cell r="A3006" t="str">
            <v>16153532</v>
          </cell>
          <cell r="B3006">
            <v>161</v>
          </cell>
          <cell r="C3006">
            <v>53532</v>
          </cell>
          <cell r="D3006" t="str">
            <v>GANA CERDOS NO. 3 CE</v>
          </cell>
          <cell r="E3006" t="str">
            <v>PES</v>
          </cell>
          <cell r="F3006">
            <v>4565</v>
          </cell>
          <cell r="G3006" t="str">
            <v>TN</v>
          </cell>
          <cell r="H3006" t="str">
            <v>TONELADAS</v>
          </cell>
          <cell r="I3006" t="str">
            <v>PEC</v>
          </cell>
        </row>
        <row r="3007">
          <cell r="A3007" t="str">
            <v>16153533</v>
          </cell>
          <cell r="B3007">
            <v>161</v>
          </cell>
          <cell r="C3007">
            <v>53533</v>
          </cell>
          <cell r="D3007" t="str">
            <v>GANA CERDOS NO. 3 CG</v>
          </cell>
          <cell r="E3007" t="str">
            <v>PES</v>
          </cell>
          <cell r="F3007">
            <v>4425</v>
          </cell>
          <cell r="G3007" t="str">
            <v>TN</v>
          </cell>
          <cell r="H3007" t="str">
            <v>TONELADAS</v>
          </cell>
          <cell r="I3007" t="str">
            <v>PEC</v>
          </cell>
        </row>
        <row r="3008">
          <cell r="A3008" t="str">
            <v>16153550</v>
          </cell>
          <cell r="B3008">
            <v>161</v>
          </cell>
          <cell r="C3008">
            <v>53550</v>
          </cell>
          <cell r="D3008" t="str">
            <v>GANA CERDOS NO. 5 HE</v>
          </cell>
          <cell r="E3008" t="str">
            <v>PES</v>
          </cell>
          <cell r="F3008">
            <v>4170</v>
          </cell>
          <cell r="G3008" t="str">
            <v>TN</v>
          </cell>
          <cell r="H3008" t="str">
            <v>TONELADAS</v>
          </cell>
          <cell r="I3008" t="str">
            <v>PEC</v>
          </cell>
        </row>
        <row r="3009">
          <cell r="A3009" t="str">
            <v>16153551</v>
          </cell>
          <cell r="B3009">
            <v>161</v>
          </cell>
          <cell r="C3009">
            <v>53551</v>
          </cell>
          <cell r="D3009" t="str">
            <v>GANA CERDOS NO. 5 HG</v>
          </cell>
          <cell r="E3009" t="str">
            <v>PES</v>
          </cell>
          <cell r="F3009">
            <v>4030</v>
          </cell>
          <cell r="G3009" t="str">
            <v>TN</v>
          </cell>
          <cell r="H3009" t="str">
            <v>TONELADAS</v>
          </cell>
          <cell r="I3009" t="str">
            <v>PEC</v>
          </cell>
        </row>
        <row r="3010">
          <cell r="A3010" t="str">
            <v>16153552</v>
          </cell>
          <cell r="B3010">
            <v>161</v>
          </cell>
          <cell r="C3010">
            <v>53552</v>
          </cell>
          <cell r="D3010" t="str">
            <v>GANA CERDOS NO. 5 CE</v>
          </cell>
          <cell r="E3010" t="str">
            <v>PES</v>
          </cell>
          <cell r="F3010">
            <v>4190</v>
          </cell>
          <cell r="G3010" t="str">
            <v>TN</v>
          </cell>
          <cell r="H3010" t="str">
            <v>TONELADAS</v>
          </cell>
          <cell r="I3010" t="str">
            <v>PEC</v>
          </cell>
        </row>
        <row r="3011">
          <cell r="A3011" t="str">
            <v>16153553</v>
          </cell>
          <cell r="B3011">
            <v>161</v>
          </cell>
          <cell r="C3011">
            <v>53553</v>
          </cell>
          <cell r="D3011" t="str">
            <v>GANA CERDOS NO. 5 CG</v>
          </cell>
          <cell r="E3011" t="str">
            <v>PES</v>
          </cell>
          <cell r="F3011">
            <v>4050</v>
          </cell>
          <cell r="G3011" t="str">
            <v>TN</v>
          </cell>
          <cell r="H3011" t="str">
            <v>TONELADAS</v>
          </cell>
          <cell r="I3011" t="str">
            <v>PEC</v>
          </cell>
        </row>
        <row r="3012">
          <cell r="A3012" t="str">
            <v>16153632</v>
          </cell>
          <cell r="B3012">
            <v>161</v>
          </cell>
          <cell r="C3012">
            <v>53632</v>
          </cell>
          <cell r="D3012" t="str">
            <v>GANACERDOS MULTIUSOS CE</v>
          </cell>
          <cell r="E3012" t="str">
            <v>PES</v>
          </cell>
          <cell r="F3012">
            <v>4200</v>
          </cell>
          <cell r="G3012" t="str">
            <v>TN</v>
          </cell>
          <cell r="H3012" t="str">
            <v>TONELADAS</v>
          </cell>
          <cell r="I3012" t="str">
            <v>PEC</v>
          </cell>
        </row>
        <row r="3013">
          <cell r="A3013" t="str">
            <v>16154100</v>
          </cell>
          <cell r="B3013">
            <v>161</v>
          </cell>
          <cell r="C3013">
            <v>54100</v>
          </cell>
          <cell r="D3013" t="str">
            <v>GANALECHE 17% HE</v>
          </cell>
          <cell r="E3013" t="str">
            <v>PES</v>
          </cell>
          <cell r="F3013">
            <v>4246</v>
          </cell>
          <cell r="G3013" t="str">
            <v>TN</v>
          </cell>
          <cell r="H3013" t="str">
            <v>TONELADAS</v>
          </cell>
          <cell r="I3013" t="str">
            <v>PEC</v>
          </cell>
        </row>
        <row r="3014">
          <cell r="A3014" t="str">
            <v>16154101</v>
          </cell>
          <cell r="B3014">
            <v>161</v>
          </cell>
          <cell r="C3014">
            <v>54101</v>
          </cell>
          <cell r="D3014" t="str">
            <v>GANALECHE 17% HG</v>
          </cell>
          <cell r="E3014" t="str">
            <v>PES</v>
          </cell>
          <cell r="F3014">
            <v>4106</v>
          </cell>
          <cell r="G3014" t="str">
            <v>TN</v>
          </cell>
          <cell r="H3014" t="str">
            <v>TONELADAS</v>
          </cell>
          <cell r="I3014" t="str">
            <v>PEC</v>
          </cell>
        </row>
        <row r="3015">
          <cell r="A3015" t="str">
            <v>16154102</v>
          </cell>
          <cell r="B3015">
            <v>161</v>
          </cell>
          <cell r="C3015">
            <v>54102</v>
          </cell>
          <cell r="D3015" t="str">
            <v>GANALECHE 17% CE</v>
          </cell>
          <cell r="E3015" t="str">
            <v>PES</v>
          </cell>
          <cell r="F3015">
            <v>4266</v>
          </cell>
          <cell r="G3015" t="str">
            <v>TN</v>
          </cell>
          <cell r="H3015" t="str">
            <v>TONELADAS</v>
          </cell>
          <cell r="I3015" t="str">
            <v>PEC</v>
          </cell>
        </row>
        <row r="3016">
          <cell r="A3016" t="str">
            <v>16154103</v>
          </cell>
          <cell r="B3016">
            <v>161</v>
          </cell>
          <cell r="C3016">
            <v>54103</v>
          </cell>
          <cell r="D3016" t="str">
            <v>GANALECHE 17% CG</v>
          </cell>
          <cell r="E3016" t="str">
            <v>PES</v>
          </cell>
          <cell r="F3016">
            <v>4126</v>
          </cell>
          <cell r="G3016" t="str">
            <v>TN</v>
          </cell>
          <cell r="H3016" t="str">
            <v>TONELADAS</v>
          </cell>
          <cell r="I3016" t="str">
            <v>PEC</v>
          </cell>
        </row>
        <row r="3017">
          <cell r="A3017" t="str">
            <v>16154104</v>
          </cell>
          <cell r="B3017">
            <v>161</v>
          </cell>
          <cell r="C3017">
            <v>54104</v>
          </cell>
          <cell r="D3017" t="str">
            <v>GANALECHE 17% RE</v>
          </cell>
          <cell r="E3017" t="str">
            <v>PES</v>
          </cell>
          <cell r="F3017">
            <v>4256</v>
          </cell>
          <cell r="G3017" t="str">
            <v>TN</v>
          </cell>
          <cell r="H3017" t="str">
            <v>TONELADAS</v>
          </cell>
          <cell r="I3017" t="str">
            <v>PEC</v>
          </cell>
        </row>
        <row r="3018">
          <cell r="A3018" t="str">
            <v>16154105</v>
          </cell>
          <cell r="B3018">
            <v>161</v>
          </cell>
          <cell r="C3018">
            <v>54105</v>
          </cell>
          <cell r="D3018" t="str">
            <v>GANALECHE 17% RG</v>
          </cell>
          <cell r="E3018" t="str">
            <v>PES</v>
          </cell>
          <cell r="F3018">
            <v>4116</v>
          </cell>
          <cell r="G3018" t="str">
            <v>TN</v>
          </cell>
          <cell r="H3018" t="str">
            <v>TONELADAS</v>
          </cell>
          <cell r="I3018" t="str">
            <v>PEC</v>
          </cell>
        </row>
        <row r="3019">
          <cell r="A3019" t="str">
            <v>16154300</v>
          </cell>
          <cell r="B3019">
            <v>161</v>
          </cell>
          <cell r="C3019">
            <v>54300</v>
          </cell>
          <cell r="D3019" t="str">
            <v>GANALECHE MULTIUSOS HE</v>
          </cell>
          <cell r="E3019" t="str">
            <v>PES</v>
          </cell>
          <cell r="F3019">
            <v>4725</v>
          </cell>
          <cell r="G3019" t="str">
            <v>TN</v>
          </cell>
          <cell r="H3019" t="str">
            <v>TONELADAS</v>
          </cell>
          <cell r="I3019" t="str">
            <v>PEC</v>
          </cell>
        </row>
        <row r="3020">
          <cell r="A3020" t="str">
            <v>16154301</v>
          </cell>
          <cell r="B3020">
            <v>161</v>
          </cell>
          <cell r="C3020">
            <v>54301</v>
          </cell>
          <cell r="D3020" t="str">
            <v>GANALECHE MULTIUSOS HG</v>
          </cell>
          <cell r="E3020" t="str">
            <v>PES</v>
          </cell>
          <cell r="F3020">
            <v>4585</v>
          </cell>
          <cell r="G3020" t="str">
            <v>TN</v>
          </cell>
          <cell r="H3020" t="str">
            <v>TONELADAS</v>
          </cell>
          <cell r="I3020" t="str">
            <v>PEC</v>
          </cell>
        </row>
        <row r="3021">
          <cell r="A3021" t="str">
            <v>16154302</v>
          </cell>
          <cell r="B3021">
            <v>161</v>
          </cell>
          <cell r="C3021">
            <v>54302</v>
          </cell>
          <cell r="D3021" t="str">
            <v>GANALECHE MULTIUSOS CE</v>
          </cell>
          <cell r="E3021" t="str">
            <v>PES</v>
          </cell>
          <cell r="F3021">
            <v>4525</v>
          </cell>
          <cell r="G3021" t="str">
            <v>TN</v>
          </cell>
          <cell r="H3021" t="str">
            <v>TONELADAS</v>
          </cell>
          <cell r="I3021" t="str">
            <v>PEC</v>
          </cell>
        </row>
        <row r="3022">
          <cell r="A3022" t="str">
            <v>16154303</v>
          </cell>
          <cell r="B3022">
            <v>161</v>
          </cell>
          <cell r="C3022">
            <v>54303</v>
          </cell>
          <cell r="D3022" t="str">
            <v>GANALECHE MULTIUSOS CG</v>
          </cell>
          <cell r="E3022" t="str">
            <v>PES</v>
          </cell>
          <cell r="F3022">
            <v>4185</v>
          </cell>
          <cell r="G3022" t="str">
            <v>TN</v>
          </cell>
          <cell r="H3022" t="str">
            <v>TONELADAS</v>
          </cell>
          <cell r="I3022" t="str">
            <v>PEC</v>
          </cell>
        </row>
        <row r="3023">
          <cell r="A3023" t="str">
            <v>16154304</v>
          </cell>
          <cell r="B3023">
            <v>161</v>
          </cell>
          <cell r="C3023">
            <v>54304</v>
          </cell>
          <cell r="D3023" t="str">
            <v>GANALECHE MULTIUSOS RE</v>
          </cell>
          <cell r="E3023" t="str">
            <v>PES</v>
          </cell>
          <cell r="F3023">
            <v>4735</v>
          </cell>
          <cell r="G3023" t="str">
            <v>TN</v>
          </cell>
          <cell r="H3023" t="str">
            <v>TONELADAS</v>
          </cell>
          <cell r="I3023" t="str">
            <v>PEC</v>
          </cell>
        </row>
        <row r="3024">
          <cell r="A3024" t="str">
            <v>16154305</v>
          </cell>
          <cell r="B3024">
            <v>161</v>
          </cell>
          <cell r="C3024">
            <v>54305</v>
          </cell>
          <cell r="D3024" t="str">
            <v>GANALECHE MULTIUSOS RG</v>
          </cell>
          <cell r="E3024" t="str">
            <v>PES</v>
          </cell>
          <cell r="F3024">
            <v>4595</v>
          </cell>
          <cell r="G3024" t="str">
            <v>TN</v>
          </cell>
          <cell r="H3024" t="str">
            <v>TONELADAS</v>
          </cell>
          <cell r="I3024" t="str">
            <v>PEC</v>
          </cell>
        </row>
        <row r="3025">
          <cell r="A3025" t="str">
            <v>16154320</v>
          </cell>
          <cell r="B3025">
            <v>161</v>
          </cell>
          <cell r="C3025">
            <v>54320</v>
          </cell>
          <cell r="D3025" t="str">
            <v>ESTABLERO 18% HE</v>
          </cell>
          <cell r="E3025" t="str">
            <v>PES</v>
          </cell>
          <cell r="F3025">
            <v>3850</v>
          </cell>
          <cell r="G3025" t="str">
            <v>TN</v>
          </cell>
          <cell r="H3025" t="str">
            <v>TONELADAS</v>
          </cell>
          <cell r="I3025" t="str">
            <v>PEC</v>
          </cell>
        </row>
        <row r="3026">
          <cell r="A3026" t="str">
            <v>16154321</v>
          </cell>
          <cell r="B3026">
            <v>161</v>
          </cell>
          <cell r="C3026">
            <v>54321</v>
          </cell>
          <cell r="D3026" t="str">
            <v>ESTABLERO 18% HG</v>
          </cell>
          <cell r="E3026" t="str">
            <v>PES</v>
          </cell>
          <cell r="F3026">
            <v>3710</v>
          </cell>
          <cell r="G3026" t="str">
            <v>TN</v>
          </cell>
          <cell r="H3026" t="str">
            <v>TONELADAS</v>
          </cell>
          <cell r="I3026" t="str">
            <v>PEC</v>
          </cell>
        </row>
        <row r="3027">
          <cell r="A3027" t="str">
            <v>16154322</v>
          </cell>
          <cell r="B3027">
            <v>161</v>
          </cell>
          <cell r="C3027">
            <v>54322</v>
          </cell>
          <cell r="D3027" t="str">
            <v>ESTABLERO 18% CE</v>
          </cell>
          <cell r="E3027" t="str">
            <v>PES</v>
          </cell>
          <cell r="F3027">
            <v>3870</v>
          </cell>
          <cell r="G3027" t="str">
            <v>TN</v>
          </cell>
          <cell r="H3027" t="str">
            <v>TONELADAS</v>
          </cell>
          <cell r="I3027" t="str">
            <v>PEC</v>
          </cell>
        </row>
        <row r="3028">
          <cell r="A3028" t="str">
            <v>16154323</v>
          </cell>
          <cell r="B3028">
            <v>161</v>
          </cell>
          <cell r="C3028">
            <v>54323</v>
          </cell>
          <cell r="D3028" t="str">
            <v>ESTABLERO 18% CG</v>
          </cell>
          <cell r="E3028" t="str">
            <v>PES</v>
          </cell>
          <cell r="F3028">
            <v>3680</v>
          </cell>
          <cell r="G3028" t="str">
            <v>TN</v>
          </cell>
          <cell r="H3028" t="str">
            <v>TONELADAS</v>
          </cell>
          <cell r="I3028" t="str">
            <v>PEC</v>
          </cell>
        </row>
        <row r="3029">
          <cell r="A3029" t="str">
            <v>16154324</v>
          </cell>
          <cell r="B3029">
            <v>161</v>
          </cell>
          <cell r="C3029">
            <v>54324</v>
          </cell>
          <cell r="D3029" t="str">
            <v>ESTABLERO 18% RE</v>
          </cell>
          <cell r="E3029" t="str">
            <v>PES</v>
          </cell>
          <cell r="F3029">
            <v>3860</v>
          </cell>
          <cell r="G3029" t="str">
            <v>TN</v>
          </cell>
          <cell r="H3029" t="str">
            <v>TONELADAS</v>
          </cell>
          <cell r="I3029" t="str">
            <v>PEC</v>
          </cell>
        </row>
        <row r="3030">
          <cell r="A3030" t="str">
            <v>16154325</v>
          </cell>
          <cell r="B3030">
            <v>161</v>
          </cell>
          <cell r="C3030">
            <v>54325</v>
          </cell>
          <cell r="D3030" t="str">
            <v>ESTABLERO 18% RG</v>
          </cell>
          <cell r="E3030" t="str">
            <v>PES</v>
          </cell>
          <cell r="F3030">
            <v>3720</v>
          </cell>
          <cell r="G3030" t="str">
            <v>TN</v>
          </cell>
          <cell r="H3030" t="str">
            <v>TONELADAS</v>
          </cell>
          <cell r="I3030" t="str">
            <v>PEC</v>
          </cell>
        </row>
        <row r="3031">
          <cell r="A3031" t="str">
            <v>16154423</v>
          </cell>
          <cell r="B3031">
            <v>161</v>
          </cell>
          <cell r="C3031">
            <v>54423</v>
          </cell>
          <cell r="D3031" t="str">
            <v>ESTABLERO 18% CG</v>
          </cell>
          <cell r="E3031" t="str">
            <v>PES</v>
          </cell>
          <cell r="F3031">
            <v>3765</v>
          </cell>
          <cell r="G3031" t="str">
            <v>TN</v>
          </cell>
          <cell r="H3031" t="str">
            <v>TONELADAS</v>
          </cell>
          <cell r="I3031" t="str">
            <v>PEC</v>
          </cell>
        </row>
        <row r="3032">
          <cell r="A3032" t="str">
            <v>16155910</v>
          </cell>
          <cell r="B3032">
            <v>161</v>
          </cell>
          <cell r="C3032">
            <v>55910</v>
          </cell>
          <cell r="D3032" t="str">
            <v>ESTIAJE FASE 1 SOSTEN HE</v>
          </cell>
          <cell r="E3032" t="str">
            <v>PES</v>
          </cell>
          <cell r="F3032">
            <v>3025</v>
          </cell>
          <cell r="G3032" t="str">
            <v>TN</v>
          </cell>
          <cell r="H3032" t="str">
            <v>TONELADAS</v>
          </cell>
          <cell r="I3032" t="str">
            <v>PEC</v>
          </cell>
        </row>
        <row r="3033">
          <cell r="A3033" t="str">
            <v>16156072</v>
          </cell>
          <cell r="B3033">
            <v>161</v>
          </cell>
          <cell r="C3033">
            <v>56072</v>
          </cell>
          <cell r="D3033" t="str">
            <v>CABALLOS GANADOR  CE</v>
          </cell>
          <cell r="E3033" t="str">
            <v>PES</v>
          </cell>
          <cell r="F3033">
            <v>3373</v>
          </cell>
          <cell r="G3033" t="str">
            <v>TN</v>
          </cell>
          <cell r="H3033" t="str">
            <v>TONELADAS</v>
          </cell>
          <cell r="I3033" t="str">
            <v>PEC</v>
          </cell>
        </row>
        <row r="3034">
          <cell r="A3034" t="str">
            <v>16156152</v>
          </cell>
          <cell r="B3034">
            <v>161</v>
          </cell>
          <cell r="C3034">
            <v>56152</v>
          </cell>
          <cell r="D3034" t="str">
            <v>CABALLO GANADOR 13% CE</v>
          </cell>
          <cell r="E3034" t="str">
            <v>PES</v>
          </cell>
          <cell r="F3034">
            <v>4720</v>
          </cell>
          <cell r="G3034" t="str">
            <v>TN</v>
          </cell>
          <cell r="H3034" t="str">
            <v>TONELADAS</v>
          </cell>
          <cell r="I3034" t="str">
            <v>PEC</v>
          </cell>
        </row>
        <row r="3035">
          <cell r="A3035" t="str">
            <v>16156294</v>
          </cell>
          <cell r="B3035">
            <v>161</v>
          </cell>
          <cell r="C3035">
            <v>56294</v>
          </cell>
          <cell r="D3035" t="str">
            <v>CABALLO GANADOR 12% RE</v>
          </cell>
          <cell r="E3035" t="str">
            <v>PES</v>
          </cell>
          <cell r="F3035">
            <v>5965</v>
          </cell>
          <cell r="G3035" t="str">
            <v>TN</v>
          </cell>
          <cell r="H3035" t="str">
            <v>TONELADAS</v>
          </cell>
          <cell r="I3035" t="str">
            <v>PEC</v>
          </cell>
        </row>
        <row r="3036">
          <cell r="A3036" t="str">
            <v>16156667</v>
          </cell>
          <cell r="B3036">
            <v>161</v>
          </cell>
          <cell r="C3036">
            <v>56667</v>
          </cell>
          <cell r="D3036" t="str">
            <v>TRIPLE CORONA NEW GENERATION</v>
          </cell>
          <cell r="E3036" t="str">
            <v>PES</v>
          </cell>
          <cell r="F3036">
            <v>9910</v>
          </cell>
          <cell r="G3036" t="str">
            <v>TN</v>
          </cell>
          <cell r="H3036" t="str">
            <v>TONELADAS</v>
          </cell>
          <cell r="I3036" t="str">
            <v>PEC</v>
          </cell>
        </row>
        <row r="3037">
          <cell r="A3037" t="str">
            <v>16156849</v>
          </cell>
          <cell r="B3037">
            <v>161</v>
          </cell>
          <cell r="C3037">
            <v>56849</v>
          </cell>
          <cell r="D3037" t="str">
            <v>TRIPLE CORONA FULL ENERG 15 KG</v>
          </cell>
          <cell r="E3037" t="str">
            <v>PES</v>
          </cell>
          <cell r="F3037">
            <v>10958</v>
          </cell>
          <cell r="G3037" t="str">
            <v>TN</v>
          </cell>
          <cell r="H3037" t="str">
            <v>TONELADAS</v>
          </cell>
          <cell r="I3037" t="str">
            <v>PEC</v>
          </cell>
        </row>
        <row r="3038">
          <cell r="A3038" t="str">
            <v>16156854</v>
          </cell>
          <cell r="B3038">
            <v>161</v>
          </cell>
          <cell r="C3038">
            <v>56854</v>
          </cell>
          <cell r="D3038" t="str">
            <v>PELL ROL GENESIS RE 40 KGS</v>
          </cell>
          <cell r="E3038" t="str">
            <v>PES</v>
          </cell>
          <cell r="F3038">
            <v>7695</v>
          </cell>
          <cell r="G3038" t="str">
            <v>TN</v>
          </cell>
          <cell r="H3038" t="str">
            <v>TONELADAS</v>
          </cell>
          <cell r="I3038" t="str">
            <v>PEC</v>
          </cell>
        </row>
        <row r="3039">
          <cell r="A3039" t="str">
            <v>16156902</v>
          </cell>
          <cell r="B3039">
            <v>161</v>
          </cell>
          <cell r="C3039">
            <v>56902</v>
          </cell>
          <cell r="D3039" t="str">
            <v>GANADOR CONEJOS CE</v>
          </cell>
          <cell r="E3039" t="str">
            <v>PES</v>
          </cell>
          <cell r="F3039">
            <v>5930</v>
          </cell>
          <cell r="G3039" t="str">
            <v>TN</v>
          </cell>
          <cell r="H3039" t="str">
            <v>TONELADAS</v>
          </cell>
          <cell r="I3039" t="str">
            <v>PEC</v>
          </cell>
        </row>
        <row r="3040">
          <cell r="A3040" t="str">
            <v>16156903</v>
          </cell>
          <cell r="B3040">
            <v>161</v>
          </cell>
          <cell r="C3040">
            <v>56903</v>
          </cell>
          <cell r="D3040" t="str">
            <v>GANADOR CONEJOS CG</v>
          </cell>
          <cell r="E3040" t="str">
            <v>PES</v>
          </cell>
          <cell r="F3040">
            <v>5900</v>
          </cell>
          <cell r="G3040" t="str">
            <v>TN</v>
          </cell>
          <cell r="H3040" t="str">
            <v>TONELADAS</v>
          </cell>
          <cell r="I3040" t="str">
            <v>PEC</v>
          </cell>
        </row>
        <row r="3041">
          <cell r="A3041" t="str">
            <v>16156906</v>
          </cell>
          <cell r="B3041">
            <v>161</v>
          </cell>
          <cell r="C3041">
            <v>56906</v>
          </cell>
          <cell r="D3041" t="str">
            <v>GANADOR CONEJOS 5KG CE</v>
          </cell>
          <cell r="E3041" t="str">
            <v>PES</v>
          </cell>
          <cell r="F3041">
            <v>6499</v>
          </cell>
          <cell r="G3041" t="str">
            <v>TN</v>
          </cell>
          <cell r="H3041" t="str">
            <v>TONELADAS</v>
          </cell>
          <cell r="I3041" t="str">
            <v>PEC</v>
          </cell>
        </row>
        <row r="3042">
          <cell r="A3042" t="str">
            <v>16156952</v>
          </cell>
          <cell r="B3042">
            <v>161</v>
          </cell>
          <cell r="C3042">
            <v>56952</v>
          </cell>
          <cell r="D3042" t="str">
            <v>ROOSTER MIX 40 KGS</v>
          </cell>
          <cell r="E3042" t="str">
            <v>PES</v>
          </cell>
          <cell r="F3042">
            <v>5724</v>
          </cell>
          <cell r="G3042" t="str">
            <v>TN</v>
          </cell>
          <cell r="H3042" t="str">
            <v>TONELADAS</v>
          </cell>
          <cell r="I3042" t="str">
            <v>PEC</v>
          </cell>
        </row>
        <row r="3043">
          <cell r="A3043" t="str">
            <v>16158396</v>
          </cell>
          <cell r="B3043">
            <v>161</v>
          </cell>
          <cell r="C3043">
            <v>58396</v>
          </cell>
          <cell r="D3043" t="str">
            <v>API CAMARON MEDIA DENS 40% ME</v>
          </cell>
          <cell r="E3043" t="str">
            <v>PES</v>
          </cell>
          <cell r="F3043">
            <v>13975</v>
          </cell>
          <cell r="G3043" t="str">
            <v>TN</v>
          </cell>
          <cell r="H3043" t="str">
            <v>TONELADAS</v>
          </cell>
          <cell r="I3043" t="str">
            <v>ACU</v>
          </cell>
        </row>
        <row r="3044">
          <cell r="A3044" t="str">
            <v>16158399</v>
          </cell>
          <cell r="B3044">
            <v>161</v>
          </cell>
          <cell r="C3044">
            <v>58399</v>
          </cell>
          <cell r="D3044" t="str">
            <v>API CAMARON MEDIA DENS 40% CE</v>
          </cell>
          <cell r="E3044" t="str">
            <v>PES</v>
          </cell>
          <cell r="F3044">
            <v>13716</v>
          </cell>
          <cell r="G3044" t="str">
            <v>TN</v>
          </cell>
          <cell r="H3044" t="str">
            <v>TONELADAS</v>
          </cell>
          <cell r="I3044" t="str">
            <v>ACU</v>
          </cell>
        </row>
        <row r="3045">
          <cell r="A3045" t="str">
            <v>16158402</v>
          </cell>
          <cell r="B3045">
            <v>161</v>
          </cell>
          <cell r="C3045">
            <v>58402</v>
          </cell>
          <cell r="D3045" t="str">
            <v>API CAMARON MEDIA DENS 35% CE</v>
          </cell>
          <cell r="E3045" t="str">
            <v>PES</v>
          </cell>
          <cell r="F3045">
            <v>8232</v>
          </cell>
          <cell r="G3045" t="str">
            <v>TN</v>
          </cell>
          <cell r="H3045" t="str">
            <v>TONELADAS</v>
          </cell>
          <cell r="I3045" t="str">
            <v>ACU</v>
          </cell>
        </row>
        <row r="3046">
          <cell r="A3046" t="str">
            <v>16158409</v>
          </cell>
          <cell r="B3046">
            <v>161</v>
          </cell>
          <cell r="C3046">
            <v>58409</v>
          </cell>
          <cell r="D3046" t="str">
            <v>API CAMARON MEDIA DENS 35% CE</v>
          </cell>
          <cell r="E3046" t="str">
            <v>PES</v>
          </cell>
          <cell r="F3046">
            <v>13560</v>
          </cell>
          <cell r="G3046" t="str">
            <v>TN</v>
          </cell>
          <cell r="H3046" t="str">
            <v>TONELADAS</v>
          </cell>
          <cell r="I3046" t="str">
            <v>ACU</v>
          </cell>
        </row>
        <row r="3047">
          <cell r="A3047" t="str">
            <v>16158419</v>
          </cell>
          <cell r="B3047">
            <v>161</v>
          </cell>
          <cell r="C3047">
            <v>58419</v>
          </cell>
          <cell r="D3047" t="str">
            <v>API CAMARON MEDIA DENS 25% CE</v>
          </cell>
          <cell r="E3047" t="str">
            <v>PES</v>
          </cell>
          <cell r="F3047">
            <v>12850</v>
          </cell>
          <cell r="G3047" t="str">
            <v>TN</v>
          </cell>
          <cell r="H3047" t="str">
            <v>TONELADAS</v>
          </cell>
          <cell r="I3047" t="str">
            <v>ACU</v>
          </cell>
        </row>
        <row r="3048">
          <cell r="A3048" t="str">
            <v>16158632</v>
          </cell>
          <cell r="B3048">
            <v>161</v>
          </cell>
          <cell r="C3048">
            <v>58632</v>
          </cell>
          <cell r="D3048" t="str">
            <v>GANA CAMARON DORADO 3 S/A CE</v>
          </cell>
          <cell r="E3048" t="str">
            <v>PES</v>
          </cell>
          <cell r="F3048">
            <v>6789</v>
          </cell>
          <cell r="G3048" t="str">
            <v>TN</v>
          </cell>
          <cell r="H3048" t="str">
            <v>TONELADAS</v>
          </cell>
          <cell r="I3048" t="str">
            <v>ACU</v>
          </cell>
        </row>
        <row r="3049">
          <cell r="A3049" t="str">
            <v>16159941</v>
          </cell>
          <cell r="B3049">
            <v>161</v>
          </cell>
          <cell r="C3049">
            <v>59941</v>
          </cell>
          <cell r="D3049" t="str">
            <v>CARBONATO DE CALCIO GRANULADHG</v>
          </cell>
          <cell r="E3049" t="str">
            <v>PES</v>
          </cell>
          <cell r="F3049">
            <v>850</v>
          </cell>
          <cell r="G3049" t="str">
            <v>TN</v>
          </cell>
          <cell r="H3049" t="str">
            <v>TONELADAS</v>
          </cell>
          <cell r="I3049" t="str">
            <v>PEC</v>
          </cell>
        </row>
        <row r="3050">
          <cell r="A3050" t="str">
            <v>16162222</v>
          </cell>
          <cell r="B3050">
            <v>161</v>
          </cell>
          <cell r="C3050">
            <v>62222</v>
          </cell>
          <cell r="D3050" t="str">
            <v>POLLO ORO V.  ME</v>
          </cell>
          <cell r="E3050" t="str">
            <v>PES</v>
          </cell>
          <cell r="F3050">
            <v>7250</v>
          </cell>
          <cell r="G3050" t="str">
            <v>TN</v>
          </cell>
          <cell r="H3050" t="str">
            <v>TONELADAS</v>
          </cell>
          <cell r="I3050" t="str">
            <v>PEC</v>
          </cell>
        </row>
        <row r="3051">
          <cell r="A3051" t="str">
            <v>16162322</v>
          </cell>
          <cell r="B3051">
            <v>161</v>
          </cell>
          <cell r="C3051">
            <v>62322</v>
          </cell>
          <cell r="D3051" t="str">
            <v>POLLITO ORO INIC.V. ME</v>
          </cell>
          <cell r="E3051" t="str">
            <v>PES</v>
          </cell>
          <cell r="F3051">
            <v>7350</v>
          </cell>
          <cell r="G3051" t="str">
            <v>TN</v>
          </cell>
          <cell r="H3051" t="str">
            <v>TONELADAS</v>
          </cell>
          <cell r="I3051" t="str">
            <v>PEC</v>
          </cell>
        </row>
        <row r="3052">
          <cell r="A3052" t="str">
            <v>16163102</v>
          </cell>
          <cell r="B3052">
            <v>161</v>
          </cell>
          <cell r="C3052">
            <v>63102</v>
          </cell>
          <cell r="D3052" t="str">
            <v>PREINICIADOR CERDOS CE</v>
          </cell>
          <cell r="E3052" t="str">
            <v>PES</v>
          </cell>
          <cell r="F3052">
            <v>6460</v>
          </cell>
          <cell r="G3052" t="str">
            <v>TN</v>
          </cell>
          <cell r="H3052" t="str">
            <v>TONELADAS</v>
          </cell>
          <cell r="I3052" t="str">
            <v>PEC</v>
          </cell>
        </row>
        <row r="3053">
          <cell r="A3053" t="str">
            <v>16163103</v>
          </cell>
          <cell r="B3053">
            <v>161</v>
          </cell>
          <cell r="C3053">
            <v>63103</v>
          </cell>
          <cell r="D3053" t="str">
            <v>PREINICIADOR CERDOS CG</v>
          </cell>
          <cell r="E3053" t="str">
            <v>PES</v>
          </cell>
          <cell r="F3053">
            <v>6320</v>
          </cell>
          <cell r="G3053" t="str">
            <v>TN</v>
          </cell>
          <cell r="H3053" t="str">
            <v>TONELADAS</v>
          </cell>
          <cell r="I3053" t="str">
            <v>PEC</v>
          </cell>
        </row>
        <row r="3054">
          <cell r="A3054" t="str">
            <v>16163162</v>
          </cell>
          <cell r="B3054">
            <v>161</v>
          </cell>
          <cell r="C3054">
            <v>63162</v>
          </cell>
          <cell r="D3054" t="str">
            <v>INICIAPORK MEJORADO MT CE</v>
          </cell>
          <cell r="E3054" t="str">
            <v>PES</v>
          </cell>
          <cell r="F3054">
            <v>5500</v>
          </cell>
          <cell r="G3054" t="str">
            <v>TN</v>
          </cell>
          <cell r="H3054" t="str">
            <v>TONELADAS</v>
          </cell>
          <cell r="I3054" t="str">
            <v>PEC</v>
          </cell>
        </row>
        <row r="3055">
          <cell r="A3055" t="str">
            <v>16163170</v>
          </cell>
          <cell r="B3055">
            <v>161</v>
          </cell>
          <cell r="C3055">
            <v>63170</v>
          </cell>
          <cell r="D3055" t="str">
            <v>CRECIPORK MEJORADO HE</v>
          </cell>
          <cell r="E3055" t="str">
            <v>PES</v>
          </cell>
          <cell r="F3055">
            <v>4843</v>
          </cell>
          <cell r="G3055" t="str">
            <v>TN</v>
          </cell>
          <cell r="H3055" t="str">
            <v>TONELADAS</v>
          </cell>
          <cell r="I3055" t="str">
            <v>PEC</v>
          </cell>
        </row>
        <row r="3056">
          <cell r="A3056" t="str">
            <v>16163172</v>
          </cell>
          <cell r="B3056">
            <v>161</v>
          </cell>
          <cell r="C3056">
            <v>63172</v>
          </cell>
          <cell r="D3056" t="str">
            <v>CRECIPORK MEJORADO MT CE</v>
          </cell>
          <cell r="E3056" t="str">
            <v>PES</v>
          </cell>
          <cell r="F3056">
            <v>4663</v>
          </cell>
          <cell r="G3056" t="str">
            <v>TN</v>
          </cell>
          <cell r="H3056" t="str">
            <v>TONELADAS</v>
          </cell>
          <cell r="I3056" t="str">
            <v>PEC</v>
          </cell>
        </row>
        <row r="3057">
          <cell r="A3057" t="str">
            <v>16163180</v>
          </cell>
          <cell r="B3057">
            <v>161</v>
          </cell>
          <cell r="C3057">
            <v>63180</v>
          </cell>
          <cell r="D3057" t="str">
            <v>ENGORDAPORK MEJORADO HE</v>
          </cell>
          <cell r="E3057" t="str">
            <v>PES</v>
          </cell>
          <cell r="F3057">
            <v>4755</v>
          </cell>
          <cell r="G3057" t="str">
            <v>TN</v>
          </cell>
          <cell r="H3057" t="str">
            <v>TONELADAS</v>
          </cell>
          <cell r="I3057" t="str">
            <v>PEC</v>
          </cell>
        </row>
        <row r="3058">
          <cell r="A3058" t="str">
            <v>16163182</v>
          </cell>
          <cell r="B3058">
            <v>161</v>
          </cell>
          <cell r="C3058">
            <v>63182</v>
          </cell>
          <cell r="D3058" t="str">
            <v>ENGORDAPORK MEJORADO MT CE</v>
          </cell>
          <cell r="E3058" t="str">
            <v>PES</v>
          </cell>
          <cell r="F3058">
            <v>4575</v>
          </cell>
          <cell r="G3058" t="str">
            <v>TN</v>
          </cell>
          <cell r="H3058" t="str">
            <v>TONELADAS</v>
          </cell>
          <cell r="I3058" t="str">
            <v>PEC</v>
          </cell>
        </row>
        <row r="3059">
          <cell r="A3059" t="str">
            <v>16163190</v>
          </cell>
          <cell r="B3059">
            <v>161</v>
          </cell>
          <cell r="C3059">
            <v>63190</v>
          </cell>
          <cell r="D3059" t="str">
            <v>REPRODUPORK MEJORADO HE</v>
          </cell>
          <cell r="E3059" t="str">
            <v>PES</v>
          </cell>
          <cell r="F3059">
            <v>4844</v>
          </cell>
          <cell r="G3059" t="str">
            <v>TN</v>
          </cell>
          <cell r="H3059" t="str">
            <v>TONELADAS</v>
          </cell>
          <cell r="I3059" t="str">
            <v>PEC</v>
          </cell>
        </row>
        <row r="3060">
          <cell r="A3060" t="str">
            <v>16163192</v>
          </cell>
          <cell r="B3060">
            <v>161</v>
          </cell>
          <cell r="C3060">
            <v>63192</v>
          </cell>
          <cell r="D3060" t="str">
            <v>REPRODUPORK MEJORADO MT CE</v>
          </cell>
          <cell r="E3060" t="str">
            <v>PES</v>
          </cell>
          <cell r="F3060">
            <v>4764</v>
          </cell>
          <cell r="G3060" t="str">
            <v>TN</v>
          </cell>
          <cell r="H3060" t="str">
            <v>TONELADAS</v>
          </cell>
          <cell r="I3060" t="str">
            <v>PEC</v>
          </cell>
        </row>
        <row r="3061">
          <cell r="A3061" t="str">
            <v>16163250</v>
          </cell>
          <cell r="B3061">
            <v>161</v>
          </cell>
          <cell r="C3061">
            <v>63250</v>
          </cell>
          <cell r="D3061" t="str">
            <v>CONCENTRAPORK MEJORADO HE</v>
          </cell>
          <cell r="E3061" t="str">
            <v>PES</v>
          </cell>
          <cell r="F3061">
            <v>5365</v>
          </cell>
          <cell r="G3061" t="str">
            <v>TN</v>
          </cell>
          <cell r="H3061" t="str">
            <v>TONELADAS</v>
          </cell>
          <cell r="I3061" t="str">
            <v>PEC</v>
          </cell>
        </row>
        <row r="3062">
          <cell r="A3062" t="str">
            <v>16163252</v>
          </cell>
          <cell r="B3062">
            <v>161</v>
          </cell>
          <cell r="C3062">
            <v>63252</v>
          </cell>
          <cell r="D3062" t="str">
            <v>DISPONIBLE</v>
          </cell>
          <cell r="E3062" t="str">
            <v>PES</v>
          </cell>
          <cell r="F3062">
            <v>5335</v>
          </cell>
          <cell r="G3062" t="str">
            <v>TN</v>
          </cell>
          <cell r="H3062" t="str">
            <v>TONELADAS</v>
          </cell>
          <cell r="I3062" t="str">
            <v>PEC</v>
          </cell>
        </row>
        <row r="3063">
          <cell r="A3063" t="str">
            <v>16163502</v>
          </cell>
          <cell r="B3063">
            <v>161</v>
          </cell>
          <cell r="C3063">
            <v>63502</v>
          </cell>
          <cell r="D3063" t="str">
            <v>FINALIZADOR ENG.CERDOS HL CE</v>
          </cell>
          <cell r="E3063" t="str">
            <v>PES</v>
          </cell>
          <cell r="F3063">
            <v>4615</v>
          </cell>
          <cell r="G3063" t="str">
            <v>TN</v>
          </cell>
          <cell r="H3063" t="str">
            <v>TONELADAS</v>
          </cell>
          <cell r="I3063" t="str">
            <v>PEC</v>
          </cell>
        </row>
        <row r="3064">
          <cell r="A3064" t="str">
            <v>16163503</v>
          </cell>
          <cell r="B3064">
            <v>161</v>
          </cell>
          <cell r="C3064">
            <v>63503</v>
          </cell>
          <cell r="D3064" t="str">
            <v>FINALIZADOR ENG.CERDOS HL CG</v>
          </cell>
          <cell r="E3064" t="str">
            <v>PES</v>
          </cell>
          <cell r="F3064">
            <v>4475</v>
          </cell>
          <cell r="G3064" t="str">
            <v>TN</v>
          </cell>
          <cell r="H3064" t="str">
            <v>TONELADAS</v>
          </cell>
          <cell r="I3064" t="str">
            <v>PEC</v>
          </cell>
        </row>
        <row r="3065">
          <cell r="A3065" t="str">
            <v>16163860</v>
          </cell>
          <cell r="B3065">
            <v>161</v>
          </cell>
          <cell r="C3065">
            <v>63860</v>
          </cell>
          <cell r="D3065" t="str">
            <v>CRECIPORK V HE</v>
          </cell>
          <cell r="E3065" t="str">
            <v>PES</v>
          </cell>
          <cell r="F3065">
            <v>4418</v>
          </cell>
          <cell r="G3065" t="str">
            <v>TN</v>
          </cell>
          <cell r="H3065" t="str">
            <v>TONELADAS</v>
          </cell>
          <cell r="I3065" t="str">
            <v>PEC</v>
          </cell>
        </row>
        <row r="3066">
          <cell r="A3066" t="str">
            <v>16163861</v>
          </cell>
          <cell r="B3066">
            <v>161</v>
          </cell>
          <cell r="C3066">
            <v>63861</v>
          </cell>
          <cell r="D3066" t="str">
            <v>CRECIPORK V. HG</v>
          </cell>
          <cell r="E3066" t="str">
            <v>PES</v>
          </cell>
          <cell r="F3066">
            <v>4278</v>
          </cell>
          <cell r="G3066" t="str">
            <v>TN</v>
          </cell>
          <cell r="H3066" t="str">
            <v>TONELADAS</v>
          </cell>
          <cell r="I3066" t="str">
            <v>PEC</v>
          </cell>
        </row>
        <row r="3067">
          <cell r="A3067" t="str">
            <v>16163862</v>
          </cell>
          <cell r="B3067">
            <v>161</v>
          </cell>
          <cell r="C3067">
            <v>63862</v>
          </cell>
          <cell r="D3067" t="str">
            <v>CRECIPORK MT CE</v>
          </cell>
          <cell r="E3067" t="str">
            <v>PES</v>
          </cell>
          <cell r="F3067">
            <v>4438</v>
          </cell>
          <cell r="G3067" t="str">
            <v>TN</v>
          </cell>
          <cell r="H3067" t="str">
            <v>TONELADAS</v>
          </cell>
          <cell r="I3067" t="str">
            <v>PEC</v>
          </cell>
        </row>
        <row r="3068">
          <cell r="A3068" t="str">
            <v>16163863</v>
          </cell>
          <cell r="B3068">
            <v>161</v>
          </cell>
          <cell r="C3068">
            <v>63863</v>
          </cell>
          <cell r="D3068" t="str">
            <v>CRECIPORK V. CG</v>
          </cell>
          <cell r="E3068" t="str">
            <v>PES</v>
          </cell>
          <cell r="F3068">
            <v>4298</v>
          </cell>
          <cell r="G3068" t="str">
            <v>TN</v>
          </cell>
          <cell r="H3068" t="str">
            <v>TONELADAS</v>
          </cell>
          <cell r="I3068" t="str">
            <v>PEC</v>
          </cell>
        </row>
        <row r="3069">
          <cell r="A3069" t="str">
            <v>16163870</v>
          </cell>
          <cell r="B3069">
            <v>161</v>
          </cell>
          <cell r="C3069">
            <v>63870</v>
          </cell>
          <cell r="D3069" t="str">
            <v>ENGORDAPORK V. HE</v>
          </cell>
          <cell r="E3069" t="str">
            <v>PES</v>
          </cell>
          <cell r="F3069">
            <v>4071</v>
          </cell>
          <cell r="G3069" t="str">
            <v>TN</v>
          </cell>
          <cell r="H3069" t="str">
            <v>TONELADAS</v>
          </cell>
          <cell r="I3069" t="str">
            <v>PEC</v>
          </cell>
        </row>
        <row r="3070">
          <cell r="A3070" t="str">
            <v>16163871</v>
          </cell>
          <cell r="B3070">
            <v>161</v>
          </cell>
          <cell r="C3070">
            <v>63871</v>
          </cell>
          <cell r="D3070" t="str">
            <v>ENGORDAPORK V. HG</v>
          </cell>
          <cell r="E3070" t="str">
            <v>PES</v>
          </cell>
          <cell r="F3070">
            <v>3931</v>
          </cell>
          <cell r="G3070" t="str">
            <v>TN</v>
          </cell>
          <cell r="H3070" t="str">
            <v>TONELADAS</v>
          </cell>
          <cell r="I3070" t="str">
            <v>PEC</v>
          </cell>
        </row>
        <row r="3071">
          <cell r="A3071" t="str">
            <v>16163872</v>
          </cell>
          <cell r="B3071">
            <v>161</v>
          </cell>
          <cell r="C3071">
            <v>63872</v>
          </cell>
          <cell r="D3071" t="str">
            <v>ENGORDAPORK MT CE</v>
          </cell>
          <cell r="E3071" t="str">
            <v>PES</v>
          </cell>
          <cell r="F3071">
            <v>4091</v>
          </cell>
          <cell r="G3071" t="str">
            <v>TN</v>
          </cell>
          <cell r="H3071" t="str">
            <v>TONELADAS</v>
          </cell>
          <cell r="I3071" t="str">
            <v>PEC</v>
          </cell>
        </row>
        <row r="3072">
          <cell r="A3072" t="str">
            <v>16163873</v>
          </cell>
          <cell r="B3072">
            <v>161</v>
          </cell>
          <cell r="C3072">
            <v>63873</v>
          </cell>
          <cell r="D3072" t="str">
            <v>ENGORDAPORK V. CG</v>
          </cell>
          <cell r="E3072" t="str">
            <v>PES</v>
          </cell>
          <cell r="F3072">
            <v>3951</v>
          </cell>
          <cell r="G3072" t="str">
            <v>TN</v>
          </cell>
          <cell r="H3072" t="str">
            <v>TONELADAS</v>
          </cell>
          <cell r="I3072" t="str">
            <v>PEC</v>
          </cell>
        </row>
        <row r="3073">
          <cell r="A3073" t="str">
            <v>16163880</v>
          </cell>
          <cell r="B3073">
            <v>161</v>
          </cell>
          <cell r="C3073">
            <v>63880</v>
          </cell>
          <cell r="D3073" t="str">
            <v>REPRODUPORK V. HE</v>
          </cell>
          <cell r="E3073" t="str">
            <v>PES</v>
          </cell>
          <cell r="F3073">
            <v>4194</v>
          </cell>
          <cell r="G3073" t="str">
            <v>TN</v>
          </cell>
          <cell r="H3073" t="str">
            <v>TONELADAS</v>
          </cell>
          <cell r="I3073" t="str">
            <v>PEC</v>
          </cell>
        </row>
        <row r="3074">
          <cell r="A3074" t="str">
            <v>16163881</v>
          </cell>
          <cell r="B3074">
            <v>161</v>
          </cell>
          <cell r="C3074">
            <v>63881</v>
          </cell>
          <cell r="D3074" t="str">
            <v>REPRODUPORK V. HG</v>
          </cell>
          <cell r="E3074" t="str">
            <v>PES</v>
          </cell>
          <cell r="F3074">
            <v>4054</v>
          </cell>
          <cell r="G3074" t="str">
            <v>TN</v>
          </cell>
          <cell r="H3074" t="str">
            <v>TONELADAS</v>
          </cell>
          <cell r="I3074" t="str">
            <v>PEC</v>
          </cell>
        </row>
        <row r="3075">
          <cell r="A3075" t="str">
            <v>16163882</v>
          </cell>
          <cell r="B3075">
            <v>161</v>
          </cell>
          <cell r="C3075">
            <v>63882</v>
          </cell>
          <cell r="D3075" t="str">
            <v>REPRODUPORK MT CE</v>
          </cell>
          <cell r="E3075" t="str">
            <v>PES</v>
          </cell>
          <cell r="F3075">
            <v>4214</v>
          </cell>
          <cell r="G3075" t="str">
            <v>TN</v>
          </cell>
          <cell r="H3075" t="str">
            <v>TONELADAS</v>
          </cell>
          <cell r="I3075" t="str">
            <v>PEC</v>
          </cell>
        </row>
        <row r="3076">
          <cell r="A3076" t="str">
            <v>16163883</v>
          </cell>
          <cell r="B3076">
            <v>161</v>
          </cell>
          <cell r="C3076">
            <v>63883</v>
          </cell>
          <cell r="D3076" t="str">
            <v>REPORDUPORK V. CG</v>
          </cell>
          <cell r="E3076" t="str">
            <v>PES</v>
          </cell>
          <cell r="F3076">
            <v>4074</v>
          </cell>
          <cell r="G3076" t="str">
            <v>TN</v>
          </cell>
          <cell r="H3076" t="str">
            <v>TONELADAS</v>
          </cell>
          <cell r="I3076" t="str">
            <v>PEC</v>
          </cell>
        </row>
        <row r="3077">
          <cell r="A3077" t="str">
            <v>16164152</v>
          </cell>
          <cell r="B3077">
            <v>161</v>
          </cell>
          <cell r="C3077">
            <v>64152</v>
          </cell>
          <cell r="D3077" t="str">
            <v>CRECIMIENTO BECERRAS CE</v>
          </cell>
          <cell r="E3077" t="str">
            <v>PES</v>
          </cell>
          <cell r="F3077">
            <v>4832</v>
          </cell>
          <cell r="G3077" t="str">
            <v>TN</v>
          </cell>
          <cell r="H3077" t="str">
            <v>TONELADAS</v>
          </cell>
          <cell r="I3077" t="str">
            <v>PEC</v>
          </cell>
        </row>
        <row r="3078">
          <cell r="A3078" t="str">
            <v>16164230</v>
          </cell>
          <cell r="B3078">
            <v>161</v>
          </cell>
          <cell r="C3078">
            <v>64230</v>
          </cell>
          <cell r="D3078" t="str">
            <v>LECHERO 16% V. HE</v>
          </cell>
          <cell r="E3078" t="str">
            <v>PES</v>
          </cell>
          <cell r="F3078">
            <v>3805</v>
          </cell>
          <cell r="G3078" t="str">
            <v>TN</v>
          </cell>
          <cell r="H3078" t="str">
            <v>TONELADAS</v>
          </cell>
          <cell r="I3078" t="str">
            <v>PEC</v>
          </cell>
        </row>
        <row r="3079">
          <cell r="A3079" t="str">
            <v>16164231</v>
          </cell>
          <cell r="B3079">
            <v>161</v>
          </cell>
          <cell r="C3079">
            <v>64231</v>
          </cell>
          <cell r="D3079" t="str">
            <v>LECHERO 16% V.  HG</v>
          </cell>
          <cell r="E3079" t="str">
            <v>PES</v>
          </cell>
          <cell r="F3079">
            <v>3665</v>
          </cell>
          <cell r="G3079" t="str">
            <v>TN</v>
          </cell>
          <cell r="H3079" t="str">
            <v>TONELADAS</v>
          </cell>
          <cell r="I3079" t="str">
            <v>PEC</v>
          </cell>
        </row>
        <row r="3080">
          <cell r="A3080" t="str">
            <v>16164232</v>
          </cell>
          <cell r="B3080">
            <v>161</v>
          </cell>
          <cell r="C3080">
            <v>64232</v>
          </cell>
          <cell r="D3080" t="str">
            <v>LECHERO 16% MT  CE</v>
          </cell>
          <cell r="E3080" t="str">
            <v>PES</v>
          </cell>
          <cell r="F3080">
            <v>3825</v>
          </cell>
          <cell r="G3080" t="str">
            <v>TN</v>
          </cell>
          <cell r="H3080" t="str">
            <v>TONELADAS</v>
          </cell>
          <cell r="I3080" t="str">
            <v>PEC</v>
          </cell>
        </row>
        <row r="3081">
          <cell r="A3081" t="str">
            <v>16164233</v>
          </cell>
          <cell r="B3081">
            <v>161</v>
          </cell>
          <cell r="C3081">
            <v>64233</v>
          </cell>
          <cell r="D3081" t="str">
            <v>LECHERO 16% CG</v>
          </cell>
          <cell r="E3081" t="str">
            <v>PES</v>
          </cell>
          <cell r="F3081">
            <v>3685</v>
          </cell>
          <cell r="G3081" t="str">
            <v>TN</v>
          </cell>
          <cell r="H3081" t="str">
            <v>TONELADAS</v>
          </cell>
          <cell r="I3081" t="str">
            <v>PEC</v>
          </cell>
        </row>
        <row r="3082">
          <cell r="A3082" t="str">
            <v>16164234</v>
          </cell>
          <cell r="B3082">
            <v>161</v>
          </cell>
          <cell r="C3082">
            <v>64234</v>
          </cell>
          <cell r="D3082" t="str">
            <v>LECHERO 16% V.  RE</v>
          </cell>
          <cell r="E3082" t="str">
            <v>PES</v>
          </cell>
          <cell r="F3082">
            <v>3790</v>
          </cell>
          <cell r="G3082" t="str">
            <v>TN</v>
          </cell>
          <cell r="H3082" t="str">
            <v>TONELADAS</v>
          </cell>
          <cell r="I3082" t="str">
            <v>PEC</v>
          </cell>
        </row>
        <row r="3083">
          <cell r="A3083" t="str">
            <v>16164235</v>
          </cell>
          <cell r="B3083">
            <v>161</v>
          </cell>
          <cell r="C3083">
            <v>64235</v>
          </cell>
          <cell r="D3083" t="str">
            <v>LECHERO 16% V.  RG</v>
          </cell>
          <cell r="E3083" t="str">
            <v>PES</v>
          </cell>
          <cell r="F3083">
            <v>3675</v>
          </cell>
          <cell r="G3083" t="str">
            <v>TN</v>
          </cell>
          <cell r="H3083" t="str">
            <v>TONELADAS</v>
          </cell>
          <cell r="I3083" t="str">
            <v>PEC</v>
          </cell>
        </row>
        <row r="3084">
          <cell r="A3084" t="str">
            <v>16164270</v>
          </cell>
          <cell r="B3084">
            <v>161</v>
          </cell>
          <cell r="C3084">
            <v>64270</v>
          </cell>
          <cell r="D3084" t="str">
            <v>LECHERO 20 CSA MT HE</v>
          </cell>
          <cell r="E3084" t="str">
            <v>PES</v>
          </cell>
          <cell r="F3084">
            <v>17896</v>
          </cell>
          <cell r="G3084" t="str">
            <v>TN</v>
          </cell>
          <cell r="H3084" t="str">
            <v>TONELADAS</v>
          </cell>
          <cell r="I3084" t="str">
            <v>PEC</v>
          </cell>
        </row>
        <row r="3085">
          <cell r="A3085" t="str">
            <v>16164750</v>
          </cell>
          <cell r="B3085">
            <v>161</v>
          </cell>
          <cell r="C3085">
            <v>64750</v>
          </cell>
          <cell r="D3085" t="str">
            <v>VACAS ALTAS PROD.16%  HE</v>
          </cell>
          <cell r="E3085" t="str">
            <v>PES</v>
          </cell>
          <cell r="F3085">
            <v>5359</v>
          </cell>
          <cell r="G3085" t="str">
            <v>TN</v>
          </cell>
          <cell r="H3085" t="str">
            <v>TONELADAS</v>
          </cell>
          <cell r="I3085" t="str">
            <v>PEC</v>
          </cell>
        </row>
        <row r="3086">
          <cell r="A3086" t="str">
            <v>16164751</v>
          </cell>
          <cell r="B3086">
            <v>161</v>
          </cell>
          <cell r="C3086">
            <v>64751</v>
          </cell>
          <cell r="D3086" t="str">
            <v>VACAS ALTAS PROD.16%  HG</v>
          </cell>
          <cell r="E3086" t="str">
            <v>PES</v>
          </cell>
          <cell r="F3086">
            <v>5219</v>
          </cell>
          <cell r="G3086" t="str">
            <v>TN</v>
          </cell>
          <cell r="H3086" t="str">
            <v>TONELADAS</v>
          </cell>
          <cell r="I3086" t="str">
            <v>PEC</v>
          </cell>
        </row>
        <row r="3087">
          <cell r="A3087" t="str">
            <v>16164753</v>
          </cell>
          <cell r="B3087">
            <v>161</v>
          </cell>
          <cell r="C3087">
            <v>64753</v>
          </cell>
          <cell r="D3087" t="str">
            <v>VACAS ALTAS PROD.16%  CG</v>
          </cell>
          <cell r="E3087" t="str">
            <v>PES</v>
          </cell>
          <cell r="F3087">
            <v>5239</v>
          </cell>
          <cell r="G3087" t="str">
            <v>TN</v>
          </cell>
          <cell r="H3087" t="str">
            <v>TONELADAS</v>
          </cell>
          <cell r="I3087" t="str">
            <v>PEC</v>
          </cell>
        </row>
        <row r="3088">
          <cell r="A3088" t="str">
            <v>16164754</v>
          </cell>
          <cell r="B3088">
            <v>161</v>
          </cell>
          <cell r="C3088">
            <v>64754</v>
          </cell>
          <cell r="D3088" t="str">
            <v>LECHERO PLUS 17%</v>
          </cell>
          <cell r="E3088" t="str">
            <v>PES</v>
          </cell>
          <cell r="F3088">
            <v>5369</v>
          </cell>
          <cell r="G3088" t="str">
            <v>TN</v>
          </cell>
          <cell r="H3088" t="str">
            <v>TONELADAS</v>
          </cell>
          <cell r="I3088" t="str">
            <v>PEC</v>
          </cell>
        </row>
        <row r="3089">
          <cell r="A3089" t="str">
            <v>16164755</v>
          </cell>
          <cell r="B3089">
            <v>161</v>
          </cell>
          <cell r="C3089">
            <v>64755</v>
          </cell>
          <cell r="D3089" t="str">
            <v>VACAS ALTAS PROD.16%  RG</v>
          </cell>
          <cell r="E3089" t="str">
            <v>PES</v>
          </cell>
          <cell r="F3089">
            <v>5229</v>
          </cell>
          <cell r="G3089" t="str">
            <v>TN</v>
          </cell>
          <cell r="H3089" t="str">
            <v>TONELADAS</v>
          </cell>
          <cell r="I3089" t="str">
            <v>PEC</v>
          </cell>
        </row>
        <row r="3090">
          <cell r="A3090" t="str">
            <v>16164794</v>
          </cell>
          <cell r="B3090">
            <v>161</v>
          </cell>
          <cell r="C3090">
            <v>64794</v>
          </cell>
          <cell r="D3090" t="str">
            <v>DAIRY ROL  RE</v>
          </cell>
          <cell r="E3090" t="str">
            <v>PES</v>
          </cell>
          <cell r="F3090">
            <v>5500</v>
          </cell>
          <cell r="G3090" t="str">
            <v>TN</v>
          </cell>
          <cell r="H3090" t="str">
            <v>TONELADAS</v>
          </cell>
          <cell r="I3090" t="str">
            <v>PEC</v>
          </cell>
        </row>
        <row r="3091">
          <cell r="A3091" t="str">
            <v>16164795</v>
          </cell>
          <cell r="B3091">
            <v>161</v>
          </cell>
          <cell r="C3091">
            <v>64795</v>
          </cell>
          <cell r="D3091" t="str">
            <v>DAIRY ROL  RG</v>
          </cell>
          <cell r="E3091" t="str">
            <v>PES</v>
          </cell>
          <cell r="F3091">
            <v>5360</v>
          </cell>
          <cell r="G3091" t="str">
            <v>TN</v>
          </cell>
          <cell r="H3091" t="str">
            <v>TONELADAS</v>
          </cell>
          <cell r="I3091" t="str">
            <v>PEC</v>
          </cell>
        </row>
        <row r="3092">
          <cell r="A3092" t="str">
            <v>16165910</v>
          </cell>
          <cell r="B3092">
            <v>161</v>
          </cell>
          <cell r="C3092">
            <v>65910</v>
          </cell>
          <cell r="D3092" t="str">
            <v>ESTIAJE FASE 1 SOSTEN HE MT</v>
          </cell>
          <cell r="E3092" t="str">
            <v>PES</v>
          </cell>
          <cell r="F3092">
            <v>3025</v>
          </cell>
          <cell r="G3092" t="str">
            <v>TN</v>
          </cell>
          <cell r="H3092" t="str">
            <v>TONELADAS</v>
          </cell>
          <cell r="I3092" t="str">
            <v>PEC</v>
          </cell>
        </row>
        <row r="3093">
          <cell r="A3093" t="str">
            <v>16166040</v>
          </cell>
          <cell r="B3093">
            <v>161</v>
          </cell>
          <cell r="C3093">
            <v>66040</v>
          </cell>
          <cell r="D3093" t="str">
            <v>ENGORDA BORREGOS HE</v>
          </cell>
          <cell r="E3093" t="str">
            <v>PES</v>
          </cell>
          <cell r="F3093">
            <v>4600</v>
          </cell>
          <cell r="G3093" t="str">
            <v>TN</v>
          </cell>
          <cell r="H3093" t="str">
            <v>TONELADAS</v>
          </cell>
          <cell r="I3093" t="str">
            <v>PEC</v>
          </cell>
        </row>
        <row r="3094">
          <cell r="A3094" t="str">
            <v>16166041</v>
          </cell>
          <cell r="B3094">
            <v>161</v>
          </cell>
          <cell r="C3094">
            <v>66041</v>
          </cell>
          <cell r="D3094" t="str">
            <v>ENGORDA BORREGOS HG</v>
          </cell>
          <cell r="E3094" t="str">
            <v>PES</v>
          </cell>
          <cell r="F3094">
            <v>4485</v>
          </cell>
          <cell r="G3094" t="str">
            <v>TN</v>
          </cell>
          <cell r="H3094" t="str">
            <v>TONELADAS</v>
          </cell>
          <cell r="I3094" t="str">
            <v>PEC</v>
          </cell>
        </row>
        <row r="3095">
          <cell r="A3095" t="str">
            <v>16166042</v>
          </cell>
          <cell r="B3095">
            <v>161</v>
          </cell>
          <cell r="C3095">
            <v>66042</v>
          </cell>
          <cell r="D3095" t="str">
            <v>ENGORDA BORREGOS CE</v>
          </cell>
          <cell r="E3095" t="str">
            <v>PES</v>
          </cell>
          <cell r="F3095">
            <v>4523</v>
          </cell>
          <cell r="G3095" t="str">
            <v>TN</v>
          </cell>
          <cell r="H3095" t="str">
            <v>TONELADAS</v>
          </cell>
          <cell r="I3095" t="str">
            <v>PEC</v>
          </cell>
        </row>
        <row r="3096">
          <cell r="A3096" t="str">
            <v>16166052</v>
          </cell>
          <cell r="B3096">
            <v>161</v>
          </cell>
          <cell r="C3096">
            <v>66052</v>
          </cell>
          <cell r="D3096" t="str">
            <v>ALIMENTO PARA CONEJOS  CE</v>
          </cell>
          <cell r="E3096" t="str">
            <v>PES</v>
          </cell>
          <cell r="F3096">
            <v>6440</v>
          </cell>
          <cell r="G3096" t="str">
            <v>TN</v>
          </cell>
          <cell r="H3096" t="str">
            <v>TONELADAS</v>
          </cell>
          <cell r="I3096" t="str">
            <v>PEC</v>
          </cell>
        </row>
        <row r="3097">
          <cell r="A3097" t="str">
            <v>16166062</v>
          </cell>
          <cell r="B3097">
            <v>161</v>
          </cell>
          <cell r="C3097">
            <v>66062</v>
          </cell>
          <cell r="D3097" t="str">
            <v>ALIM.CONEJOS REPROD. CE</v>
          </cell>
          <cell r="E3097" t="str">
            <v>PES</v>
          </cell>
          <cell r="F3097">
            <v>6665</v>
          </cell>
          <cell r="G3097" t="str">
            <v>TN</v>
          </cell>
          <cell r="H3097" t="str">
            <v>TONELADAS</v>
          </cell>
          <cell r="I3097" t="str">
            <v>PEC</v>
          </cell>
        </row>
        <row r="3098">
          <cell r="A3098" t="str">
            <v>16166114</v>
          </cell>
          <cell r="B3098">
            <v>161</v>
          </cell>
          <cell r="C3098">
            <v>66114</v>
          </cell>
          <cell r="D3098" t="str">
            <v>OVINOS GANADOR RE</v>
          </cell>
          <cell r="E3098" t="str">
            <v>PES</v>
          </cell>
          <cell r="F3098">
            <v>3810</v>
          </cell>
          <cell r="G3098" t="str">
            <v>TN</v>
          </cell>
          <cell r="H3098" t="str">
            <v>TONELADAS</v>
          </cell>
          <cell r="I3098" t="str">
            <v>PEC</v>
          </cell>
        </row>
        <row r="3099">
          <cell r="A3099" t="str">
            <v>16166171</v>
          </cell>
          <cell r="B3099">
            <v>161</v>
          </cell>
          <cell r="C3099">
            <v>66171</v>
          </cell>
          <cell r="D3099" t="str">
            <v>INICIA CORDEROS HG</v>
          </cell>
          <cell r="E3099" t="str">
            <v>PES</v>
          </cell>
          <cell r="F3099">
            <v>4675</v>
          </cell>
          <cell r="G3099" t="str">
            <v>TN</v>
          </cell>
          <cell r="H3099" t="str">
            <v>TONELADAS</v>
          </cell>
          <cell r="I3099" t="str">
            <v>PEC</v>
          </cell>
        </row>
        <row r="3100">
          <cell r="A3100" t="str">
            <v>16166172</v>
          </cell>
          <cell r="B3100">
            <v>161</v>
          </cell>
          <cell r="C3100">
            <v>66172</v>
          </cell>
          <cell r="D3100" t="str">
            <v>INICIA CORDEROS CE</v>
          </cell>
          <cell r="E3100" t="str">
            <v>PES</v>
          </cell>
          <cell r="F3100">
            <v>5295</v>
          </cell>
          <cell r="G3100" t="str">
            <v>TN</v>
          </cell>
          <cell r="H3100" t="str">
            <v>TONELADAS</v>
          </cell>
          <cell r="I3100" t="str">
            <v>PEC</v>
          </cell>
        </row>
        <row r="3101">
          <cell r="A3101" t="str">
            <v>16166532</v>
          </cell>
          <cell r="B3101">
            <v>161</v>
          </cell>
          <cell r="C3101">
            <v>66532</v>
          </cell>
          <cell r="D3101" t="str">
            <v>GALLO DE ORO PREP PLUS 40KG CE</v>
          </cell>
          <cell r="E3101" t="str">
            <v>PES</v>
          </cell>
          <cell r="F3101">
            <v>5606</v>
          </cell>
          <cell r="G3101" t="str">
            <v>TN</v>
          </cell>
          <cell r="H3101" t="str">
            <v>TONELADAS</v>
          </cell>
          <cell r="I3101" t="str">
            <v>PEC</v>
          </cell>
        </row>
        <row r="3102">
          <cell r="A3102" t="str">
            <v>16166536</v>
          </cell>
          <cell r="B3102">
            <v>161</v>
          </cell>
          <cell r="C3102">
            <v>66536</v>
          </cell>
          <cell r="D3102" t="str">
            <v>GALLO DE ORO PREP PLUS 5KG CE</v>
          </cell>
          <cell r="E3102" t="str">
            <v>PES</v>
          </cell>
          <cell r="F3102">
            <v>5990</v>
          </cell>
          <cell r="G3102" t="str">
            <v>TN</v>
          </cell>
          <cell r="H3102" t="str">
            <v>TONELADAS</v>
          </cell>
          <cell r="I3102" t="str">
            <v>PEC</v>
          </cell>
        </row>
        <row r="3103">
          <cell r="A3103" t="str">
            <v>16166622</v>
          </cell>
          <cell r="B3103">
            <v>161</v>
          </cell>
          <cell r="C3103">
            <v>66622</v>
          </cell>
          <cell r="D3103" t="str">
            <v>PELL ROL POTRO CE 40 KGS</v>
          </cell>
          <cell r="E3103" t="str">
            <v>PES</v>
          </cell>
          <cell r="F3103">
            <v>4315</v>
          </cell>
          <cell r="G3103" t="str">
            <v>TN</v>
          </cell>
          <cell r="H3103" t="str">
            <v>TONELADAS</v>
          </cell>
          <cell r="I3103" t="str">
            <v>PEC</v>
          </cell>
        </row>
        <row r="3104">
          <cell r="A3104" t="str">
            <v>16166704</v>
          </cell>
          <cell r="B3104">
            <v>161</v>
          </cell>
          <cell r="C3104">
            <v>66704</v>
          </cell>
          <cell r="D3104" t="str">
            <v>PELL ROL TURBO RE</v>
          </cell>
          <cell r="E3104" t="str">
            <v>PES</v>
          </cell>
          <cell r="F3104">
            <v>8209</v>
          </cell>
          <cell r="G3104" t="str">
            <v>TN</v>
          </cell>
          <cell r="H3104" t="str">
            <v>TONELADAS</v>
          </cell>
          <cell r="I3104" t="str">
            <v>PEC</v>
          </cell>
        </row>
        <row r="3105">
          <cell r="A3105" t="str">
            <v>16166742</v>
          </cell>
          <cell r="B3105">
            <v>161</v>
          </cell>
          <cell r="C3105">
            <v>66742</v>
          </cell>
          <cell r="D3105" t="str">
            <v>CAPRI LECHE 18% CE</v>
          </cell>
          <cell r="E3105" t="str">
            <v>PES</v>
          </cell>
          <cell r="F3105">
            <v>5385</v>
          </cell>
          <cell r="G3105" t="str">
            <v>TN</v>
          </cell>
          <cell r="H3105" t="str">
            <v>TONELADAS</v>
          </cell>
          <cell r="I3105" t="str">
            <v>PEC</v>
          </cell>
        </row>
        <row r="3106">
          <cell r="A3106" t="str">
            <v>16166820</v>
          </cell>
          <cell r="B3106">
            <v>161</v>
          </cell>
          <cell r="C3106">
            <v>66820</v>
          </cell>
          <cell r="D3106" t="str">
            <v>CONCENTRA OVINOS HE</v>
          </cell>
          <cell r="E3106" t="str">
            <v>PES</v>
          </cell>
          <cell r="F3106">
            <v>5528</v>
          </cell>
          <cell r="G3106" t="str">
            <v>TN</v>
          </cell>
          <cell r="H3106" t="str">
            <v>TONELADAS</v>
          </cell>
          <cell r="I3106" t="str">
            <v>PEC</v>
          </cell>
        </row>
        <row r="3107">
          <cell r="A3107" t="str">
            <v>16166836</v>
          </cell>
          <cell r="B3107">
            <v>161</v>
          </cell>
          <cell r="C3107">
            <v>66836</v>
          </cell>
          <cell r="D3107" t="str">
            <v>GALLO DE ORO CORTADOR 5KG</v>
          </cell>
          <cell r="E3107" t="str">
            <v>PES</v>
          </cell>
          <cell r="F3107">
            <v>10460</v>
          </cell>
          <cell r="G3107" t="str">
            <v>TN</v>
          </cell>
          <cell r="H3107" t="str">
            <v>TONELADAS</v>
          </cell>
          <cell r="I3107" t="str">
            <v>PEC</v>
          </cell>
        </row>
        <row r="3108">
          <cell r="A3108" t="str">
            <v>16166837</v>
          </cell>
          <cell r="B3108">
            <v>161</v>
          </cell>
          <cell r="C3108">
            <v>66837</v>
          </cell>
          <cell r="D3108" t="str">
            <v>GALLO DE ORO CORTADOR CE</v>
          </cell>
          <cell r="E3108" t="str">
            <v>PES</v>
          </cell>
          <cell r="F3108">
            <v>9340</v>
          </cell>
          <cell r="G3108" t="str">
            <v>TN</v>
          </cell>
          <cell r="H3108" t="str">
            <v>TONELADAS</v>
          </cell>
          <cell r="I3108" t="str">
            <v>PEC</v>
          </cell>
        </row>
        <row r="3109">
          <cell r="A3109" t="str">
            <v>16166962</v>
          </cell>
          <cell r="B3109">
            <v>161</v>
          </cell>
          <cell r="C3109">
            <v>66962</v>
          </cell>
          <cell r="D3109" t="str">
            <v>GALLO DE ORO ATHLETIC 40KG</v>
          </cell>
          <cell r="E3109" t="str">
            <v>PES</v>
          </cell>
          <cell r="F3109">
            <v>9240</v>
          </cell>
          <cell r="G3109" t="str">
            <v>TN</v>
          </cell>
          <cell r="H3109" t="str">
            <v>TONELADAS</v>
          </cell>
          <cell r="I3109" t="str">
            <v>PEC</v>
          </cell>
        </row>
        <row r="3110">
          <cell r="A3110" t="str">
            <v>16166966</v>
          </cell>
          <cell r="B3110">
            <v>161</v>
          </cell>
          <cell r="C3110">
            <v>66966</v>
          </cell>
          <cell r="D3110" t="str">
            <v>GALLO DE ORO ATHLETIC 5KG</v>
          </cell>
          <cell r="E3110" t="str">
            <v>PES</v>
          </cell>
          <cell r="F3110">
            <v>9710</v>
          </cell>
          <cell r="G3110" t="str">
            <v>TN</v>
          </cell>
          <cell r="H3110" t="str">
            <v>TONELADAS</v>
          </cell>
          <cell r="I3110" t="str">
            <v>PEC</v>
          </cell>
        </row>
        <row r="3111">
          <cell r="A3111" t="str">
            <v>16167320</v>
          </cell>
          <cell r="B3111">
            <v>161</v>
          </cell>
          <cell r="C3111">
            <v>67320</v>
          </cell>
          <cell r="D3111" t="str">
            <v>BEEF POWER HE</v>
          </cell>
          <cell r="E3111" t="str">
            <v>PES</v>
          </cell>
          <cell r="F3111">
            <v>4935</v>
          </cell>
          <cell r="G3111" t="str">
            <v>TN</v>
          </cell>
          <cell r="H3111" t="str">
            <v>TONELADAS</v>
          </cell>
          <cell r="I3111" t="str">
            <v>MUL</v>
          </cell>
        </row>
        <row r="3112">
          <cell r="A3112" t="str">
            <v>16168080</v>
          </cell>
          <cell r="B3112">
            <v>161</v>
          </cell>
          <cell r="C3112">
            <v>68080</v>
          </cell>
          <cell r="D3112" t="str">
            <v>ROYAL CAVIAR 5-50M LATA 400GRS</v>
          </cell>
          <cell r="E3112" t="str">
            <v>USD</v>
          </cell>
          <cell r="F3112">
            <v>25.46</v>
          </cell>
          <cell r="G3112" t="str">
            <v>LD</v>
          </cell>
          <cell r="H3112" t="str">
            <v>LATA 400GRS</v>
          </cell>
          <cell r="I3112" t="str">
            <v>CYM</v>
          </cell>
        </row>
        <row r="3113">
          <cell r="A3113" t="str">
            <v>16168081</v>
          </cell>
          <cell r="B3113">
            <v>161</v>
          </cell>
          <cell r="C3113">
            <v>68081</v>
          </cell>
          <cell r="D3113" t="str">
            <v>ROYAL CAVIAR 50-100 LTA 400GRS</v>
          </cell>
          <cell r="E3113" t="str">
            <v>USD</v>
          </cell>
          <cell r="F3113">
            <v>25.46</v>
          </cell>
          <cell r="G3113" t="str">
            <v>LD</v>
          </cell>
          <cell r="H3113" t="str">
            <v>LATA 400GRS</v>
          </cell>
          <cell r="I3113" t="str">
            <v>CYM</v>
          </cell>
        </row>
        <row r="3114">
          <cell r="A3114" t="str">
            <v>16168082</v>
          </cell>
          <cell r="B3114">
            <v>161</v>
          </cell>
          <cell r="C3114">
            <v>68082</v>
          </cell>
          <cell r="D3114" t="str">
            <v>ROYAL CAVIAR 100-200M LTA400GR</v>
          </cell>
          <cell r="E3114" t="str">
            <v>USD</v>
          </cell>
          <cell r="F3114">
            <v>25.46</v>
          </cell>
          <cell r="G3114" t="str">
            <v>LD</v>
          </cell>
          <cell r="H3114" t="str">
            <v>LATA 400GRS</v>
          </cell>
          <cell r="I3114" t="str">
            <v>CYM</v>
          </cell>
        </row>
        <row r="3115">
          <cell r="A3115" t="str">
            <v>16168083</v>
          </cell>
          <cell r="B3115">
            <v>161</v>
          </cell>
          <cell r="C3115">
            <v>68083</v>
          </cell>
          <cell r="D3115" t="str">
            <v>ROYAL CAVIAR 200-300M 5KG</v>
          </cell>
          <cell r="E3115" t="str">
            <v>USD</v>
          </cell>
          <cell r="F3115">
            <v>299.75</v>
          </cell>
          <cell r="G3115" t="str">
            <v>LE</v>
          </cell>
          <cell r="H3115" t="str">
            <v>CUBETA 5KGS</v>
          </cell>
          <cell r="I3115" t="str">
            <v>CYM</v>
          </cell>
        </row>
        <row r="3116">
          <cell r="A3116" t="str">
            <v>16168090</v>
          </cell>
          <cell r="B3116">
            <v>161</v>
          </cell>
          <cell r="C3116">
            <v>68090</v>
          </cell>
          <cell r="D3116" t="str">
            <v>ROYAL SEAFOOD 100-200M 8KG</v>
          </cell>
          <cell r="E3116" t="str">
            <v>USD</v>
          </cell>
          <cell r="F3116">
            <v>121.44</v>
          </cell>
          <cell r="G3116" t="str">
            <v>LF</v>
          </cell>
          <cell r="H3116" t="str">
            <v>CUBETA 8KILOS</v>
          </cell>
          <cell r="I3116" t="str">
            <v>CYM</v>
          </cell>
        </row>
        <row r="3117">
          <cell r="A3117" t="str">
            <v>16168091</v>
          </cell>
          <cell r="B3117">
            <v>161</v>
          </cell>
          <cell r="C3117">
            <v>68091</v>
          </cell>
          <cell r="D3117" t="str">
            <v>ROYAL SEAFOOD 200-300M 8KG</v>
          </cell>
          <cell r="E3117" t="str">
            <v>USD</v>
          </cell>
          <cell r="F3117">
            <v>124</v>
          </cell>
          <cell r="G3117" t="str">
            <v>LF</v>
          </cell>
          <cell r="H3117" t="str">
            <v>CUBETA 8KILOS</v>
          </cell>
          <cell r="I3117" t="str">
            <v>CYM</v>
          </cell>
        </row>
        <row r="3118">
          <cell r="A3118" t="str">
            <v>16168094</v>
          </cell>
          <cell r="B3118">
            <v>161</v>
          </cell>
          <cell r="C3118">
            <v>68094</v>
          </cell>
          <cell r="D3118" t="str">
            <v>ROYAL SEAFOOD 300-500M 1.5KG</v>
          </cell>
          <cell r="E3118" t="str">
            <v>USD</v>
          </cell>
          <cell r="F3118">
            <v>16.5</v>
          </cell>
          <cell r="G3118" t="str">
            <v>LG</v>
          </cell>
          <cell r="H3118" t="str">
            <v>LATA 1.5KILOS</v>
          </cell>
          <cell r="I3118" t="str">
            <v>CYM</v>
          </cell>
        </row>
        <row r="3119">
          <cell r="A3119" t="str">
            <v>16168095</v>
          </cell>
          <cell r="B3119">
            <v>161</v>
          </cell>
          <cell r="C3119">
            <v>68095</v>
          </cell>
          <cell r="D3119" t="str">
            <v>ROYAL SEAFOOD 50-100M 1.5KG</v>
          </cell>
          <cell r="E3119" t="str">
            <v>USD</v>
          </cell>
          <cell r="F3119">
            <v>25.92</v>
          </cell>
          <cell r="G3119" t="str">
            <v>LG</v>
          </cell>
          <cell r="H3119" t="str">
            <v>LATA 1.5KILOS</v>
          </cell>
          <cell r="I3119" t="str">
            <v>CYM</v>
          </cell>
        </row>
        <row r="3120">
          <cell r="A3120" t="str">
            <v>16168096</v>
          </cell>
          <cell r="B3120">
            <v>161</v>
          </cell>
          <cell r="C3120">
            <v>68096</v>
          </cell>
          <cell r="D3120" t="str">
            <v>ROYAL SEAFOOD 100-200M 1.5KG</v>
          </cell>
          <cell r="E3120" t="str">
            <v>USD</v>
          </cell>
          <cell r="F3120">
            <v>25.14</v>
          </cell>
          <cell r="G3120" t="str">
            <v>LG</v>
          </cell>
          <cell r="H3120" t="str">
            <v>LATA 1.5KILOS</v>
          </cell>
          <cell r="I3120" t="str">
            <v>CYM</v>
          </cell>
        </row>
        <row r="3121">
          <cell r="A3121" t="str">
            <v>16168110</v>
          </cell>
          <cell r="B3121">
            <v>161</v>
          </cell>
          <cell r="C3121">
            <v>68110</v>
          </cell>
          <cell r="D3121" t="str">
            <v>VITELLUS SMALL 454GRMS</v>
          </cell>
          <cell r="E3121" t="str">
            <v>USD</v>
          </cell>
          <cell r="F3121">
            <v>24.49</v>
          </cell>
          <cell r="G3121" t="str">
            <v>LH</v>
          </cell>
          <cell r="H3121" t="str">
            <v>LATA 454 GRMS</v>
          </cell>
          <cell r="I3121" t="str">
            <v>CYM</v>
          </cell>
        </row>
        <row r="3122">
          <cell r="A3122" t="str">
            <v>16168120</v>
          </cell>
          <cell r="B3122">
            <v>161</v>
          </cell>
          <cell r="C3122">
            <v>68120</v>
          </cell>
          <cell r="D3122" t="str">
            <v>VITELLUS STANDARD LATA 454GRMS</v>
          </cell>
          <cell r="E3122" t="str">
            <v>USD</v>
          </cell>
          <cell r="F3122">
            <v>24.49</v>
          </cell>
          <cell r="G3122" t="str">
            <v>LH</v>
          </cell>
          <cell r="H3122" t="str">
            <v>LATA 454 GRMS</v>
          </cell>
          <cell r="I3122" t="str">
            <v>CYM</v>
          </cell>
        </row>
        <row r="3123">
          <cell r="A3123" t="str">
            <v>16168130</v>
          </cell>
          <cell r="B3123">
            <v>161</v>
          </cell>
          <cell r="C3123">
            <v>68130</v>
          </cell>
          <cell r="D3123" t="str">
            <v>MEM 200-300M 20KG</v>
          </cell>
          <cell r="E3123" t="str">
            <v>USD</v>
          </cell>
          <cell r="F3123">
            <v>273.06</v>
          </cell>
          <cell r="G3123">
            <v>5</v>
          </cell>
          <cell r="H3123" t="str">
            <v>20 KGS</v>
          </cell>
          <cell r="I3123" t="str">
            <v>CYM</v>
          </cell>
        </row>
        <row r="3124">
          <cell r="A3124" t="str">
            <v>16168131</v>
          </cell>
          <cell r="B3124">
            <v>161</v>
          </cell>
          <cell r="C3124">
            <v>68131</v>
          </cell>
          <cell r="D3124" t="str">
            <v>MEM 300-500M 20KG</v>
          </cell>
          <cell r="E3124" t="str">
            <v>USD</v>
          </cell>
          <cell r="F3124">
            <v>224.22</v>
          </cell>
          <cell r="G3124">
            <v>5</v>
          </cell>
          <cell r="H3124" t="str">
            <v>20 KGS</v>
          </cell>
          <cell r="I3124" t="str">
            <v>CYM</v>
          </cell>
        </row>
        <row r="3125">
          <cell r="A3125" t="str">
            <v>16168132</v>
          </cell>
          <cell r="B3125">
            <v>161</v>
          </cell>
          <cell r="C3125">
            <v>68132</v>
          </cell>
          <cell r="D3125" t="str">
            <v>MEM 500-800M 20KG</v>
          </cell>
          <cell r="E3125" t="str">
            <v>USD</v>
          </cell>
          <cell r="F3125">
            <v>194.26</v>
          </cell>
          <cell r="G3125">
            <v>5</v>
          </cell>
          <cell r="H3125" t="str">
            <v>20 KGS</v>
          </cell>
          <cell r="I3125" t="str">
            <v>CYM</v>
          </cell>
        </row>
        <row r="3126">
          <cell r="A3126" t="str">
            <v>16168143</v>
          </cell>
          <cell r="B3126">
            <v>161</v>
          </cell>
          <cell r="C3126">
            <v>68143</v>
          </cell>
          <cell r="D3126" t="str">
            <v>ROYAL CAVIAR 200-300M LTA.400G</v>
          </cell>
          <cell r="E3126" t="str">
            <v>USD</v>
          </cell>
          <cell r="F3126">
            <v>29.975000000000001</v>
          </cell>
          <cell r="G3126" t="str">
            <v>LD</v>
          </cell>
          <cell r="H3126" t="str">
            <v>LATA 400GRS</v>
          </cell>
          <cell r="I3126" t="str">
            <v>CYM</v>
          </cell>
        </row>
        <row r="3127">
          <cell r="A3127" t="str">
            <v>16173242</v>
          </cell>
          <cell r="B3127">
            <v>161</v>
          </cell>
          <cell r="C3127">
            <v>73242</v>
          </cell>
          <cell r="D3127" t="str">
            <v>INICIAPORK MT CE</v>
          </cell>
          <cell r="E3127" t="str">
            <v>PES</v>
          </cell>
          <cell r="F3127">
            <v>5120</v>
          </cell>
          <cell r="G3127" t="str">
            <v>TN</v>
          </cell>
          <cell r="H3127" t="str">
            <v>TONELADAS</v>
          </cell>
          <cell r="I3127" t="str">
            <v>PEC</v>
          </cell>
        </row>
        <row r="3128">
          <cell r="A3128" t="str">
            <v>16173250</v>
          </cell>
          <cell r="B3128">
            <v>161</v>
          </cell>
          <cell r="C3128">
            <v>73250</v>
          </cell>
          <cell r="D3128" t="str">
            <v>CONCENTRAPORK MT HE</v>
          </cell>
          <cell r="E3128" t="str">
            <v>PES</v>
          </cell>
          <cell r="F3128">
            <v>5365</v>
          </cell>
          <cell r="G3128" t="str">
            <v>TN</v>
          </cell>
          <cell r="H3128" t="str">
            <v>TONELADAS</v>
          </cell>
          <cell r="I3128" t="str">
            <v>PEC</v>
          </cell>
        </row>
        <row r="3129">
          <cell r="A3129" t="str">
            <v>16173252</v>
          </cell>
          <cell r="B3129">
            <v>161</v>
          </cell>
          <cell r="C3129">
            <v>73252</v>
          </cell>
          <cell r="D3129" t="str">
            <v>CONCENTRADOPORK CE</v>
          </cell>
          <cell r="E3129" t="str">
            <v>PES</v>
          </cell>
          <cell r="F3129">
            <v>5043</v>
          </cell>
          <cell r="G3129" t="str">
            <v>TN</v>
          </cell>
          <cell r="H3129" t="str">
            <v>TONELADAS</v>
          </cell>
          <cell r="I3129" t="str">
            <v>PEC</v>
          </cell>
        </row>
        <row r="3130">
          <cell r="A3130" t="str">
            <v>16173510</v>
          </cell>
          <cell r="B3130">
            <v>161</v>
          </cell>
          <cell r="C3130">
            <v>73510</v>
          </cell>
          <cell r="D3130" t="str">
            <v>CERDITEXO INICIADOR  HE</v>
          </cell>
          <cell r="E3130" t="str">
            <v>PES</v>
          </cell>
          <cell r="F3130">
            <v>5320</v>
          </cell>
          <cell r="G3130" t="str">
            <v>TN</v>
          </cell>
          <cell r="H3130" t="str">
            <v>TONELADAS</v>
          </cell>
          <cell r="I3130" t="str">
            <v>PEC</v>
          </cell>
        </row>
        <row r="3131">
          <cell r="A3131" t="str">
            <v>16173511</v>
          </cell>
          <cell r="B3131">
            <v>161</v>
          </cell>
          <cell r="C3131">
            <v>73511</v>
          </cell>
          <cell r="D3131" t="str">
            <v>CERDITEXO INICIADOR  HG</v>
          </cell>
          <cell r="E3131" t="str">
            <v>PES</v>
          </cell>
          <cell r="F3131">
            <v>5180</v>
          </cell>
          <cell r="G3131" t="str">
            <v>TN</v>
          </cell>
          <cell r="H3131" t="str">
            <v>TONELADAS</v>
          </cell>
          <cell r="I3131" t="str">
            <v>PEC</v>
          </cell>
        </row>
        <row r="3132">
          <cell r="A3132" t="str">
            <v>16173512</v>
          </cell>
          <cell r="B3132">
            <v>161</v>
          </cell>
          <cell r="C3132">
            <v>73512</v>
          </cell>
          <cell r="D3132" t="str">
            <v>CERDITEXO INICIADOR  CE</v>
          </cell>
          <cell r="E3132" t="str">
            <v>PES</v>
          </cell>
          <cell r="F3132">
            <v>5640</v>
          </cell>
          <cell r="G3132" t="str">
            <v>TN</v>
          </cell>
          <cell r="H3132" t="str">
            <v>TONELADAS</v>
          </cell>
          <cell r="I3132" t="str">
            <v>PEC</v>
          </cell>
        </row>
        <row r="3133">
          <cell r="A3133" t="str">
            <v>16173513</v>
          </cell>
          <cell r="B3133">
            <v>161</v>
          </cell>
          <cell r="C3133">
            <v>73513</v>
          </cell>
          <cell r="D3133" t="str">
            <v>CERDITEXO INICIADOR  CG</v>
          </cell>
          <cell r="E3133" t="str">
            <v>PES</v>
          </cell>
          <cell r="F3133">
            <v>5200</v>
          </cell>
          <cell r="G3133" t="str">
            <v>TN</v>
          </cell>
          <cell r="H3133" t="str">
            <v>TONELADAS</v>
          </cell>
          <cell r="I3133" t="str">
            <v>PEC</v>
          </cell>
        </row>
        <row r="3134">
          <cell r="A3134" t="str">
            <v>16173530</v>
          </cell>
          <cell r="B3134">
            <v>161</v>
          </cell>
          <cell r="C3134">
            <v>73530</v>
          </cell>
          <cell r="D3134" t="str">
            <v>CERDITEXO FINALIZADOR HE</v>
          </cell>
          <cell r="E3134" t="str">
            <v>PES</v>
          </cell>
          <cell r="F3134">
            <v>4545</v>
          </cell>
          <cell r="G3134" t="str">
            <v>TN</v>
          </cell>
          <cell r="H3134" t="str">
            <v>TONELADAS</v>
          </cell>
          <cell r="I3134" t="str">
            <v>PEC</v>
          </cell>
        </row>
        <row r="3135">
          <cell r="A3135" t="str">
            <v>16173531</v>
          </cell>
          <cell r="B3135">
            <v>161</v>
          </cell>
          <cell r="C3135">
            <v>73531</v>
          </cell>
          <cell r="D3135" t="str">
            <v>CERDITEXO FINALIZADOR HG</v>
          </cell>
          <cell r="E3135" t="str">
            <v>PES</v>
          </cell>
          <cell r="F3135">
            <v>4405</v>
          </cell>
          <cell r="G3135" t="str">
            <v>TN</v>
          </cell>
          <cell r="H3135" t="str">
            <v>TONELADAS</v>
          </cell>
          <cell r="I3135" t="str">
            <v>PEC</v>
          </cell>
        </row>
        <row r="3136">
          <cell r="A3136" t="str">
            <v>16173532</v>
          </cell>
          <cell r="B3136">
            <v>161</v>
          </cell>
          <cell r="C3136">
            <v>73532</v>
          </cell>
          <cell r="D3136" t="str">
            <v>CERDITEXO FINALIZADOR CE</v>
          </cell>
          <cell r="E3136" t="str">
            <v>PES</v>
          </cell>
          <cell r="F3136">
            <v>4565</v>
          </cell>
          <cell r="G3136" t="str">
            <v>TN</v>
          </cell>
          <cell r="H3136" t="str">
            <v>TONELADAS</v>
          </cell>
          <cell r="I3136" t="str">
            <v>PEC</v>
          </cell>
        </row>
        <row r="3137">
          <cell r="A3137" t="str">
            <v>16173533</v>
          </cell>
          <cell r="B3137">
            <v>161</v>
          </cell>
          <cell r="C3137">
            <v>73533</v>
          </cell>
          <cell r="D3137" t="str">
            <v>CERDITEXO FINALIZADOR CG</v>
          </cell>
          <cell r="E3137" t="str">
            <v>PES</v>
          </cell>
          <cell r="F3137">
            <v>4425</v>
          </cell>
          <cell r="G3137" t="str">
            <v>TN</v>
          </cell>
          <cell r="H3137" t="str">
            <v>TONELADAS</v>
          </cell>
          <cell r="I3137" t="str">
            <v>PEC</v>
          </cell>
        </row>
        <row r="3138">
          <cell r="A3138" t="str">
            <v>16173630</v>
          </cell>
          <cell r="B3138">
            <v>161</v>
          </cell>
          <cell r="C3138">
            <v>73630</v>
          </cell>
          <cell r="D3138" t="str">
            <v>CERDI-TEXO MULTIUSOS HE</v>
          </cell>
          <cell r="E3138" t="str">
            <v>PES</v>
          </cell>
          <cell r="F3138">
            <v>4330</v>
          </cell>
          <cell r="G3138" t="str">
            <v>TN</v>
          </cell>
          <cell r="H3138" t="str">
            <v>TONELADAS</v>
          </cell>
          <cell r="I3138" t="str">
            <v>PEC</v>
          </cell>
        </row>
        <row r="3139">
          <cell r="A3139" t="str">
            <v>16173631</v>
          </cell>
          <cell r="B3139">
            <v>161</v>
          </cell>
          <cell r="C3139">
            <v>73631</v>
          </cell>
          <cell r="D3139" t="str">
            <v>CERDI-TEXO MULTIUSOS HG</v>
          </cell>
          <cell r="E3139" t="str">
            <v>PES</v>
          </cell>
          <cell r="F3139">
            <v>4190</v>
          </cell>
          <cell r="G3139" t="str">
            <v>TN</v>
          </cell>
          <cell r="H3139" t="str">
            <v>TONELADAS</v>
          </cell>
          <cell r="I3139" t="str">
            <v>PEC</v>
          </cell>
        </row>
        <row r="3140">
          <cell r="A3140" t="str">
            <v>16173632</v>
          </cell>
          <cell r="B3140">
            <v>161</v>
          </cell>
          <cell r="C3140">
            <v>73632</v>
          </cell>
          <cell r="D3140" t="str">
            <v>CERDI-TEXO MULTIUSOS CE</v>
          </cell>
          <cell r="E3140" t="str">
            <v>PES</v>
          </cell>
          <cell r="F3140">
            <v>4200</v>
          </cell>
          <cell r="G3140" t="str">
            <v>TN</v>
          </cell>
          <cell r="H3140" t="str">
            <v>TONELADAS</v>
          </cell>
          <cell r="I3140" t="str">
            <v>PEC</v>
          </cell>
        </row>
        <row r="3141">
          <cell r="A3141" t="str">
            <v>16173633</v>
          </cell>
          <cell r="B3141">
            <v>161</v>
          </cell>
          <cell r="C3141">
            <v>73633</v>
          </cell>
          <cell r="D3141" t="str">
            <v>CERDI-TEXO MULTIUSOS CG</v>
          </cell>
          <cell r="E3141" t="str">
            <v>PES</v>
          </cell>
          <cell r="F3141">
            <v>4210</v>
          </cell>
          <cell r="G3141" t="str">
            <v>TN</v>
          </cell>
          <cell r="H3141" t="str">
            <v>TONELADAS</v>
          </cell>
          <cell r="I3141" t="str">
            <v>PEC</v>
          </cell>
        </row>
        <row r="3142">
          <cell r="A3142" t="str">
            <v>16174320</v>
          </cell>
          <cell r="B3142">
            <v>161</v>
          </cell>
          <cell r="C3142">
            <v>74320</v>
          </cell>
          <cell r="D3142" t="str">
            <v>ESTABLERO 18% HE</v>
          </cell>
          <cell r="E3142" t="str">
            <v>PES</v>
          </cell>
          <cell r="F3142">
            <v>3850</v>
          </cell>
          <cell r="G3142" t="str">
            <v>TN</v>
          </cell>
          <cell r="H3142" t="str">
            <v>TONELADAS</v>
          </cell>
          <cell r="I3142" t="str">
            <v>PEC</v>
          </cell>
        </row>
        <row r="3143">
          <cell r="A3143" t="str">
            <v>16174321</v>
          </cell>
          <cell r="B3143">
            <v>161</v>
          </cell>
          <cell r="C3143">
            <v>74321</v>
          </cell>
          <cell r="D3143" t="str">
            <v>ESTABLERO 18% HG</v>
          </cell>
          <cell r="E3143" t="str">
            <v>PES</v>
          </cell>
          <cell r="F3143">
            <v>3710</v>
          </cell>
          <cell r="G3143" t="str">
            <v>TN</v>
          </cell>
          <cell r="H3143" t="str">
            <v>TONELADAS</v>
          </cell>
          <cell r="I3143" t="str">
            <v>PEC</v>
          </cell>
        </row>
        <row r="3144">
          <cell r="A3144" t="str">
            <v>16174322</v>
          </cell>
          <cell r="B3144">
            <v>161</v>
          </cell>
          <cell r="C3144">
            <v>74322</v>
          </cell>
          <cell r="D3144" t="str">
            <v>ESTABLERO 18% CE</v>
          </cell>
          <cell r="E3144" t="str">
            <v>PES</v>
          </cell>
          <cell r="F3144">
            <v>3870</v>
          </cell>
          <cell r="G3144" t="str">
            <v>TN</v>
          </cell>
          <cell r="H3144" t="str">
            <v>TONELADAS</v>
          </cell>
          <cell r="I3144" t="str">
            <v>PEC</v>
          </cell>
        </row>
        <row r="3145">
          <cell r="A3145" t="str">
            <v>16174323</v>
          </cell>
          <cell r="B3145">
            <v>161</v>
          </cell>
          <cell r="C3145">
            <v>74323</v>
          </cell>
          <cell r="D3145" t="str">
            <v>ESTABLERO 18% CG</v>
          </cell>
          <cell r="E3145" t="str">
            <v>PES</v>
          </cell>
          <cell r="F3145">
            <v>3730</v>
          </cell>
          <cell r="G3145" t="str">
            <v>TN</v>
          </cell>
          <cell r="H3145" t="str">
            <v>TONELADAS</v>
          </cell>
          <cell r="I3145" t="str">
            <v>PEC</v>
          </cell>
        </row>
        <row r="3146">
          <cell r="A3146" t="str">
            <v>16174324</v>
          </cell>
          <cell r="B3146">
            <v>161</v>
          </cell>
          <cell r="C3146">
            <v>74324</v>
          </cell>
          <cell r="D3146" t="str">
            <v>ESTABLERO 18% RE</v>
          </cell>
          <cell r="E3146" t="str">
            <v>PES</v>
          </cell>
          <cell r="F3146">
            <v>3860</v>
          </cell>
          <cell r="G3146" t="str">
            <v>TN</v>
          </cell>
          <cell r="H3146" t="str">
            <v>TONELADAS</v>
          </cell>
          <cell r="I3146" t="str">
            <v>PEC</v>
          </cell>
        </row>
        <row r="3147">
          <cell r="A3147" t="str">
            <v>16174325</v>
          </cell>
          <cell r="B3147">
            <v>161</v>
          </cell>
          <cell r="C3147">
            <v>74325</v>
          </cell>
          <cell r="D3147" t="str">
            <v>ESTABLERO 18% RG</v>
          </cell>
          <cell r="E3147" t="str">
            <v>PES</v>
          </cell>
          <cell r="F3147">
            <v>3720</v>
          </cell>
          <cell r="G3147" t="str">
            <v>TN</v>
          </cell>
          <cell r="H3147" t="str">
            <v>TONELADAS</v>
          </cell>
          <cell r="I3147" t="str">
            <v>PEC</v>
          </cell>
        </row>
        <row r="3148">
          <cell r="A3148" t="str">
            <v>16179478</v>
          </cell>
          <cell r="B3148">
            <v>161</v>
          </cell>
          <cell r="C3148">
            <v>79478</v>
          </cell>
          <cell r="D3148" t="str">
            <v>CALF-MANNA 10 L CE</v>
          </cell>
          <cell r="E3148" t="str">
            <v>PES</v>
          </cell>
          <cell r="F3148">
            <v>22197</v>
          </cell>
          <cell r="G3148" t="str">
            <v>TN</v>
          </cell>
          <cell r="H3148" t="str">
            <v>TONELADAS</v>
          </cell>
          <cell r="I3148" t="str">
            <v>PEC</v>
          </cell>
        </row>
        <row r="3149">
          <cell r="A3149" t="str">
            <v>16179479</v>
          </cell>
          <cell r="B3149">
            <v>161</v>
          </cell>
          <cell r="C3149">
            <v>79479</v>
          </cell>
          <cell r="D3149" t="str">
            <v>CALF-MANNA 50 L CE</v>
          </cell>
          <cell r="E3149" t="str">
            <v>PES</v>
          </cell>
          <cell r="F3149">
            <v>17107</v>
          </cell>
          <cell r="G3149" t="str">
            <v>TN</v>
          </cell>
          <cell r="H3149" t="str">
            <v>TONELADAS</v>
          </cell>
          <cell r="I3149" t="str">
            <v>PEC</v>
          </cell>
        </row>
        <row r="3150">
          <cell r="A3150" t="str">
            <v>16179489</v>
          </cell>
          <cell r="B3150">
            <v>161</v>
          </cell>
          <cell r="C3150">
            <v>79489</v>
          </cell>
          <cell r="D3150" t="str">
            <v>CALF-MANNA 25 L CE</v>
          </cell>
          <cell r="E3150" t="str">
            <v>PES</v>
          </cell>
          <cell r="F3150">
            <v>15752</v>
          </cell>
          <cell r="G3150" t="str">
            <v>TN</v>
          </cell>
          <cell r="H3150" t="str">
            <v>TONELADAS</v>
          </cell>
          <cell r="I3150" t="str">
            <v>PEC</v>
          </cell>
        </row>
        <row r="3151">
          <cell r="A3151" t="str">
            <v>16179809A</v>
          </cell>
          <cell r="B3151">
            <v>161</v>
          </cell>
          <cell r="C3151" t="str">
            <v>79809A</v>
          </cell>
          <cell r="D3151" t="str">
            <v>PREMIOS TRIPLE CORONA CE 2x5KG</v>
          </cell>
          <cell r="E3151" t="str">
            <v>PES</v>
          </cell>
          <cell r="F3151">
            <v>550.4</v>
          </cell>
          <cell r="G3151" t="str">
            <v>CL</v>
          </cell>
          <cell r="H3151" t="str">
            <v>CAJA 10 KGS</v>
          </cell>
          <cell r="I3151" t="str">
            <v>PEC</v>
          </cell>
        </row>
        <row r="3152">
          <cell r="A3152" t="str">
            <v>16179819</v>
          </cell>
          <cell r="B3152">
            <v>161</v>
          </cell>
          <cell r="C3152">
            <v>79819</v>
          </cell>
          <cell r="D3152" t="str">
            <v>B-SAFE</v>
          </cell>
          <cell r="E3152" t="str">
            <v>PES</v>
          </cell>
          <cell r="F3152">
            <v>27880</v>
          </cell>
          <cell r="G3152" t="str">
            <v>TN</v>
          </cell>
          <cell r="H3152" t="str">
            <v>TONELADAS</v>
          </cell>
          <cell r="I3152" t="str">
            <v>MUL</v>
          </cell>
        </row>
        <row r="3153">
          <cell r="A3153" t="str">
            <v>16179829</v>
          </cell>
          <cell r="B3153">
            <v>161</v>
          </cell>
          <cell r="C3153">
            <v>79829</v>
          </cell>
          <cell r="D3153" t="str">
            <v>PRISMA JET</v>
          </cell>
          <cell r="E3153" t="str">
            <v>PES</v>
          </cell>
          <cell r="F3153">
            <v>35350</v>
          </cell>
          <cell r="G3153" t="str">
            <v>TN</v>
          </cell>
          <cell r="H3153" t="str">
            <v>TONELADAS</v>
          </cell>
          <cell r="I3153" t="str">
            <v>MUL</v>
          </cell>
        </row>
        <row r="3154">
          <cell r="A3154" t="str">
            <v>16179839</v>
          </cell>
          <cell r="B3154">
            <v>161</v>
          </cell>
          <cell r="C3154">
            <v>79839</v>
          </cell>
          <cell r="D3154" t="str">
            <v>T5X PREMIUM</v>
          </cell>
          <cell r="E3154" t="str">
            <v>PES</v>
          </cell>
          <cell r="F3154">
            <v>65187</v>
          </cell>
          <cell r="G3154" t="str">
            <v>TN</v>
          </cell>
          <cell r="H3154" t="str">
            <v>TONELADAS</v>
          </cell>
          <cell r="I3154" t="str">
            <v>MUL</v>
          </cell>
        </row>
        <row r="3155">
          <cell r="A3155" t="str">
            <v>1618299</v>
          </cell>
          <cell r="B3155">
            <v>161</v>
          </cell>
          <cell r="C3155">
            <v>8299</v>
          </cell>
          <cell r="D3155" t="str">
            <v>CAJA DE DESCANSO GALLO DE ORO</v>
          </cell>
          <cell r="E3155" t="str">
            <v>PES</v>
          </cell>
          <cell r="F3155">
            <v>31.03</v>
          </cell>
          <cell r="G3155" t="str">
            <v>PZ</v>
          </cell>
          <cell r="H3155" t="str">
            <v>PIEZAS</v>
          </cell>
          <cell r="I3155" t="str">
            <v>PEC</v>
          </cell>
        </row>
        <row r="3156">
          <cell r="A3156" t="str">
            <v>16185902</v>
          </cell>
          <cell r="B3156">
            <v>161</v>
          </cell>
          <cell r="C3156">
            <v>85902</v>
          </cell>
          <cell r="D3156" t="str">
            <v>TINAS MALTA-CLEYTON 50 KG</v>
          </cell>
          <cell r="E3156" t="str">
            <v>PES</v>
          </cell>
          <cell r="F3156">
            <v>518</v>
          </cell>
          <cell r="G3156">
            <v>40</v>
          </cell>
          <cell r="H3156" t="str">
            <v>50 KGS</v>
          </cell>
          <cell r="I3156" t="str">
            <v>COM</v>
          </cell>
        </row>
        <row r="3157">
          <cell r="A3157" t="str">
            <v>16185907</v>
          </cell>
          <cell r="B3157">
            <v>161</v>
          </cell>
          <cell r="C3157">
            <v>85907</v>
          </cell>
          <cell r="D3157" t="str">
            <v>TINAS MALTA-CLEYTON 25 KG</v>
          </cell>
          <cell r="E3157" t="str">
            <v>PES</v>
          </cell>
          <cell r="F3157">
            <v>391.43</v>
          </cell>
          <cell r="G3157">
            <v>6</v>
          </cell>
          <cell r="H3157" t="str">
            <v>25 KGS</v>
          </cell>
          <cell r="I3157" t="str">
            <v>COM</v>
          </cell>
        </row>
        <row r="3158">
          <cell r="A3158" t="str">
            <v>16185909</v>
          </cell>
          <cell r="B3158">
            <v>161</v>
          </cell>
          <cell r="C3158">
            <v>85909</v>
          </cell>
          <cell r="D3158" t="str">
            <v>TINA MALTA-CLEYTON GNDO 113.4K</v>
          </cell>
          <cell r="E3158" t="str">
            <v>PES</v>
          </cell>
          <cell r="F3158">
            <v>925</v>
          </cell>
          <cell r="G3158">
            <v>44</v>
          </cell>
          <cell r="H3158" t="str">
            <v>113.4KGS</v>
          </cell>
          <cell r="I3158" t="str">
            <v>COM</v>
          </cell>
        </row>
        <row r="3159">
          <cell r="A3159" t="str">
            <v>16185919</v>
          </cell>
          <cell r="B3159">
            <v>161</v>
          </cell>
          <cell r="C3159">
            <v>85919</v>
          </cell>
          <cell r="D3159" t="str">
            <v>MULTI-BRICK TRIPLE</v>
          </cell>
          <cell r="E3159" t="str">
            <v>PES</v>
          </cell>
          <cell r="F3159">
            <v>30.03</v>
          </cell>
          <cell r="G3159">
            <v>12</v>
          </cell>
          <cell r="H3159" t="str">
            <v>15 KGS</v>
          </cell>
          <cell r="I3159" t="str">
            <v>MUL</v>
          </cell>
        </row>
        <row r="3160">
          <cell r="A3160" t="str">
            <v>16185929</v>
          </cell>
          <cell r="B3160">
            <v>161</v>
          </cell>
          <cell r="C3160">
            <v>85929</v>
          </cell>
          <cell r="D3160" t="str">
            <v>MULTI-BRICK DESPARASITANTE</v>
          </cell>
          <cell r="E3160" t="str">
            <v>PES</v>
          </cell>
          <cell r="F3160">
            <v>66.59</v>
          </cell>
          <cell r="G3160">
            <v>12</v>
          </cell>
          <cell r="H3160" t="str">
            <v>15 KGS</v>
          </cell>
          <cell r="I3160" t="str">
            <v>MUL</v>
          </cell>
        </row>
        <row r="3161">
          <cell r="A3161" t="str">
            <v>16185937</v>
          </cell>
          <cell r="B3161">
            <v>161</v>
          </cell>
          <cell r="C3161">
            <v>85937</v>
          </cell>
          <cell r="D3161" t="str">
            <v>TINAS MAL-CLEYT P/EQUINOS 25K</v>
          </cell>
          <cell r="E3161" t="str">
            <v>PES</v>
          </cell>
          <cell r="F3161">
            <v>390.13</v>
          </cell>
          <cell r="G3161">
            <v>6</v>
          </cell>
          <cell r="H3161" t="str">
            <v>25 KGS</v>
          </cell>
          <cell r="I3161" t="str">
            <v>COM</v>
          </cell>
        </row>
        <row r="3162">
          <cell r="A3162" t="str">
            <v>16186012</v>
          </cell>
          <cell r="B3162">
            <v>161</v>
          </cell>
          <cell r="C3162">
            <v>86012</v>
          </cell>
          <cell r="D3162" t="str">
            <v>ROYAL HORSE H-480 CE 15K</v>
          </cell>
          <cell r="E3162" t="str">
            <v>PES</v>
          </cell>
          <cell r="F3162">
            <v>11507</v>
          </cell>
          <cell r="G3162" t="str">
            <v>TN</v>
          </cell>
          <cell r="H3162" t="str">
            <v>TONELADAS</v>
          </cell>
          <cell r="I3162" t="str">
            <v>PEC</v>
          </cell>
        </row>
        <row r="3163">
          <cell r="A3163" t="str">
            <v>16186022</v>
          </cell>
          <cell r="B3163">
            <v>161</v>
          </cell>
          <cell r="C3163">
            <v>86022</v>
          </cell>
          <cell r="D3163" t="str">
            <v>ROYAL HORSE H-400 CE</v>
          </cell>
          <cell r="E3163" t="str">
            <v>PES</v>
          </cell>
          <cell r="F3163">
            <v>13550</v>
          </cell>
          <cell r="G3163" t="str">
            <v>TN</v>
          </cell>
          <cell r="H3163" t="str">
            <v>TONELADAS</v>
          </cell>
          <cell r="I3163" t="str">
            <v>PEC</v>
          </cell>
        </row>
        <row r="3164">
          <cell r="A3164" t="str">
            <v>16186032</v>
          </cell>
          <cell r="B3164">
            <v>161</v>
          </cell>
          <cell r="C3164">
            <v>86032</v>
          </cell>
          <cell r="D3164" t="str">
            <v>ROYAL HORSE H-380 CE 25K</v>
          </cell>
          <cell r="E3164" t="str">
            <v>PES</v>
          </cell>
          <cell r="F3164">
            <v>11085</v>
          </cell>
          <cell r="G3164" t="str">
            <v>TN</v>
          </cell>
          <cell r="H3164" t="str">
            <v>TONELADAS</v>
          </cell>
          <cell r="I3164" t="str">
            <v>PEC</v>
          </cell>
        </row>
        <row r="3165">
          <cell r="A3165" t="str">
            <v>16186514</v>
          </cell>
          <cell r="B3165">
            <v>161</v>
          </cell>
          <cell r="C3165">
            <v>86514</v>
          </cell>
          <cell r="D3165" t="str">
            <v>ROYAL HORSE H-250 RE 25K</v>
          </cell>
          <cell r="E3165" t="str">
            <v>PES</v>
          </cell>
          <cell r="F3165">
            <v>9350</v>
          </cell>
          <cell r="G3165" t="str">
            <v>TN</v>
          </cell>
          <cell r="H3165" t="str">
            <v>TONELADAS</v>
          </cell>
          <cell r="I3165" t="str">
            <v>PEC</v>
          </cell>
        </row>
        <row r="3166">
          <cell r="A3166" t="str">
            <v>16186522</v>
          </cell>
          <cell r="B3166">
            <v>161</v>
          </cell>
          <cell r="C3166">
            <v>86522</v>
          </cell>
          <cell r="D3166" t="str">
            <v>ROYAL HORSE B-300 CE 25K</v>
          </cell>
          <cell r="E3166" t="str">
            <v>PES</v>
          </cell>
          <cell r="F3166">
            <v>9739</v>
          </cell>
          <cell r="G3166" t="str">
            <v>TN</v>
          </cell>
          <cell r="H3166" t="str">
            <v>TONELADAS</v>
          </cell>
          <cell r="I3166" t="str">
            <v>PEC</v>
          </cell>
        </row>
        <row r="3167">
          <cell r="A3167" t="str">
            <v>16186044</v>
          </cell>
          <cell r="B3167">
            <v>161</v>
          </cell>
          <cell r="C3167">
            <v>86044</v>
          </cell>
          <cell r="D3167" t="str">
            <v>ROYAL HORSE H-350 RE 25K</v>
          </cell>
          <cell r="E3167" t="str">
            <v>PES</v>
          </cell>
          <cell r="F3167">
            <v>9372</v>
          </cell>
          <cell r="G3167" t="str">
            <v>TN</v>
          </cell>
          <cell r="H3167" t="str">
            <v>TONELADAS</v>
          </cell>
          <cell r="I3167" t="str">
            <v>PEC</v>
          </cell>
        </row>
        <row r="3168">
          <cell r="A3168" t="str">
            <v>16186624</v>
          </cell>
          <cell r="B3168">
            <v>161</v>
          </cell>
          <cell r="C3168">
            <v>86624</v>
          </cell>
          <cell r="D3168" t="str">
            <v>ROYAL HORSE B-150 RE 25K</v>
          </cell>
          <cell r="E3168" t="str">
            <v>PES</v>
          </cell>
          <cell r="F3168">
            <v>9370</v>
          </cell>
          <cell r="G3168" t="str">
            <v>TN</v>
          </cell>
          <cell r="H3168" t="str">
            <v>TONELADAS</v>
          </cell>
          <cell r="I3168" t="str">
            <v>PEC</v>
          </cell>
        </row>
        <row r="3169">
          <cell r="A3169" t="str">
            <v>16187507</v>
          </cell>
          <cell r="B3169">
            <v>161</v>
          </cell>
          <cell r="C3169">
            <v>87507</v>
          </cell>
          <cell r="D3169" t="str">
            <v>TINAS MC GANADO DE CARNE 20%</v>
          </cell>
          <cell r="E3169" t="str">
            <v>PES</v>
          </cell>
          <cell r="F3169">
            <v>295</v>
          </cell>
          <cell r="G3169">
            <v>6</v>
          </cell>
          <cell r="H3169" t="str">
            <v>25 KGS</v>
          </cell>
          <cell r="I3169" t="str">
            <v>COM</v>
          </cell>
        </row>
        <row r="3170">
          <cell r="A3170" t="str">
            <v>16187517</v>
          </cell>
          <cell r="B3170">
            <v>161</v>
          </cell>
          <cell r="C3170">
            <v>87517</v>
          </cell>
          <cell r="D3170" t="str">
            <v>TINAS MC REGULADOR PH 25 KG</v>
          </cell>
          <cell r="E3170" t="str">
            <v>PES</v>
          </cell>
          <cell r="F3170">
            <v>305</v>
          </cell>
          <cell r="G3170">
            <v>6</v>
          </cell>
          <cell r="H3170" t="str">
            <v>25 KGS</v>
          </cell>
          <cell r="I3170" t="str">
            <v>COM</v>
          </cell>
        </row>
        <row r="3171">
          <cell r="A3171" t="str">
            <v>16187527</v>
          </cell>
          <cell r="B3171">
            <v>161</v>
          </cell>
          <cell r="C3171">
            <v>87527</v>
          </cell>
          <cell r="D3171" t="str">
            <v>TINAS MC ALTA EN FOSFORO 25KG</v>
          </cell>
          <cell r="E3171" t="str">
            <v>PES</v>
          </cell>
          <cell r="F3171">
            <v>360</v>
          </cell>
          <cell r="G3171">
            <v>6</v>
          </cell>
          <cell r="H3171" t="str">
            <v>25 KGS</v>
          </cell>
          <cell r="I3171" t="str">
            <v>COM</v>
          </cell>
        </row>
        <row r="3172">
          <cell r="A3172" t="str">
            <v>16187537</v>
          </cell>
          <cell r="B3172">
            <v>161</v>
          </cell>
          <cell r="C3172">
            <v>87537</v>
          </cell>
          <cell r="D3172" t="str">
            <v>TINAS MC DE MINERALES 25KG</v>
          </cell>
          <cell r="E3172" t="str">
            <v>PES</v>
          </cell>
          <cell r="F3172">
            <v>311</v>
          </cell>
          <cell r="G3172">
            <v>6</v>
          </cell>
          <cell r="H3172" t="str">
            <v>25 KGS</v>
          </cell>
          <cell r="I3172" t="str">
            <v>COM</v>
          </cell>
        </row>
        <row r="3173">
          <cell r="A3173" t="str">
            <v>16187547</v>
          </cell>
          <cell r="B3173">
            <v>161</v>
          </cell>
          <cell r="C3173">
            <v>87547</v>
          </cell>
          <cell r="D3173" t="str">
            <v>TINAS MC BORREGOS 25KG</v>
          </cell>
          <cell r="E3173" t="str">
            <v>PES</v>
          </cell>
          <cell r="F3173">
            <v>357.35</v>
          </cell>
          <cell r="G3173">
            <v>6</v>
          </cell>
          <cell r="H3173" t="str">
            <v>25 KGS</v>
          </cell>
          <cell r="I3173" t="str">
            <v>COM</v>
          </cell>
        </row>
        <row r="3174">
          <cell r="A3174" t="str">
            <v>16187557</v>
          </cell>
          <cell r="B3174">
            <v>161</v>
          </cell>
          <cell r="C3174">
            <v>87557</v>
          </cell>
          <cell r="D3174" t="str">
            <v>TINAS MC GANADO LECHERO 25KG</v>
          </cell>
          <cell r="E3174" t="str">
            <v>PES</v>
          </cell>
          <cell r="F3174">
            <v>305</v>
          </cell>
          <cell r="G3174">
            <v>6</v>
          </cell>
          <cell r="H3174" t="str">
            <v>25 KGS</v>
          </cell>
          <cell r="I3174" t="str">
            <v>COM</v>
          </cell>
        </row>
        <row r="3175">
          <cell r="A3175" t="str">
            <v>16187567</v>
          </cell>
          <cell r="B3175">
            <v>161</v>
          </cell>
          <cell r="C3175">
            <v>87567</v>
          </cell>
          <cell r="D3175" t="str">
            <v>TINAS MC VACAS SECAS 25KG</v>
          </cell>
          <cell r="E3175" t="str">
            <v>PES</v>
          </cell>
          <cell r="F3175">
            <v>333</v>
          </cell>
          <cell r="G3175">
            <v>6</v>
          </cell>
          <cell r="H3175" t="str">
            <v>25 KGS</v>
          </cell>
          <cell r="I3175" t="str">
            <v>COM</v>
          </cell>
        </row>
        <row r="3176">
          <cell r="A3176" t="str">
            <v>16187577</v>
          </cell>
          <cell r="B3176">
            <v>161</v>
          </cell>
          <cell r="C3176">
            <v>87577</v>
          </cell>
          <cell r="D3176" t="str">
            <v>TINAS MC CONTROL DE MOSCAS 25K</v>
          </cell>
          <cell r="E3176" t="str">
            <v>PES</v>
          </cell>
          <cell r="F3176">
            <v>466.28</v>
          </cell>
          <cell r="G3176">
            <v>6</v>
          </cell>
          <cell r="H3176" t="str">
            <v>25 KGS</v>
          </cell>
          <cell r="I3176" t="str">
            <v>COM</v>
          </cell>
        </row>
        <row r="3177">
          <cell r="A3177" t="str">
            <v>1618815</v>
          </cell>
          <cell r="B3177">
            <v>161</v>
          </cell>
          <cell r="C3177">
            <v>8815</v>
          </cell>
          <cell r="D3177" t="str">
            <v>CAJA GALLO DE ORO</v>
          </cell>
          <cell r="E3177" t="str">
            <v>PES</v>
          </cell>
          <cell r="F3177">
            <v>19</v>
          </cell>
          <cell r="G3177" t="str">
            <v>PZ</v>
          </cell>
          <cell r="H3177" t="str">
            <v>PIEZAS</v>
          </cell>
        </row>
        <row r="3178">
          <cell r="A3178" t="str">
            <v>16188698</v>
          </cell>
          <cell r="B3178">
            <v>161</v>
          </cell>
          <cell r="C3178">
            <v>88698</v>
          </cell>
          <cell r="D3178" t="str">
            <v>BIOFINGERLING 2.5MM</v>
          </cell>
          <cell r="E3178" t="str">
            <v>PES</v>
          </cell>
          <cell r="F3178">
            <v>19500</v>
          </cell>
          <cell r="G3178" t="str">
            <v>TN</v>
          </cell>
          <cell r="H3178" t="str">
            <v>TONELADAS</v>
          </cell>
          <cell r="I3178" t="str">
            <v>ACU</v>
          </cell>
        </row>
        <row r="3179">
          <cell r="A3179" t="str">
            <v>16188699</v>
          </cell>
          <cell r="B3179">
            <v>161</v>
          </cell>
          <cell r="C3179">
            <v>88699</v>
          </cell>
          <cell r="D3179" t="str">
            <v>BIOFINGERLING 1.5MM</v>
          </cell>
          <cell r="E3179" t="str">
            <v>PES</v>
          </cell>
          <cell r="F3179">
            <v>19900</v>
          </cell>
          <cell r="G3179" t="str">
            <v>TN</v>
          </cell>
          <cell r="H3179" t="str">
            <v>TONELADAS</v>
          </cell>
          <cell r="I3179" t="str">
            <v>ACU</v>
          </cell>
        </row>
        <row r="3180">
          <cell r="A3180" t="str">
            <v>1619064</v>
          </cell>
          <cell r="B3180">
            <v>161</v>
          </cell>
          <cell r="C3180">
            <v>9064</v>
          </cell>
          <cell r="D3180" t="str">
            <v>GANADO DE CARNE FINAL</v>
          </cell>
          <cell r="E3180" t="str">
            <v>PES</v>
          </cell>
          <cell r="F3180">
            <v>8710</v>
          </cell>
          <cell r="G3180" t="str">
            <v>TN</v>
          </cell>
          <cell r="H3180" t="str">
            <v>TONELADAS</v>
          </cell>
          <cell r="I3180" t="str">
            <v>MUL</v>
          </cell>
        </row>
        <row r="3181">
          <cell r="A3181" t="str">
            <v>1619065</v>
          </cell>
          <cell r="B3181">
            <v>161</v>
          </cell>
          <cell r="C3181">
            <v>9065</v>
          </cell>
          <cell r="D3181" t="str">
            <v>MULTIPHOS PREMEZCLA GAN.</v>
          </cell>
          <cell r="E3181" t="str">
            <v>PES</v>
          </cell>
          <cell r="F3181">
            <v>20100</v>
          </cell>
          <cell r="G3181" t="str">
            <v>TN</v>
          </cell>
          <cell r="H3181" t="str">
            <v>TONELADAS</v>
          </cell>
          <cell r="I3181" t="str">
            <v>MUL</v>
          </cell>
        </row>
        <row r="3182">
          <cell r="A3182" t="str">
            <v>1619066</v>
          </cell>
          <cell r="B3182">
            <v>161</v>
          </cell>
          <cell r="C3182">
            <v>9066</v>
          </cell>
          <cell r="D3182" t="str">
            <v>PREMIX 12-12 BOVINOS</v>
          </cell>
          <cell r="E3182" t="str">
            <v>PES</v>
          </cell>
          <cell r="F3182">
            <v>12140</v>
          </cell>
          <cell r="G3182" t="str">
            <v>TN</v>
          </cell>
          <cell r="H3182" t="str">
            <v>TONELADAS</v>
          </cell>
          <cell r="I3182" t="str">
            <v>MUL</v>
          </cell>
        </row>
        <row r="3183">
          <cell r="A3183" t="str">
            <v>1619253</v>
          </cell>
          <cell r="B3183">
            <v>161</v>
          </cell>
          <cell r="C3183">
            <v>9253</v>
          </cell>
          <cell r="D3183" t="str">
            <v>PREMIX PATOS INICIACION</v>
          </cell>
          <cell r="E3183" t="str">
            <v>PES</v>
          </cell>
          <cell r="F3183">
            <v>16880</v>
          </cell>
          <cell r="G3183" t="str">
            <v>TN</v>
          </cell>
          <cell r="H3183" t="str">
            <v>TONELADAS</v>
          </cell>
          <cell r="I3183" t="str">
            <v>MUL</v>
          </cell>
        </row>
        <row r="3184">
          <cell r="A3184" t="str">
            <v>1619254</v>
          </cell>
          <cell r="B3184">
            <v>161</v>
          </cell>
          <cell r="C3184">
            <v>9254</v>
          </cell>
          <cell r="D3184" t="str">
            <v>PREMIX PATOS CRECIMIENTO</v>
          </cell>
          <cell r="E3184" t="str">
            <v>PES</v>
          </cell>
          <cell r="F3184">
            <v>14200</v>
          </cell>
          <cell r="G3184" t="str">
            <v>TN</v>
          </cell>
          <cell r="H3184" t="str">
            <v>TONELADAS</v>
          </cell>
          <cell r="I3184" t="str">
            <v>MUL</v>
          </cell>
        </row>
        <row r="3185">
          <cell r="A3185" t="str">
            <v>1619302</v>
          </cell>
          <cell r="B3185">
            <v>161</v>
          </cell>
          <cell r="C3185">
            <v>9302</v>
          </cell>
          <cell r="D3185" t="str">
            <v>MC INICIADOR CERDOS (GOLD LINE</v>
          </cell>
          <cell r="E3185" t="str">
            <v>PES</v>
          </cell>
          <cell r="F3185">
            <v>19440</v>
          </cell>
          <cell r="G3185" t="str">
            <v>TN</v>
          </cell>
          <cell r="H3185" t="str">
            <v>TONELADAS</v>
          </cell>
          <cell r="I3185" t="str">
            <v>MUL</v>
          </cell>
        </row>
        <row r="3186">
          <cell r="A3186" t="str">
            <v>1619310</v>
          </cell>
          <cell r="B3186">
            <v>161</v>
          </cell>
          <cell r="C3186">
            <v>9310</v>
          </cell>
          <cell r="D3186" t="str">
            <v>INICIACION ESPECIAL</v>
          </cell>
          <cell r="E3186" t="str">
            <v>PES</v>
          </cell>
          <cell r="F3186">
            <v>17400</v>
          </cell>
          <cell r="G3186" t="str">
            <v>TN</v>
          </cell>
          <cell r="H3186" t="str">
            <v>TONELADAS</v>
          </cell>
          <cell r="I3186" t="str">
            <v>MUL</v>
          </cell>
        </row>
        <row r="3187">
          <cell r="A3187" t="str">
            <v>1619313</v>
          </cell>
          <cell r="B3187">
            <v>161</v>
          </cell>
          <cell r="C3187">
            <v>9313</v>
          </cell>
          <cell r="D3187" t="str">
            <v>MC-CERDOS PREINICIACION</v>
          </cell>
          <cell r="E3187" t="str">
            <v>PES</v>
          </cell>
          <cell r="F3187">
            <v>12320</v>
          </cell>
          <cell r="G3187" t="str">
            <v>TN</v>
          </cell>
          <cell r="H3187" t="str">
            <v>TONELADAS</v>
          </cell>
          <cell r="I3187" t="str">
            <v>MUL</v>
          </cell>
        </row>
        <row r="3188">
          <cell r="A3188" t="str">
            <v>1619318</v>
          </cell>
          <cell r="B3188">
            <v>161</v>
          </cell>
          <cell r="C3188">
            <v>9318</v>
          </cell>
          <cell r="D3188" t="str">
            <v>CERDOS INICIACION I</v>
          </cell>
          <cell r="E3188" t="str">
            <v>PES</v>
          </cell>
          <cell r="F3188">
            <v>27000</v>
          </cell>
          <cell r="G3188" t="str">
            <v>TN</v>
          </cell>
          <cell r="H3188" t="str">
            <v>TONELADAS</v>
          </cell>
          <cell r="I3188" t="str">
            <v>MUL</v>
          </cell>
        </row>
        <row r="3189">
          <cell r="A3189" t="str">
            <v>1619319</v>
          </cell>
          <cell r="B3189">
            <v>161</v>
          </cell>
          <cell r="C3189">
            <v>9319</v>
          </cell>
          <cell r="D3189" t="str">
            <v>CERDOS INICIACION II</v>
          </cell>
          <cell r="E3189" t="str">
            <v>PES</v>
          </cell>
          <cell r="F3189">
            <v>21730</v>
          </cell>
          <cell r="G3189" t="str">
            <v>TN</v>
          </cell>
          <cell r="H3189" t="str">
            <v>TONELADAS</v>
          </cell>
          <cell r="I3189" t="str">
            <v>MUL</v>
          </cell>
        </row>
        <row r="3190">
          <cell r="A3190" t="str">
            <v>1619328</v>
          </cell>
          <cell r="B3190">
            <v>161</v>
          </cell>
          <cell r="C3190">
            <v>9328</v>
          </cell>
          <cell r="D3190" t="str">
            <v>MICRO-POSTURA AVES</v>
          </cell>
          <cell r="E3190" t="str">
            <v>PES</v>
          </cell>
          <cell r="F3190">
            <v>21580</v>
          </cell>
          <cell r="G3190" t="str">
            <v>TN</v>
          </cell>
          <cell r="H3190" t="str">
            <v>TONELADAS</v>
          </cell>
          <cell r="I3190" t="str">
            <v>MUL</v>
          </cell>
        </row>
        <row r="3191">
          <cell r="A3191" t="str">
            <v>1619334</v>
          </cell>
          <cell r="B3191">
            <v>161</v>
          </cell>
          <cell r="C3191">
            <v>9334</v>
          </cell>
          <cell r="D3191" t="str">
            <v>DESARROLLO ESPECIAL</v>
          </cell>
          <cell r="E3191" t="str">
            <v>PES</v>
          </cell>
          <cell r="F3191">
            <v>13410</v>
          </cell>
          <cell r="G3191" t="str">
            <v>TN</v>
          </cell>
          <cell r="H3191" t="str">
            <v>TONELADAS</v>
          </cell>
          <cell r="I3191" t="str">
            <v>MUL</v>
          </cell>
        </row>
        <row r="3192">
          <cell r="A3192" t="str">
            <v>1619337</v>
          </cell>
          <cell r="B3192">
            <v>161</v>
          </cell>
          <cell r="C3192">
            <v>9337</v>
          </cell>
          <cell r="D3192" t="str">
            <v>DESARROLLO ENGORDA G-L HE</v>
          </cell>
          <cell r="E3192" t="str">
            <v>PES</v>
          </cell>
          <cell r="F3192">
            <v>19446</v>
          </cell>
          <cell r="G3192" t="str">
            <v>TN</v>
          </cell>
          <cell r="H3192" t="str">
            <v>TONELADAS</v>
          </cell>
          <cell r="I3192" t="str">
            <v>MUL</v>
          </cell>
        </row>
        <row r="3193">
          <cell r="A3193" t="str">
            <v>1619341</v>
          </cell>
          <cell r="B3193">
            <v>161</v>
          </cell>
          <cell r="C3193">
            <v>9341</v>
          </cell>
          <cell r="D3193" t="str">
            <v>CONC. DESARROLLO CERDOS</v>
          </cell>
          <cell r="E3193" t="str">
            <v>PES</v>
          </cell>
          <cell r="F3193">
            <v>12850</v>
          </cell>
          <cell r="G3193" t="str">
            <v>TN</v>
          </cell>
          <cell r="H3193" t="str">
            <v>TONELADAS</v>
          </cell>
          <cell r="I3193" t="str">
            <v>MUL</v>
          </cell>
        </row>
        <row r="3194">
          <cell r="A3194" t="str">
            <v>1619343</v>
          </cell>
          <cell r="B3194">
            <v>161</v>
          </cell>
          <cell r="C3194">
            <v>9343</v>
          </cell>
          <cell r="D3194" t="str">
            <v>MICRO CRECIMIENTO</v>
          </cell>
          <cell r="E3194" t="str">
            <v>PES</v>
          </cell>
          <cell r="F3194">
            <v>13600</v>
          </cell>
          <cell r="G3194" t="str">
            <v>TN</v>
          </cell>
          <cell r="H3194" t="str">
            <v>TONELADAS</v>
          </cell>
          <cell r="I3194" t="str">
            <v>MUL</v>
          </cell>
        </row>
        <row r="3195">
          <cell r="A3195" t="str">
            <v>1619344</v>
          </cell>
          <cell r="B3195">
            <v>161</v>
          </cell>
          <cell r="C3195">
            <v>9344</v>
          </cell>
          <cell r="D3195" t="str">
            <v>MC-CERDOS CRECIMIENTO I</v>
          </cell>
          <cell r="E3195" t="str">
            <v>PES</v>
          </cell>
          <cell r="F3195">
            <v>11190</v>
          </cell>
          <cell r="G3195" t="str">
            <v>TN</v>
          </cell>
          <cell r="H3195" t="str">
            <v>TONELADAS</v>
          </cell>
          <cell r="I3195" t="str">
            <v>MUL</v>
          </cell>
        </row>
        <row r="3196">
          <cell r="A3196" t="str">
            <v>1619345</v>
          </cell>
          <cell r="B3196">
            <v>161</v>
          </cell>
          <cell r="C3196">
            <v>9345</v>
          </cell>
          <cell r="D3196" t="str">
            <v>DESARROLLO ENGORDA SAP</v>
          </cell>
          <cell r="E3196" t="str">
            <v>PES</v>
          </cell>
          <cell r="F3196">
            <v>11000</v>
          </cell>
          <cell r="G3196" t="str">
            <v>TN</v>
          </cell>
          <cell r="H3196" t="str">
            <v>TONELADAS</v>
          </cell>
          <cell r="I3196" t="str">
            <v>MUL</v>
          </cell>
        </row>
        <row r="3197">
          <cell r="A3197" t="str">
            <v>1619346</v>
          </cell>
          <cell r="B3197">
            <v>161</v>
          </cell>
          <cell r="C3197">
            <v>9346</v>
          </cell>
          <cell r="D3197" t="str">
            <v>MC-CERDOS CRECIMIENTO III</v>
          </cell>
          <cell r="E3197" t="str">
            <v>PES</v>
          </cell>
          <cell r="F3197">
            <v>7299</v>
          </cell>
          <cell r="G3197" t="str">
            <v>TN</v>
          </cell>
          <cell r="H3197" t="str">
            <v>TONELADAS</v>
          </cell>
          <cell r="I3197" t="str">
            <v>MUL</v>
          </cell>
        </row>
        <row r="3198">
          <cell r="A3198" t="str">
            <v>1619349</v>
          </cell>
          <cell r="B3198">
            <v>161</v>
          </cell>
          <cell r="C3198">
            <v>9349</v>
          </cell>
          <cell r="D3198" t="str">
            <v>MICRO DESARROLLO</v>
          </cell>
          <cell r="E3198" t="str">
            <v>PES</v>
          </cell>
          <cell r="F3198">
            <v>8941</v>
          </cell>
          <cell r="G3198" t="str">
            <v>TN</v>
          </cell>
          <cell r="H3198" t="str">
            <v>TONELADAS</v>
          </cell>
          <cell r="I3198" t="str">
            <v>MUL</v>
          </cell>
        </row>
        <row r="3199">
          <cell r="A3199" t="str">
            <v>1619353</v>
          </cell>
          <cell r="B3199">
            <v>161</v>
          </cell>
          <cell r="C3199">
            <v>9353</v>
          </cell>
          <cell r="D3199" t="str">
            <v>CONC. ENGORDA CERDOS</v>
          </cell>
          <cell r="E3199" t="str">
            <v>PES</v>
          </cell>
          <cell r="F3199">
            <v>11950</v>
          </cell>
          <cell r="G3199" t="str">
            <v>TN</v>
          </cell>
          <cell r="H3199" t="str">
            <v>TONELADAS</v>
          </cell>
          <cell r="I3199" t="str">
            <v>MUL</v>
          </cell>
        </row>
        <row r="3200">
          <cell r="A3200" t="str">
            <v>1619354</v>
          </cell>
          <cell r="B3200">
            <v>161</v>
          </cell>
          <cell r="C3200">
            <v>9354</v>
          </cell>
          <cell r="D3200" t="str">
            <v>ENGORDA ESPECIAL</v>
          </cell>
          <cell r="E3200" t="str">
            <v>PES</v>
          </cell>
          <cell r="F3200">
            <v>10438</v>
          </cell>
          <cell r="G3200" t="str">
            <v>TN</v>
          </cell>
          <cell r="H3200" t="str">
            <v>TONELADAS</v>
          </cell>
          <cell r="I3200" t="str">
            <v>MUL</v>
          </cell>
        </row>
        <row r="3201">
          <cell r="A3201" t="str">
            <v>1619363</v>
          </cell>
          <cell r="B3201">
            <v>161</v>
          </cell>
          <cell r="C3201">
            <v>9363</v>
          </cell>
          <cell r="D3201" t="str">
            <v>CRECIMIENTO ENGORDA PAYLEAN 40</v>
          </cell>
          <cell r="E3201" t="str">
            <v>PES</v>
          </cell>
          <cell r="F3201">
            <v>17500</v>
          </cell>
          <cell r="G3201" t="str">
            <v>TN</v>
          </cell>
          <cell r="H3201" t="str">
            <v>TONELADAS</v>
          </cell>
          <cell r="I3201" t="str">
            <v>MUL</v>
          </cell>
        </row>
        <row r="3202">
          <cell r="A3202" t="str">
            <v>1619364</v>
          </cell>
          <cell r="B3202">
            <v>161</v>
          </cell>
          <cell r="C3202">
            <v>9364</v>
          </cell>
          <cell r="D3202" t="str">
            <v>MINERALES GANADO</v>
          </cell>
          <cell r="E3202" t="str">
            <v>PES</v>
          </cell>
          <cell r="F3202">
            <v>17050</v>
          </cell>
          <cell r="G3202" t="str">
            <v>TN</v>
          </cell>
          <cell r="H3202" t="str">
            <v>TONELADAS</v>
          </cell>
          <cell r="I3202" t="str">
            <v>MUL</v>
          </cell>
        </row>
        <row r="3203">
          <cell r="A3203" t="str">
            <v>1619365</v>
          </cell>
          <cell r="B3203">
            <v>161</v>
          </cell>
          <cell r="C3203">
            <v>9365</v>
          </cell>
          <cell r="D3203" t="str">
            <v>VITAMINAS GANADO LECHERO</v>
          </cell>
          <cell r="E3203" t="str">
            <v>PES</v>
          </cell>
          <cell r="F3203">
            <v>14140</v>
          </cell>
          <cell r="G3203" t="str">
            <v>TN</v>
          </cell>
          <cell r="H3203" t="str">
            <v>TONELADAS</v>
          </cell>
          <cell r="I3203" t="str">
            <v>MUL</v>
          </cell>
        </row>
        <row r="3204">
          <cell r="A3204" t="str">
            <v>1619367</v>
          </cell>
          <cell r="B3204">
            <v>161</v>
          </cell>
          <cell r="C3204">
            <v>9367</v>
          </cell>
          <cell r="D3204" t="str">
            <v>VITAMINAS REPRODUCTORES HE</v>
          </cell>
          <cell r="E3204" t="str">
            <v>PES</v>
          </cell>
          <cell r="F3204">
            <v>31500</v>
          </cell>
          <cell r="G3204" t="str">
            <v>TN</v>
          </cell>
          <cell r="H3204" t="str">
            <v>TONELADAS</v>
          </cell>
          <cell r="I3204" t="str">
            <v>MUL</v>
          </cell>
        </row>
        <row r="3205">
          <cell r="A3205" t="str">
            <v>1619370</v>
          </cell>
          <cell r="B3205">
            <v>161</v>
          </cell>
          <cell r="C3205">
            <v>9370</v>
          </cell>
          <cell r="D3205" t="str">
            <v>VITAMINAS CRECI-ENGORDA HE</v>
          </cell>
          <cell r="E3205" t="str">
            <v>PES</v>
          </cell>
          <cell r="F3205">
            <v>23320</v>
          </cell>
          <cell r="G3205" t="str">
            <v>TN</v>
          </cell>
          <cell r="H3205" t="str">
            <v>TONELADAS</v>
          </cell>
          <cell r="I3205" t="str">
            <v>MUL</v>
          </cell>
        </row>
        <row r="3206">
          <cell r="A3206" t="str">
            <v>1619371</v>
          </cell>
          <cell r="B3206">
            <v>161</v>
          </cell>
          <cell r="C3206">
            <v>9371</v>
          </cell>
          <cell r="D3206" t="str">
            <v>MC-LACTANCIA</v>
          </cell>
          <cell r="E3206" t="str">
            <v>PES</v>
          </cell>
          <cell r="F3206">
            <v>9249</v>
          </cell>
          <cell r="G3206" t="str">
            <v>TN</v>
          </cell>
          <cell r="H3206" t="str">
            <v>TONELADAS</v>
          </cell>
          <cell r="I3206" t="str">
            <v>MUL</v>
          </cell>
        </row>
        <row r="3207">
          <cell r="A3207" t="str">
            <v>1619372</v>
          </cell>
          <cell r="B3207">
            <v>161</v>
          </cell>
          <cell r="C3207">
            <v>9372</v>
          </cell>
          <cell r="D3207" t="str">
            <v>LACTANCIA ESPECIAL</v>
          </cell>
          <cell r="E3207" t="str">
            <v>PES</v>
          </cell>
          <cell r="F3207">
            <v>10804</v>
          </cell>
          <cell r="G3207" t="str">
            <v>TN</v>
          </cell>
          <cell r="H3207" t="str">
            <v>TONELADAS</v>
          </cell>
          <cell r="I3207" t="str">
            <v>MUL</v>
          </cell>
        </row>
        <row r="3208">
          <cell r="A3208" t="str">
            <v>1619373</v>
          </cell>
          <cell r="B3208">
            <v>161</v>
          </cell>
          <cell r="C3208">
            <v>9373</v>
          </cell>
          <cell r="D3208" t="str">
            <v>CONCENT.LACTANCIA CERDOS</v>
          </cell>
          <cell r="E3208" t="str">
            <v>PES</v>
          </cell>
          <cell r="F3208">
            <v>15100</v>
          </cell>
          <cell r="G3208" t="str">
            <v>TN</v>
          </cell>
          <cell r="H3208" t="str">
            <v>TONELADAS</v>
          </cell>
          <cell r="I3208" t="str">
            <v>MUL</v>
          </cell>
        </row>
        <row r="3209">
          <cell r="A3209" t="str">
            <v>1619376</v>
          </cell>
          <cell r="B3209">
            <v>161</v>
          </cell>
          <cell r="C3209">
            <v>9376</v>
          </cell>
          <cell r="D3209" t="str">
            <v>MC-CERDOS REPRODUCTORES</v>
          </cell>
          <cell r="E3209" t="str">
            <v>PES</v>
          </cell>
          <cell r="F3209">
            <v>12960</v>
          </cell>
          <cell r="G3209" t="str">
            <v>TN</v>
          </cell>
          <cell r="H3209" t="str">
            <v>TONELADAS</v>
          </cell>
          <cell r="I3209" t="str">
            <v>MUL</v>
          </cell>
        </row>
        <row r="3210">
          <cell r="A3210" t="str">
            <v>1619377</v>
          </cell>
          <cell r="B3210">
            <v>161</v>
          </cell>
          <cell r="C3210">
            <v>9377</v>
          </cell>
          <cell r="D3210" t="str">
            <v>MC-CERDOS REPRODUCTORES</v>
          </cell>
          <cell r="E3210" t="str">
            <v>PES</v>
          </cell>
          <cell r="F3210">
            <v>8697</v>
          </cell>
          <cell r="G3210" t="str">
            <v>TN</v>
          </cell>
          <cell r="H3210" t="str">
            <v>TONELADAS</v>
          </cell>
          <cell r="I3210" t="str">
            <v>MUL</v>
          </cell>
        </row>
        <row r="3211">
          <cell r="A3211" t="str">
            <v>1619379</v>
          </cell>
          <cell r="B3211">
            <v>161</v>
          </cell>
          <cell r="C3211">
            <v>9379</v>
          </cell>
          <cell r="D3211" t="str">
            <v>MC-CERDOS REPRODUCTORES</v>
          </cell>
          <cell r="E3211" t="str">
            <v>PES</v>
          </cell>
          <cell r="F3211">
            <v>7658</v>
          </cell>
          <cell r="G3211" t="str">
            <v>TN</v>
          </cell>
          <cell r="H3211" t="str">
            <v>TONELADAS</v>
          </cell>
          <cell r="I3211" t="str">
            <v>MUL</v>
          </cell>
        </row>
        <row r="3212">
          <cell r="A3212" t="str">
            <v>1619380</v>
          </cell>
          <cell r="B3212">
            <v>161</v>
          </cell>
          <cell r="C3212">
            <v>9380</v>
          </cell>
          <cell r="D3212" t="str">
            <v>CERDOS FINALIZADOR C/VIT Y MIN</v>
          </cell>
          <cell r="E3212" t="str">
            <v>PES</v>
          </cell>
          <cell r="F3212">
            <v>11637</v>
          </cell>
          <cell r="G3212" t="str">
            <v>TN</v>
          </cell>
          <cell r="H3212" t="str">
            <v>TONELADAS</v>
          </cell>
          <cell r="I3212" t="str">
            <v>MUL</v>
          </cell>
        </row>
        <row r="3213">
          <cell r="A3213" t="str">
            <v>1619381</v>
          </cell>
          <cell r="B3213">
            <v>161</v>
          </cell>
          <cell r="C3213">
            <v>9381</v>
          </cell>
          <cell r="D3213" t="str">
            <v>MC-GESTACION</v>
          </cell>
          <cell r="E3213" t="str">
            <v>PES</v>
          </cell>
          <cell r="F3213">
            <v>12600</v>
          </cell>
          <cell r="G3213" t="str">
            <v>TN</v>
          </cell>
          <cell r="H3213" t="str">
            <v>TONELADAS</v>
          </cell>
          <cell r="I3213" t="str">
            <v>MUL</v>
          </cell>
        </row>
        <row r="3214">
          <cell r="A3214" t="str">
            <v>1619383</v>
          </cell>
          <cell r="B3214">
            <v>161</v>
          </cell>
          <cell r="C3214">
            <v>9383</v>
          </cell>
          <cell r="D3214" t="str">
            <v>CONC. GESTACION CERDOS</v>
          </cell>
          <cell r="E3214" t="str">
            <v>PES</v>
          </cell>
          <cell r="F3214">
            <v>13700</v>
          </cell>
          <cell r="G3214" t="str">
            <v>TN</v>
          </cell>
          <cell r="H3214" t="str">
            <v>TONELADAS</v>
          </cell>
          <cell r="I3214" t="str">
            <v>MUL</v>
          </cell>
        </row>
        <row r="3215">
          <cell r="A3215" t="str">
            <v>1619384</v>
          </cell>
          <cell r="B3215">
            <v>161</v>
          </cell>
          <cell r="C3215">
            <v>9384</v>
          </cell>
          <cell r="D3215" t="str">
            <v>GESTACION ESPECIAL</v>
          </cell>
          <cell r="E3215" t="str">
            <v>PES</v>
          </cell>
          <cell r="F3215">
            <v>12190</v>
          </cell>
          <cell r="G3215" t="str">
            <v>TN</v>
          </cell>
          <cell r="H3215" t="str">
            <v>TONELADAS</v>
          </cell>
          <cell r="I3215" t="str">
            <v>MUL</v>
          </cell>
        </row>
        <row r="3216">
          <cell r="A3216" t="str">
            <v>1619386</v>
          </cell>
          <cell r="B3216">
            <v>161</v>
          </cell>
          <cell r="C3216">
            <v>9386</v>
          </cell>
          <cell r="D3216" t="str">
            <v>MC-CERDOS REPRODUCTORES</v>
          </cell>
          <cell r="E3216" t="str">
            <v>PES</v>
          </cell>
          <cell r="F3216">
            <v>13360</v>
          </cell>
          <cell r="G3216" t="str">
            <v>TN</v>
          </cell>
          <cell r="H3216" t="str">
            <v>TONELADAS</v>
          </cell>
          <cell r="I3216" t="str">
            <v>MUL</v>
          </cell>
        </row>
        <row r="3217">
          <cell r="A3217" t="str">
            <v>1619389</v>
          </cell>
          <cell r="B3217">
            <v>161</v>
          </cell>
          <cell r="C3217">
            <v>9389</v>
          </cell>
          <cell r="D3217" t="str">
            <v>PIGGY UP SEW HE</v>
          </cell>
          <cell r="E3217" t="str">
            <v>PES</v>
          </cell>
          <cell r="F3217">
            <v>13996</v>
          </cell>
          <cell r="G3217" t="str">
            <v>TN</v>
          </cell>
          <cell r="H3217" t="str">
            <v>TONELADAS</v>
          </cell>
          <cell r="I3217" t="str">
            <v>MUL</v>
          </cell>
        </row>
        <row r="3218">
          <cell r="A3218" t="str">
            <v>1619390</v>
          </cell>
          <cell r="B3218">
            <v>161</v>
          </cell>
          <cell r="C3218">
            <v>9390</v>
          </cell>
          <cell r="D3218" t="str">
            <v>CRECIMIENTO ENG.PAYLEAN 20K</v>
          </cell>
          <cell r="E3218" t="str">
            <v>PES</v>
          </cell>
          <cell r="F3218">
            <v>19650</v>
          </cell>
          <cell r="G3218" t="str">
            <v>TN</v>
          </cell>
          <cell r="H3218" t="str">
            <v>TONELADAS</v>
          </cell>
          <cell r="I3218" t="str">
            <v>MUL</v>
          </cell>
        </row>
        <row r="3219">
          <cell r="A3219" t="str">
            <v>1619393</v>
          </cell>
          <cell r="B3219">
            <v>161</v>
          </cell>
          <cell r="C3219">
            <v>9393</v>
          </cell>
          <cell r="D3219" t="str">
            <v>DRY COW TEC</v>
          </cell>
          <cell r="E3219" t="str">
            <v>PES</v>
          </cell>
          <cell r="F3219">
            <v>17560</v>
          </cell>
          <cell r="G3219" t="str">
            <v>TN</v>
          </cell>
          <cell r="H3219" t="str">
            <v>TONELADAS</v>
          </cell>
          <cell r="I3219" t="str">
            <v>MUL</v>
          </cell>
        </row>
        <row r="3220">
          <cell r="A3220" t="str">
            <v>1619395</v>
          </cell>
          <cell r="B3220">
            <v>161</v>
          </cell>
          <cell r="C3220">
            <v>9395</v>
          </cell>
          <cell r="D3220" t="str">
            <v>PREMIX AVESTRUZ</v>
          </cell>
          <cell r="E3220" t="str">
            <v>PES</v>
          </cell>
          <cell r="F3220">
            <v>16898</v>
          </cell>
          <cell r="G3220" t="str">
            <v>TN</v>
          </cell>
          <cell r="H3220" t="str">
            <v>TONELADAS</v>
          </cell>
          <cell r="I3220" t="str">
            <v>MUL</v>
          </cell>
        </row>
        <row r="3221">
          <cell r="A3221" t="str">
            <v>1619398</v>
          </cell>
          <cell r="B3221">
            <v>161</v>
          </cell>
          <cell r="C3221">
            <v>9398</v>
          </cell>
          <cell r="D3221" t="str">
            <v>GANADO LECHERO C/PROMOTOR</v>
          </cell>
          <cell r="E3221" t="str">
            <v>PES</v>
          </cell>
          <cell r="F3221">
            <v>7000</v>
          </cell>
          <cell r="G3221" t="str">
            <v>TN</v>
          </cell>
          <cell r="H3221" t="str">
            <v>TONELADAS</v>
          </cell>
          <cell r="I3221" t="str">
            <v>MUL</v>
          </cell>
        </row>
        <row r="3222">
          <cell r="A3222" t="str">
            <v>1619400</v>
          </cell>
          <cell r="B3222">
            <v>161</v>
          </cell>
          <cell r="C3222">
            <v>9400</v>
          </cell>
          <cell r="D3222" t="str">
            <v>MULTISAL SAL MINERAL VIT.</v>
          </cell>
          <cell r="E3222" t="str">
            <v>PES</v>
          </cell>
          <cell r="F3222">
            <v>10090</v>
          </cell>
          <cell r="G3222" t="str">
            <v>TN</v>
          </cell>
          <cell r="H3222" t="str">
            <v>TONELADAS</v>
          </cell>
          <cell r="I3222" t="str">
            <v>MUL</v>
          </cell>
        </row>
        <row r="3223">
          <cell r="A3223" t="str">
            <v>1619401</v>
          </cell>
          <cell r="B3223">
            <v>161</v>
          </cell>
          <cell r="C3223">
            <v>9401</v>
          </cell>
          <cell r="D3223" t="str">
            <v>MINERALES PLUS LECHERO</v>
          </cell>
          <cell r="E3223" t="str">
            <v>PES</v>
          </cell>
          <cell r="F3223">
            <v>9525</v>
          </cell>
          <cell r="G3223" t="str">
            <v>TN</v>
          </cell>
          <cell r="H3223" t="str">
            <v>TONELADAS</v>
          </cell>
          <cell r="I3223" t="str">
            <v>MUL</v>
          </cell>
        </row>
        <row r="3224">
          <cell r="A3224" t="str">
            <v>1619411</v>
          </cell>
          <cell r="B3224">
            <v>161</v>
          </cell>
          <cell r="C3224">
            <v>9411</v>
          </cell>
          <cell r="D3224" t="str">
            <v>FINALIZADOR BOVINO C/ZILMAX</v>
          </cell>
          <cell r="E3224" t="str">
            <v>PES</v>
          </cell>
          <cell r="F3224">
            <v>42500</v>
          </cell>
          <cell r="G3224" t="str">
            <v>TN</v>
          </cell>
          <cell r="H3224" t="str">
            <v>TONELADAS</v>
          </cell>
          <cell r="I3224" t="str">
            <v>MUL</v>
          </cell>
        </row>
        <row r="3225">
          <cell r="A3225" t="str">
            <v>1619412</v>
          </cell>
          <cell r="B3225">
            <v>161</v>
          </cell>
          <cell r="C3225">
            <v>9412</v>
          </cell>
          <cell r="D3225" t="str">
            <v>LACTANCIA SAP</v>
          </cell>
          <cell r="E3225" t="str">
            <v>PES</v>
          </cell>
          <cell r="F3225">
            <v>15384</v>
          </cell>
          <cell r="G3225" t="str">
            <v>TN</v>
          </cell>
          <cell r="H3225" t="str">
            <v>TONELADAS</v>
          </cell>
          <cell r="I3225" t="str">
            <v>MUL</v>
          </cell>
        </row>
        <row r="3226">
          <cell r="A3226" t="str">
            <v>1619430</v>
          </cell>
          <cell r="B3226">
            <v>161</v>
          </cell>
          <cell r="C3226">
            <v>9430</v>
          </cell>
          <cell r="D3226" t="str">
            <v>SAL MINERAL OVINOS ZN</v>
          </cell>
          <cell r="E3226" t="str">
            <v>PES</v>
          </cell>
          <cell r="F3226">
            <v>6129</v>
          </cell>
          <cell r="G3226" t="str">
            <v>TN</v>
          </cell>
          <cell r="H3226" t="str">
            <v>TONELADAS</v>
          </cell>
          <cell r="I3226" t="str">
            <v>MUL</v>
          </cell>
        </row>
        <row r="3227">
          <cell r="A3227" t="str">
            <v>1619454</v>
          </cell>
          <cell r="B3227">
            <v>161</v>
          </cell>
          <cell r="C3227">
            <v>9454</v>
          </cell>
          <cell r="D3227" t="str">
            <v>PMZ.VITAMINICA-MINERAL ORTO/MO</v>
          </cell>
          <cell r="E3227" t="str">
            <v>PES</v>
          </cell>
          <cell r="F3227">
            <v>10903</v>
          </cell>
          <cell r="G3227" t="str">
            <v>TN</v>
          </cell>
          <cell r="H3227" t="str">
            <v>TONELADAS</v>
          </cell>
          <cell r="I3227" t="str">
            <v>MUL</v>
          </cell>
        </row>
        <row r="3228">
          <cell r="A3228" t="str">
            <v>1619476</v>
          </cell>
          <cell r="B3228">
            <v>161</v>
          </cell>
          <cell r="C3228">
            <v>9476</v>
          </cell>
          <cell r="D3228" t="str">
            <v>GANADO LECHERO 25K</v>
          </cell>
          <cell r="E3228" t="str">
            <v>PES</v>
          </cell>
          <cell r="F3228">
            <v>4525</v>
          </cell>
          <cell r="G3228" t="str">
            <v>TN</v>
          </cell>
          <cell r="H3228" t="str">
            <v>TONELADAS</v>
          </cell>
          <cell r="I3228" t="str">
            <v>MUL</v>
          </cell>
        </row>
        <row r="3229">
          <cell r="A3229" t="str">
            <v>1619480</v>
          </cell>
          <cell r="B3229">
            <v>161</v>
          </cell>
          <cell r="C3229">
            <v>9480</v>
          </cell>
          <cell r="D3229" t="str">
            <v>LACTANCIA PLUS HE</v>
          </cell>
          <cell r="E3229" t="str">
            <v>PES</v>
          </cell>
          <cell r="F3229">
            <v>13070</v>
          </cell>
          <cell r="G3229" t="str">
            <v>TN</v>
          </cell>
          <cell r="H3229" t="str">
            <v>TONELADAS</v>
          </cell>
          <cell r="I3229" t="str">
            <v>MUL</v>
          </cell>
        </row>
        <row r="3230">
          <cell r="A3230" t="str">
            <v>1619481</v>
          </cell>
          <cell r="B3230">
            <v>161</v>
          </cell>
          <cell r="C3230">
            <v>9481</v>
          </cell>
          <cell r="D3230" t="str">
            <v>GESTACION PLUS HE</v>
          </cell>
          <cell r="E3230" t="str">
            <v>PES</v>
          </cell>
          <cell r="F3230">
            <v>12350</v>
          </cell>
          <cell r="G3230" t="str">
            <v>TN</v>
          </cell>
          <cell r="H3230" t="str">
            <v>TONELADAS</v>
          </cell>
          <cell r="I3230" t="str">
            <v>MUL</v>
          </cell>
        </row>
        <row r="3231">
          <cell r="A3231" t="str">
            <v>1619482</v>
          </cell>
          <cell r="B3231">
            <v>161</v>
          </cell>
          <cell r="C3231">
            <v>9482</v>
          </cell>
          <cell r="D3231" t="str">
            <v>PREMIX REPRODUCTORAS HE</v>
          </cell>
          <cell r="E3231" t="str">
            <v>PES</v>
          </cell>
          <cell r="F3231">
            <v>26500</v>
          </cell>
          <cell r="G3231" t="str">
            <v>TN</v>
          </cell>
          <cell r="H3231" t="str">
            <v>TONELADAS</v>
          </cell>
          <cell r="I3231" t="str">
            <v>MUL</v>
          </cell>
        </row>
        <row r="3232">
          <cell r="A3232" t="str">
            <v>1619484</v>
          </cell>
          <cell r="B3232">
            <v>161</v>
          </cell>
          <cell r="C3232">
            <v>9484</v>
          </cell>
          <cell r="D3232" t="str">
            <v>ENGORDA BOVINO</v>
          </cell>
          <cell r="E3232" t="str">
            <v>PES</v>
          </cell>
          <cell r="F3232">
            <v>10260</v>
          </cell>
          <cell r="G3232" t="str">
            <v>TN</v>
          </cell>
          <cell r="H3232" t="str">
            <v>TONELADAS</v>
          </cell>
          <cell r="I3232" t="str">
            <v>MUL</v>
          </cell>
        </row>
        <row r="3233">
          <cell r="A3233" t="str">
            <v>1619489</v>
          </cell>
          <cell r="B3233">
            <v>161</v>
          </cell>
          <cell r="C3233">
            <v>9489</v>
          </cell>
          <cell r="D3233" t="str">
            <v>PREMIX BORREGO ENG.INTENSIVO</v>
          </cell>
          <cell r="E3233" t="str">
            <v>PES</v>
          </cell>
          <cell r="F3233">
            <v>8550</v>
          </cell>
          <cell r="G3233" t="str">
            <v>TN</v>
          </cell>
          <cell r="H3233" t="str">
            <v>TONELADAS</v>
          </cell>
          <cell r="I3233" t="str">
            <v>MUL</v>
          </cell>
        </row>
        <row r="3234">
          <cell r="A3234" t="str">
            <v>1619490</v>
          </cell>
          <cell r="B3234">
            <v>161</v>
          </cell>
          <cell r="C3234">
            <v>9490</v>
          </cell>
          <cell r="D3234" t="str">
            <v>MINERALES POLLO</v>
          </cell>
          <cell r="E3234" t="str">
            <v>PES</v>
          </cell>
          <cell r="F3234">
            <v>8500</v>
          </cell>
          <cell r="G3234" t="str">
            <v>TN</v>
          </cell>
          <cell r="H3234" t="str">
            <v>TONELADAS</v>
          </cell>
          <cell r="I3234" t="str">
            <v>MUL</v>
          </cell>
        </row>
        <row r="3235">
          <cell r="A3235" t="str">
            <v>1619492</v>
          </cell>
          <cell r="B3235">
            <v>161</v>
          </cell>
          <cell r="C3235">
            <v>9492</v>
          </cell>
          <cell r="D3235" t="str">
            <v>POLLO INICIACION TUXPAN</v>
          </cell>
          <cell r="E3235" t="str">
            <v>PES</v>
          </cell>
          <cell r="F3235">
            <v>18400</v>
          </cell>
          <cell r="G3235" t="str">
            <v>TN</v>
          </cell>
          <cell r="H3235" t="str">
            <v>TONELADAS</v>
          </cell>
          <cell r="I3235" t="str">
            <v>MUL</v>
          </cell>
        </row>
        <row r="3236">
          <cell r="A3236" t="str">
            <v>1619493</v>
          </cell>
          <cell r="B3236">
            <v>161</v>
          </cell>
          <cell r="C3236">
            <v>9493</v>
          </cell>
          <cell r="D3236" t="str">
            <v>POLLO FINALIZADOR TUXPAN</v>
          </cell>
          <cell r="E3236" t="str">
            <v>PES</v>
          </cell>
          <cell r="F3236">
            <v>27420</v>
          </cell>
          <cell r="G3236" t="str">
            <v>TN</v>
          </cell>
          <cell r="H3236" t="str">
            <v>TONELADAS</v>
          </cell>
          <cell r="I3236" t="str">
            <v>MUL</v>
          </cell>
        </row>
        <row r="3237">
          <cell r="A3237" t="str">
            <v>1619495</v>
          </cell>
          <cell r="B3237">
            <v>161</v>
          </cell>
          <cell r="C3237">
            <v>9495</v>
          </cell>
          <cell r="D3237" t="str">
            <v>POLLO ENGORDA INTENSIVO</v>
          </cell>
          <cell r="E3237" t="str">
            <v>PES</v>
          </cell>
          <cell r="F3237">
            <v>17495</v>
          </cell>
          <cell r="G3237" t="str">
            <v>TN</v>
          </cell>
          <cell r="H3237" t="str">
            <v>TONELADAS</v>
          </cell>
          <cell r="I3237" t="str">
            <v>MUL</v>
          </cell>
        </row>
        <row r="3238">
          <cell r="A3238" t="str">
            <v>1619498</v>
          </cell>
          <cell r="B3238">
            <v>161</v>
          </cell>
          <cell r="C3238">
            <v>9498</v>
          </cell>
          <cell r="D3238" t="str">
            <v>BORREGOS ENGORDA INTENSIVO WS</v>
          </cell>
          <cell r="E3238" t="str">
            <v>PES</v>
          </cell>
          <cell r="F3238">
            <v>6250</v>
          </cell>
          <cell r="G3238" t="str">
            <v>TN</v>
          </cell>
          <cell r="H3238" t="str">
            <v>TONELADAS</v>
          </cell>
          <cell r="I3238" t="str">
            <v>MUL</v>
          </cell>
        </row>
        <row r="3239">
          <cell r="A3239" t="str">
            <v>1619503</v>
          </cell>
          <cell r="B3239">
            <v>161</v>
          </cell>
          <cell r="C3239">
            <v>9503</v>
          </cell>
          <cell r="D3239" t="str">
            <v>MINERALES POLLO DE ENGRODA HE</v>
          </cell>
          <cell r="E3239" t="str">
            <v>PES</v>
          </cell>
          <cell r="F3239">
            <v>11348</v>
          </cell>
          <cell r="G3239" t="str">
            <v>TN</v>
          </cell>
          <cell r="H3239" t="str">
            <v>TONELADAS</v>
          </cell>
          <cell r="I3239" t="str">
            <v>MUL</v>
          </cell>
        </row>
        <row r="3240">
          <cell r="A3240" t="str">
            <v>1619504</v>
          </cell>
          <cell r="B3240">
            <v>161</v>
          </cell>
          <cell r="C3240">
            <v>9504</v>
          </cell>
          <cell r="D3240" t="str">
            <v>MINERALES CERDOS REPRODUCTOR H</v>
          </cell>
          <cell r="E3240" t="str">
            <v>PES</v>
          </cell>
          <cell r="F3240">
            <v>12697</v>
          </cell>
          <cell r="G3240" t="str">
            <v>TN</v>
          </cell>
          <cell r="H3240" t="str">
            <v>TONELADAS</v>
          </cell>
          <cell r="I3240" t="str">
            <v>MUL</v>
          </cell>
        </row>
        <row r="3241">
          <cell r="A3241" t="str">
            <v>1619505</v>
          </cell>
          <cell r="B3241">
            <v>161</v>
          </cell>
          <cell r="C3241">
            <v>9505</v>
          </cell>
          <cell r="D3241" t="str">
            <v>MINERALES CERDOS CRECIMIENTO</v>
          </cell>
          <cell r="E3241" t="str">
            <v>PES</v>
          </cell>
          <cell r="F3241">
            <v>9717</v>
          </cell>
          <cell r="G3241" t="str">
            <v>TN</v>
          </cell>
          <cell r="H3241" t="str">
            <v>TONELADAS</v>
          </cell>
          <cell r="I3241" t="str">
            <v>MUL</v>
          </cell>
        </row>
        <row r="3242">
          <cell r="A3242" t="str">
            <v>1619510</v>
          </cell>
          <cell r="B3242">
            <v>161</v>
          </cell>
          <cell r="C3242">
            <v>9510</v>
          </cell>
          <cell r="D3242" t="str">
            <v>MINERALES RUMIANTES HE</v>
          </cell>
          <cell r="E3242" t="str">
            <v>PES</v>
          </cell>
          <cell r="F3242">
            <v>11348</v>
          </cell>
          <cell r="G3242" t="str">
            <v>TN</v>
          </cell>
          <cell r="H3242" t="str">
            <v>TONELADAS</v>
          </cell>
          <cell r="I3242" t="str">
            <v>MUL</v>
          </cell>
        </row>
        <row r="3243">
          <cell r="A3243" t="str">
            <v>1619520</v>
          </cell>
          <cell r="B3243">
            <v>161</v>
          </cell>
          <cell r="C3243">
            <v>9520</v>
          </cell>
          <cell r="D3243" t="str">
            <v>SALTEC HE</v>
          </cell>
          <cell r="E3243" t="str">
            <v>PES</v>
          </cell>
          <cell r="F3243">
            <v>5873</v>
          </cell>
          <cell r="G3243" t="str">
            <v>TN</v>
          </cell>
          <cell r="H3243" t="str">
            <v>TONELADAS</v>
          </cell>
          <cell r="I3243" t="str">
            <v>MUL</v>
          </cell>
        </row>
        <row r="3244">
          <cell r="A3244" t="str">
            <v>1619553</v>
          </cell>
          <cell r="B3244">
            <v>161</v>
          </cell>
          <cell r="C3244">
            <v>9553</v>
          </cell>
          <cell r="D3244" t="str">
            <v>MINERALES PLUS ENG. GAN.</v>
          </cell>
          <cell r="E3244" t="str">
            <v>PES</v>
          </cell>
          <cell r="F3244">
            <v>10430</v>
          </cell>
          <cell r="G3244" t="str">
            <v>TN</v>
          </cell>
          <cell r="H3244" t="str">
            <v>TONELADAS</v>
          </cell>
          <cell r="I3244" t="str">
            <v>MUL</v>
          </cell>
        </row>
        <row r="3245">
          <cell r="A3245" t="str">
            <v>1619557</v>
          </cell>
          <cell r="B3245">
            <v>161</v>
          </cell>
          <cell r="C3245">
            <v>9557</v>
          </cell>
          <cell r="D3245" t="str">
            <v>PREMIX BORREGOS INTENSIVOS</v>
          </cell>
          <cell r="E3245" t="str">
            <v>PES</v>
          </cell>
          <cell r="F3245">
            <v>8700</v>
          </cell>
          <cell r="G3245" t="str">
            <v>TN</v>
          </cell>
          <cell r="H3245" t="str">
            <v>TONELADAS</v>
          </cell>
          <cell r="I3245" t="str">
            <v>MUL</v>
          </cell>
        </row>
        <row r="3246">
          <cell r="A3246" t="str">
            <v>1619558</v>
          </cell>
          <cell r="B3246">
            <v>161</v>
          </cell>
          <cell r="C3246">
            <v>9558</v>
          </cell>
          <cell r="D3246" t="str">
            <v>SAL MINERAL BORREGOS</v>
          </cell>
          <cell r="E3246" t="str">
            <v>PES</v>
          </cell>
          <cell r="F3246">
            <v>11590</v>
          </cell>
          <cell r="G3246" t="str">
            <v>TN</v>
          </cell>
          <cell r="H3246" t="str">
            <v>TONELADAS</v>
          </cell>
          <cell r="I3246" t="str">
            <v>MUL</v>
          </cell>
        </row>
        <row r="3247">
          <cell r="A3247" t="str">
            <v>1619559</v>
          </cell>
          <cell r="B3247">
            <v>161</v>
          </cell>
          <cell r="C3247">
            <v>9559</v>
          </cell>
          <cell r="D3247" t="str">
            <v>PREMIX OVINO REPRODUCTOR</v>
          </cell>
          <cell r="E3247" t="str">
            <v>PES</v>
          </cell>
          <cell r="F3247">
            <v>9380</v>
          </cell>
          <cell r="G3247" t="str">
            <v>TN</v>
          </cell>
          <cell r="H3247" t="str">
            <v>TONELADAS</v>
          </cell>
          <cell r="I3247" t="str">
            <v>MUL</v>
          </cell>
        </row>
        <row r="3248">
          <cell r="A3248" t="str">
            <v>1619560</v>
          </cell>
          <cell r="B3248">
            <v>161</v>
          </cell>
          <cell r="C3248">
            <v>9560</v>
          </cell>
          <cell r="D3248" t="str">
            <v>MINERAL BORREGOS CAPRICHO 25K</v>
          </cell>
          <cell r="E3248" t="str">
            <v>PES</v>
          </cell>
          <cell r="F3248">
            <v>11000</v>
          </cell>
          <cell r="G3248" t="str">
            <v>TN</v>
          </cell>
          <cell r="H3248" t="str">
            <v>TONELADAS</v>
          </cell>
          <cell r="I3248" t="str">
            <v>MUL</v>
          </cell>
        </row>
        <row r="3249">
          <cell r="A3249" t="str">
            <v>1619564</v>
          </cell>
          <cell r="B3249">
            <v>161</v>
          </cell>
          <cell r="C3249">
            <v>9564</v>
          </cell>
          <cell r="D3249" t="str">
            <v>VITAMINAS FDO. MARTINEZ</v>
          </cell>
          <cell r="E3249" t="str">
            <v>PES</v>
          </cell>
          <cell r="F3249">
            <v>58600</v>
          </cell>
          <cell r="G3249" t="str">
            <v>TN</v>
          </cell>
          <cell r="H3249" t="str">
            <v>TONELADAS</v>
          </cell>
          <cell r="I3249" t="str">
            <v>MUL</v>
          </cell>
        </row>
        <row r="3250">
          <cell r="A3250" t="str">
            <v>1619903</v>
          </cell>
          <cell r="B3250">
            <v>161</v>
          </cell>
          <cell r="C3250">
            <v>9903</v>
          </cell>
          <cell r="D3250" t="str">
            <v>INICIATEC</v>
          </cell>
          <cell r="E3250" t="str">
            <v>PES</v>
          </cell>
          <cell r="F3250">
            <v>14000</v>
          </cell>
          <cell r="G3250" t="str">
            <v>TN</v>
          </cell>
          <cell r="H3250" t="str">
            <v>TONELADAS</v>
          </cell>
          <cell r="I3250" t="str">
            <v>MUL</v>
          </cell>
        </row>
        <row r="3251">
          <cell r="A3251" t="str">
            <v>1619904</v>
          </cell>
          <cell r="B3251">
            <v>161</v>
          </cell>
          <cell r="C3251">
            <v>9904</v>
          </cell>
          <cell r="D3251" t="str">
            <v>CRECITEC</v>
          </cell>
          <cell r="E3251" t="str">
            <v>PES</v>
          </cell>
          <cell r="F3251">
            <v>11500</v>
          </cell>
          <cell r="G3251" t="str">
            <v>TN</v>
          </cell>
          <cell r="H3251" t="str">
            <v>TONELADAS</v>
          </cell>
          <cell r="I3251" t="str">
            <v>MUL</v>
          </cell>
        </row>
        <row r="3252">
          <cell r="A3252" t="str">
            <v>1619909</v>
          </cell>
          <cell r="B3252">
            <v>161</v>
          </cell>
          <cell r="C3252">
            <v>9909</v>
          </cell>
          <cell r="D3252" t="str">
            <v>REPRODUCTEC</v>
          </cell>
          <cell r="E3252" t="str">
            <v>PES</v>
          </cell>
          <cell r="F3252">
            <v>12100</v>
          </cell>
          <cell r="G3252" t="str">
            <v>TN</v>
          </cell>
          <cell r="H3252" t="str">
            <v>TONELADAS</v>
          </cell>
          <cell r="I3252" t="str">
            <v>MUL</v>
          </cell>
        </row>
        <row r="3253">
          <cell r="A3253" t="str">
            <v>1619910</v>
          </cell>
          <cell r="B3253">
            <v>161</v>
          </cell>
          <cell r="C3253">
            <v>9910</v>
          </cell>
          <cell r="D3253" t="str">
            <v>LECHERO BOVINOS</v>
          </cell>
          <cell r="E3253" t="str">
            <v>PES</v>
          </cell>
          <cell r="F3253">
            <v>10170</v>
          </cell>
          <cell r="G3253" t="str">
            <v>TN</v>
          </cell>
          <cell r="H3253" t="str">
            <v>TONELADAS</v>
          </cell>
          <cell r="I3253" t="str">
            <v>MUL</v>
          </cell>
        </row>
        <row r="3254">
          <cell r="A3254" t="str">
            <v>1619911</v>
          </cell>
          <cell r="B3254">
            <v>161</v>
          </cell>
          <cell r="C3254">
            <v>9911</v>
          </cell>
          <cell r="D3254" t="str">
            <v>ENGORDA BOVINOS</v>
          </cell>
          <cell r="E3254" t="str">
            <v>PES</v>
          </cell>
          <cell r="F3254">
            <v>9410</v>
          </cell>
          <cell r="G3254" t="str">
            <v>TN</v>
          </cell>
          <cell r="H3254" t="str">
            <v>TONELADAS</v>
          </cell>
          <cell r="I3254" t="str">
            <v>MUL</v>
          </cell>
        </row>
        <row r="3255">
          <cell r="A3255" t="str">
            <v>1619934</v>
          </cell>
          <cell r="B3255">
            <v>161</v>
          </cell>
          <cell r="C3255">
            <v>9934</v>
          </cell>
          <cell r="D3255" t="str">
            <v>VITAMINAS CABALLOS</v>
          </cell>
          <cell r="E3255" t="str">
            <v>PES</v>
          </cell>
          <cell r="F3255">
            <v>93400</v>
          </cell>
          <cell r="G3255" t="str">
            <v>TN</v>
          </cell>
          <cell r="H3255" t="str">
            <v>TONELADAS</v>
          </cell>
          <cell r="I3255" t="str">
            <v>MUL</v>
          </cell>
        </row>
        <row r="3256">
          <cell r="A3256" t="str">
            <v>1619936</v>
          </cell>
          <cell r="B3256">
            <v>161</v>
          </cell>
          <cell r="C3256">
            <v>9936</v>
          </cell>
          <cell r="D3256" t="str">
            <v>PREMIX SAN NICOLAS</v>
          </cell>
          <cell r="E3256" t="str">
            <v>PES</v>
          </cell>
          <cell r="F3256">
            <v>12187</v>
          </cell>
          <cell r="G3256" t="str">
            <v>TN</v>
          </cell>
          <cell r="H3256" t="str">
            <v>TONELADAS</v>
          </cell>
          <cell r="I3256" t="str">
            <v>MUL</v>
          </cell>
        </row>
        <row r="3257">
          <cell r="A3257" t="str">
            <v>1619949</v>
          </cell>
          <cell r="B3257">
            <v>161</v>
          </cell>
          <cell r="C3257">
            <v>9949</v>
          </cell>
          <cell r="D3257" t="str">
            <v>PREMIX CABALLOS</v>
          </cell>
          <cell r="E3257" t="str">
            <v>PES</v>
          </cell>
          <cell r="F3257">
            <v>11947</v>
          </cell>
          <cell r="G3257" t="str">
            <v>TN</v>
          </cell>
          <cell r="H3257" t="str">
            <v>TONELADAS</v>
          </cell>
          <cell r="I3257" t="str">
            <v>MUL</v>
          </cell>
        </row>
        <row r="3258">
          <cell r="A3258" t="str">
            <v>16240032</v>
          </cell>
          <cell r="B3258">
            <v>162</v>
          </cell>
          <cell r="C3258">
            <v>40032</v>
          </cell>
          <cell r="D3258" t="str">
            <v>PONE ORO 16% PLUS TE</v>
          </cell>
          <cell r="E3258" t="str">
            <v>PES</v>
          </cell>
          <cell r="F3258">
            <v>5500</v>
          </cell>
          <cell r="G3258" t="str">
            <v>TN</v>
          </cell>
          <cell r="H3258" t="str">
            <v>TONELADAS</v>
          </cell>
          <cell r="I3258" t="str">
            <v>PEC</v>
          </cell>
        </row>
        <row r="3259">
          <cell r="A3259" t="str">
            <v>16240036</v>
          </cell>
          <cell r="B3259">
            <v>162</v>
          </cell>
          <cell r="C3259">
            <v>40036</v>
          </cell>
          <cell r="D3259" t="str">
            <v>PONE ORO 16% PLUS TE 5K</v>
          </cell>
          <cell r="E3259" t="str">
            <v>PES</v>
          </cell>
          <cell r="F3259">
            <v>6340</v>
          </cell>
          <cell r="G3259" t="str">
            <v>TN</v>
          </cell>
          <cell r="H3259" t="str">
            <v>TONELADAS</v>
          </cell>
          <cell r="I3259" t="str">
            <v>PEC</v>
          </cell>
        </row>
        <row r="3260">
          <cell r="A3260" t="str">
            <v>16240112</v>
          </cell>
          <cell r="B3260">
            <v>162</v>
          </cell>
          <cell r="C3260">
            <v>40112</v>
          </cell>
          <cell r="D3260" t="str">
            <v>PONE ORO RAZA L. PLUS TE</v>
          </cell>
          <cell r="E3260" t="str">
            <v>PES</v>
          </cell>
          <cell r="F3260">
            <v>6660</v>
          </cell>
          <cell r="G3260" t="str">
            <v>TN</v>
          </cell>
          <cell r="H3260" t="str">
            <v>TONELADAS</v>
          </cell>
          <cell r="I3260" t="str">
            <v>PEC</v>
          </cell>
        </row>
        <row r="3261">
          <cell r="A3261" t="str">
            <v>16242092</v>
          </cell>
          <cell r="B3261">
            <v>162</v>
          </cell>
          <cell r="C3261">
            <v>42092</v>
          </cell>
          <cell r="D3261" t="str">
            <v>CAPORINA INICIADOR TE</v>
          </cell>
          <cell r="E3261" t="str">
            <v>PES</v>
          </cell>
          <cell r="F3261">
            <v>6100</v>
          </cell>
          <cell r="G3261" t="str">
            <v>TN</v>
          </cell>
          <cell r="H3261" t="str">
            <v>TONELADAS</v>
          </cell>
          <cell r="I3261" t="str">
            <v>PEC</v>
          </cell>
        </row>
        <row r="3262">
          <cell r="A3262" t="str">
            <v>16242132</v>
          </cell>
          <cell r="B3262">
            <v>162</v>
          </cell>
          <cell r="C3262">
            <v>42132</v>
          </cell>
          <cell r="D3262" t="str">
            <v>CAPORINA FINALIZADOR TE</v>
          </cell>
          <cell r="E3262" t="str">
            <v>PES</v>
          </cell>
          <cell r="F3262">
            <v>5900</v>
          </cell>
          <cell r="G3262" t="str">
            <v>TN</v>
          </cell>
          <cell r="H3262" t="str">
            <v>TONELADAS</v>
          </cell>
          <cell r="I3262" t="str">
            <v>PEC</v>
          </cell>
        </row>
        <row r="3263">
          <cell r="A3263" t="str">
            <v>16242222</v>
          </cell>
          <cell r="B3263">
            <v>162</v>
          </cell>
          <cell r="C3263">
            <v>42222</v>
          </cell>
          <cell r="D3263" t="str">
            <v>POLLO ORO V. TE</v>
          </cell>
          <cell r="E3263" t="str">
            <v>PES</v>
          </cell>
          <cell r="F3263">
            <v>6420</v>
          </cell>
          <cell r="G3263" t="str">
            <v>TN</v>
          </cell>
          <cell r="H3263" t="str">
            <v>TONELADAS</v>
          </cell>
          <cell r="I3263" t="str">
            <v>PEC</v>
          </cell>
        </row>
        <row r="3264">
          <cell r="A3264" t="str">
            <v>16242226</v>
          </cell>
          <cell r="B3264">
            <v>162</v>
          </cell>
          <cell r="C3264">
            <v>42226</v>
          </cell>
          <cell r="D3264" t="str">
            <v>ENGORDA POLLO 5 KG</v>
          </cell>
          <cell r="E3264" t="str">
            <v>PES</v>
          </cell>
          <cell r="F3264">
            <v>7177</v>
          </cell>
          <cell r="G3264" t="str">
            <v>TN</v>
          </cell>
          <cell r="H3264" t="str">
            <v>TONELADAS</v>
          </cell>
          <cell r="I3264" t="str">
            <v>PEC</v>
          </cell>
        </row>
        <row r="3265">
          <cell r="A3265" t="str">
            <v>16242232</v>
          </cell>
          <cell r="B3265">
            <v>162</v>
          </cell>
          <cell r="C3265">
            <v>42232</v>
          </cell>
          <cell r="D3265" t="str">
            <v>INICIADOR POLLO PREMIUM 40K TE</v>
          </cell>
          <cell r="E3265" t="str">
            <v>PES</v>
          </cell>
          <cell r="F3265">
            <v>6862</v>
          </cell>
          <cell r="G3265" t="str">
            <v>TN</v>
          </cell>
          <cell r="H3265" t="str">
            <v>TONELADAS</v>
          </cell>
          <cell r="I3265" t="str">
            <v>PEC</v>
          </cell>
        </row>
        <row r="3266">
          <cell r="A3266" t="str">
            <v>16242239</v>
          </cell>
          <cell r="B3266">
            <v>162</v>
          </cell>
          <cell r="C3266">
            <v>42239</v>
          </cell>
          <cell r="D3266" t="str">
            <v>INICIADOR POLLO PREMIUM 20K TE</v>
          </cell>
          <cell r="E3266" t="str">
            <v>PES</v>
          </cell>
          <cell r="F3266">
            <v>7050</v>
          </cell>
          <cell r="G3266" t="str">
            <v>TN</v>
          </cell>
          <cell r="H3266" t="str">
            <v>TONELADAS</v>
          </cell>
          <cell r="I3266" t="str">
            <v>PEC</v>
          </cell>
        </row>
        <row r="3267">
          <cell r="A3267" t="str">
            <v>16242242</v>
          </cell>
          <cell r="B3267">
            <v>162</v>
          </cell>
          <cell r="C3267">
            <v>42242</v>
          </cell>
          <cell r="D3267" t="str">
            <v>ENGORDA P0LLO PREMIUM 40K TE</v>
          </cell>
          <cell r="E3267" t="str">
            <v>PES</v>
          </cell>
          <cell r="F3267">
            <v>6942</v>
          </cell>
          <cell r="G3267" t="str">
            <v>TN</v>
          </cell>
          <cell r="H3267" t="str">
            <v>TONELADAS</v>
          </cell>
          <cell r="I3267" t="str">
            <v>PEC</v>
          </cell>
        </row>
        <row r="3268">
          <cell r="A3268" t="str">
            <v>16242249</v>
          </cell>
          <cell r="B3268">
            <v>162</v>
          </cell>
          <cell r="C3268">
            <v>42249</v>
          </cell>
          <cell r="D3268" t="str">
            <v>ENGORDA P0LLO PREMIUM 20K TE</v>
          </cell>
          <cell r="E3268" t="str">
            <v>PES</v>
          </cell>
          <cell r="F3268">
            <v>7055</v>
          </cell>
          <cell r="G3268" t="str">
            <v>TN</v>
          </cell>
          <cell r="H3268" t="str">
            <v>TONELADAS</v>
          </cell>
          <cell r="I3268" t="str">
            <v>PEC</v>
          </cell>
        </row>
        <row r="3269">
          <cell r="A3269" t="str">
            <v>16242322</v>
          </cell>
          <cell r="B3269">
            <v>162</v>
          </cell>
          <cell r="C3269">
            <v>42322</v>
          </cell>
          <cell r="D3269" t="str">
            <v>POLLITO ORO INIC. V. TE</v>
          </cell>
          <cell r="E3269" t="str">
            <v>PES</v>
          </cell>
          <cell r="F3269">
            <v>6625</v>
          </cell>
          <cell r="G3269" t="str">
            <v>TN</v>
          </cell>
          <cell r="H3269" t="str">
            <v>TONELADAS</v>
          </cell>
          <cell r="I3269" t="str">
            <v>PEC</v>
          </cell>
        </row>
        <row r="3270">
          <cell r="A3270" t="str">
            <v>16242326</v>
          </cell>
          <cell r="B3270">
            <v>162</v>
          </cell>
          <cell r="C3270">
            <v>42326</v>
          </cell>
          <cell r="D3270" t="str">
            <v>INICIA POLLO 5 KG</v>
          </cell>
          <cell r="E3270" t="str">
            <v>PES</v>
          </cell>
          <cell r="F3270">
            <v>7345</v>
          </cell>
          <cell r="G3270" t="str">
            <v>TN</v>
          </cell>
          <cell r="H3270" t="str">
            <v>TONELADAS</v>
          </cell>
          <cell r="I3270" t="str">
            <v>PEC</v>
          </cell>
        </row>
        <row r="3271">
          <cell r="A3271" t="str">
            <v>16242682</v>
          </cell>
          <cell r="B3271">
            <v>162</v>
          </cell>
          <cell r="C3271">
            <v>42682</v>
          </cell>
          <cell r="D3271" t="str">
            <v>POLLITO ESPECIAL TE</v>
          </cell>
          <cell r="E3271" t="str">
            <v>PES</v>
          </cell>
          <cell r="F3271">
            <v>5100</v>
          </cell>
          <cell r="G3271" t="str">
            <v>TN</v>
          </cell>
          <cell r="H3271" t="str">
            <v>TONELADAS</v>
          </cell>
          <cell r="I3271" t="str">
            <v>PEC</v>
          </cell>
        </row>
        <row r="3272">
          <cell r="A3272" t="str">
            <v>16242692</v>
          </cell>
          <cell r="B3272">
            <v>162</v>
          </cell>
          <cell r="C3272">
            <v>42692</v>
          </cell>
          <cell r="D3272" t="str">
            <v>POLLO ESPECIAL TE</v>
          </cell>
          <cell r="E3272" t="str">
            <v>PES</v>
          </cell>
          <cell r="F3272">
            <v>5000</v>
          </cell>
          <cell r="G3272" t="str">
            <v>TN</v>
          </cell>
          <cell r="H3272" t="str">
            <v>TONELADAS</v>
          </cell>
          <cell r="I3272" t="str">
            <v>PEC</v>
          </cell>
        </row>
        <row r="3273">
          <cell r="A3273" t="str">
            <v>16242992</v>
          </cell>
          <cell r="B3273">
            <v>162</v>
          </cell>
          <cell r="C3273">
            <v>42992</v>
          </cell>
          <cell r="D3273" t="str">
            <v>PREINICIO SEGURO IE 40 KG</v>
          </cell>
          <cell r="E3273" t="str">
            <v>PES</v>
          </cell>
          <cell r="F3273">
            <v>6915</v>
          </cell>
          <cell r="G3273" t="str">
            <v>TN</v>
          </cell>
          <cell r="H3273" t="str">
            <v>TONELADAS</v>
          </cell>
          <cell r="I3273" t="str">
            <v>PEC</v>
          </cell>
        </row>
        <row r="3274">
          <cell r="A3274" t="str">
            <v>16243010</v>
          </cell>
          <cell r="B3274">
            <v>162</v>
          </cell>
          <cell r="C3274">
            <v>43010</v>
          </cell>
          <cell r="D3274" t="str">
            <v>CARNERINA NO. 1 MED. HE</v>
          </cell>
          <cell r="E3274" t="str">
            <v>PES</v>
          </cell>
          <cell r="F3274">
            <v>6389</v>
          </cell>
          <cell r="G3274" t="str">
            <v>TN</v>
          </cell>
          <cell r="H3274" t="str">
            <v>TONELADAS</v>
          </cell>
          <cell r="I3274" t="str">
            <v>PEC</v>
          </cell>
        </row>
        <row r="3275">
          <cell r="A3275" t="str">
            <v>16243012</v>
          </cell>
          <cell r="B3275">
            <v>162</v>
          </cell>
          <cell r="C3275">
            <v>43012</v>
          </cell>
          <cell r="D3275" t="str">
            <v>CARNERINA NO. 1 MED. CE</v>
          </cell>
          <cell r="E3275" t="str">
            <v>PES</v>
          </cell>
          <cell r="F3275">
            <v>6250</v>
          </cell>
          <cell r="G3275" t="str">
            <v>TN</v>
          </cell>
          <cell r="H3275" t="str">
            <v>TONELADAS</v>
          </cell>
          <cell r="I3275" t="str">
            <v>PEC</v>
          </cell>
        </row>
        <row r="3276">
          <cell r="A3276" t="str">
            <v>16243020</v>
          </cell>
          <cell r="B3276">
            <v>162</v>
          </cell>
          <cell r="C3276">
            <v>43020</v>
          </cell>
          <cell r="D3276" t="str">
            <v>CARNERINA NO. 2 HE</v>
          </cell>
          <cell r="E3276" t="str">
            <v>PES</v>
          </cell>
          <cell r="F3276">
            <v>6236</v>
          </cell>
          <cell r="G3276" t="str">
            <v>TN</v>
          </cell>
          <cell r="H3276" t="str">
            <v>TONELADAS</v>
          </cell>
          <cell r="I3276" t="str">
            <v>PEC</v>
          </cell>
        </row>
        <row r="3277">
          <cell r="A3277" t="str">
            <v>16243022</v>
          </cell>
          <cell r="B3277">
            <v>162</v>
          </cell>
          <cell r="C3277">
            <v>43022</v>
          </cell>
          <cell r="D3277" t="str">
            <v>CARNERINA NO. 2 CE</v>
          </cell>
          <cell r="E3277" t="str">
            <v>PES</v>
          </cell>
          <cell r="F3277">
            <v>5217</v>
          </cell>
          <cell r="G3277" t="str">
            <v>TN</v>
          </cell>
          <cell r="H3277" t="str">
            <v>TONELADAS</v>
          </cell>
          <cell r="I3277" t="str">
            <v>PEC</v>
          </cell>
        </row>
        <row r="3278">
          <cell r="A3278" t="str">
            <v>16243030</v>
          </cell>
          <cell r="B3278">
            <v>162</v>
          </cell>
          <cell r="C3278">
            <v>43030</v>
          </cell>
          <cell r="D3278" t="str">
            <v>CARNERINA NO. 3 HE</v>
          </cell>
          <cell r="E3278" t="str">
            <v>PES</v>
          </cell>
          <cell r="F3278">
            <v>6102</v>
          </cell>
          <cell r="G3278" t="str">
            <v>TN</v>
          </cell>
          <cell r="H3278" t="str">
            <v>TONELADAS</v>
          </cell>
          <cell r="I3278" t="str">
            <v>PEC</v>
          </cell>
        </row>
        <row r="3279">
          <cell r="A3279" t="str">
            <v>16243032</v>
          </cell>
          <cell r="B3279">
            <v>162</v>
          </cell>
          <cell r="C3279">
            <v>43032</v>
          </cell>
          <cell r="D3279" t="str">
            <v>CARNERINA NO. 3 CE</v>
          </cell>
          <cell r="E3279" t="str">
            <v>PES</v>
          </cell>
          <cell r="F3279">
            <v>5080</v>
          </cell>
          <cell r="G3279" t="str">
            <v>TN</v>
          </cell>
          <cell r="H3279" t="str">
            <v>TONELADAS</v>
          </cell>
          <cell r="I3279" t="str">
            <v>PEC</v>
          </cell>
        </row>
        <row r="3280">
          <cell r="A3280" t="str">
            <v>16243040</v>
          </cell>
          <cell r="B3280">
            <v>162</v>
          </cell>
          <cell r="C3280">
            <v>43040</v>
          </cell>
          <cell r="D3280" t="str">
            <v>CARNERINA No.4 LACTANCIA HE</v>
          </cell>
          <cell r="E3280" t="str">
            <v>PES</v>
          </cell>
          <cell r="F3280">
            <v>6612</v>
          </cell>
          <cell r="G3280" t="str">
            <v>TN</v>
          </cell>
          <cell r="H3280" t="str">
            <v>TONELADAS</v>
          </cell>
          <cell r="I3280" t="str">
            <v>PEC</v>
          </cell>
        </row>
        <row r="3281">
          <cell r="A3281" t="str">
            <v>16243042</v>
          </cell>
          <cell r="B3281">
            <v>162</v>
          </cell>
          <cell r="C3281">
            <v>43042</v>
          </cell>
          <cell r="D3281" t="str">
            <v>CARNERINA No.4 LACTANCIA CE</v>
          </cell>
          <cell r="E3281" t="str">
            <v>PES</v>
          </cell>
          <cell r="F3281">
            <v>5292</v>
          </cell>
          <cell r="G3281" t="str">
            <v>TN</v>
          </cell>
          <cell r="H3281" t="str">
            <v>TONELADAS</v>
          </cell>
          <cell r="I3281" t="str">
            <v>PEC</v>
          </cell>
        </row>
        <row r="3282">
          <cell r="A3282" t="str">
            <v>16243050</v>
          </cell>
          <cell r="B3282">
            <v>162</v>
          </cell>
          <cell r="C3282">
            <v>43050</v>
          </cell>
          <cell r="D3282" t="str">
            <v>CARNERINA NO. 5 GESTACION HE</v>
          </cell>
          <cell r="E3282" t="str">
            <v>PES</v>
          </cell>
          <cell r="F3282">
            <v>6014</v>
          </cell>
          <cell r="G3282" t="str">
            <v>TN</v>
          </cell>
          <cell r="H3282" t="str">
            <v>TONELADAS</v>
          </cell>
          <cell r="I3282" t="str">
            <v>PEC</v>
          </cell>
        </row>
        <row r="3283">
          <cell r="A3283" t="str">
            <v>16243052</v>
          </cell>
          <cell r="B3283">
            <v>162</v>
          </cell>
          <cell r="C3283">
            <v>43052</v>
          </cell>
          <cell r="D3283" t="str">
            <v>CARNERINA No.5 GESTACION CE</v>
          </cell>
          <cell r="E3283" t="str">
            <v>PES</v>
          </cell>
          <cell r="F3283">
            <v>5000</v>
          </cell>
          <cell r="G3283" t="str">
            <v>TN</v>
          </cell>
          <cell r="H3283" t="str">
            <v>TONELADAS</v>
          </cell>
          <cell r="I3283" t="str">
            <v>PEC</v>
          </cell>
        </row>
        <row r="3284">
          <cell r="A3284" t="str">
            <v>16243060</v>
          </cell>
          <cell r="B3284">
            <v>162</v>
          </cell>
          <cell r="C3284">
            <v>43060</v>
          </cell>
          <cell r="D3284" t="str">
            <v>CONC. CAR. CRE. Y ENG. HE</v>
          </cell>
          <cell r="E3284" t="str">
            <v>PES</v>
          </cell>
          <cell r="F3284">
            <v>6465</v>
          </cell>
          <cell r="G3284" t="str">
            <v>TN</v>
          </cell>
          <cell r="H3284" t="str">
            <v>TONELADAS</v>
          </cell>
          <cell r="I3284" t="str">
            <v>PEC</v>
          </cell>
        </row>
        <row r="3285">
          <cell r="A3285" t="str">
            <v>16243061</v>
          </cell>
          <cell r="B3285">
            <v>162</v>
          </cell>
          <cell r="C3285">
            <v>43061</v>
          </cell>
          <cell r="D3285" t="str">
            <v>CONC. CAR. CRE. Y ENG. HG</v>
          </cell>
          <cell r="E3285" t="str">
            <v>PES</v>
          </cell>
          <cell r="F3285">
            <v>6325</v>
          </cell>
          <cell r="G3285" t="str">
            <v>TN</v>
          </cell>
          <cell r="H3285" t="str">
            <v>TONELADAS</v>
          </cell>
          <cell r="I3285" t="str">
            <v>PEC</v>
          </cell>
        </row>
        <row r="3286">
          <cell r="A3286" t="str">
            <v>16243063</v>
          </cell>
          <cell r="B3286">
            <v>162</v>
          </cell>
          <cell r="C3286">
            <v>43063</v>
          </cell>
          <cell r="D3286" t="str">
            <v>CONC. CAR. CRE. Y ENG. CG</v>
          </cell>
          <cell r="E3286" t="str">
            <v>PES</v>
          </cell>
          <cell r="F3286">
            <v>6345</v>
          </cell>
          <cell r="G3286" t="str">
            <v>TN</v>
          </cell>
          <cell r="H3286" t="str">
            <v>TONELADAS</v>
          </cell>
          <cell r="I3286" t="str">
            <v>PEC</v>
          </cell>
        </row>
        <row r="3287">
          <cell r="A3287" t="str">
            <v>16243064</v>
          </cell>
          <cell r="B3287">
            <v>162</v>
          </cell>
          <cell r="C3287">
            <v>43064</v>
          </cell>
          <cell r="D3287" t="str">
            <v>CONC. CAR. CRE. Y ENG. RE</v>
          </cell>
          <cell r="E3287" t="str">
            <v>PES</v>
          </cell>
          <cell r="F3287">
            <v>6475</v>
          </cell>
          <cell r="G3287" t="str">
            <v>TN</v>
          </cell>
          <cell r="H3287" t="str">
            <v>TONELADAS</v>
          </cell>
          <cell r="I3287" t="str">
            <v>PEC</v>
          </cell>
        </row>
        <row r="3288">
          <cell r="A3288" t="str">
            <v>16243102</v>
          </cell>
          <cell r="B3288">
            <v>162</v>
          </cell>
          <cell r="C3288">
            <v>43102</v>
          </cell>
          <cell r="D3288" t="str">
            <v>PREINICIADOR CERDOS CE</v>
          </cell>
          <cell r="E3288" t="str">
            <v>PES</v>
          </cell>
          <cell r="F3288">
            <v>8400</v>
          </cell>
          <cell r="G3288" t="str">
            <v>TN</v>
          </cell>
          <cell r="H3288" t="str">
            <v>TONELADAS</v>
          </cell>
          <cell r="I3288" t="str">
            <v>PEC</v>
          </cell>
        </row>
        <row r="3289">
          <cell r="A3289" t="str">
            <v>16243103</v>
          </cell>
          <cell r="B3289">
            <v>162</v>
          </cell>
          <cell r="C3289">
            <v>43103</v>
          </cell>
          <cell r="D3289" t="str">
            <v>PREINICIADOR CERDOS CG</v>
          </cell>
          <cell r="E3289" t="str">
            <v>PES</v>
          </cell>
          <cell r="F3289">
            <v>8260</v>
          </cell>
          <cell r="G3289" t="str">
            <v>TN</v>
          </cell>
          <cell r="H3289" t="str">
            <v>TONELADAS</v>
          </cell>
          <cell r="I3289" t="str">
            <v>PEC</v>
          </cell>
        </row>
        <row r="3290">
          <cell r="A3290" t="str">
            <v>16243117</v>
          </cell>
          <cell r="B3290">
            <v>162</v>
          </cell>
          <cell r="C3290">
            <v>43117</v>
          </cell>
          <cell r="D3290" t="str">
            <v>SUPER APILAC 1 25K  CE</v>
          </cell>
          <cell r="E3290" t="str">
            <v>PES</v>
          </cell>
          <cell r="F3290">
            <v>12299</v>
          </cell>
          <cell r="G3290" t="str">
            <v>TN</v>
          </cell>
          <cell r="H3290" t="str">
            <v>TONELADAS</v>
          </cell>
          <cell r="I3290" t="str">
            <v>PEC</v>
          </cell>
        </row>
        <row r="3291">
          <cell r="A3291" t="str">
            <v>16243127</v>
          </cell>
          <cell r="B3291">
            <v>162</v>
          </cell>
          <cell r="C3291">
            <v>43127</v>
          </cell>
          <cell r="D3291" t="str">
            <v>SUPER APILAC 2 25K CE</v>
          </cell>
          <cell r="E3291" t="str">
            <v>PES</v>
          </cell>
          <cell r="F3291">
            <v>10699</v>
          </cell>
          <cell r="G3291" t="str">
            <v>TN</v>
          </cell>
          <cell r="H3291" t="str">
            <v>TONELADAS</v>
          </cell>
          <cell r="I3291" t="str">
            <v>PEC</v>
          </cell>
        </row>
        <row r="3292">
          <cell r="A3292" t="str">
            <v>16243132</v>
          </cell>
          <cell r="B3292">
            <v>162</v>
          </cell>
          <cell r="C3292">
            <v>43132</v>
          </cell>
          <cell r="D3292" t="str">
            <v>SUPER APILAC 3 40K CE</v>
          </cell>
          <cell r="E3292" t="str">
            <v>PES</v>
          </cell>
          <cell r="F3292">
            <v>8574</v>
          </cell>
          <cell r="G3292" t="str">
            <v>TN</v>
          </cell>
          <cell r="H3292" t="str">
            <v>TONELADAS</v>
          </cell>
          <cell r="I3292" t="str">
            <v>PEC</v>
          </cell>
        </row>
        <row r="3293">
          <cell r="A3293" t="str">
            <v>16243137</v>
          </cell>
          <cell r="B3293">
            <v>162</v>
          </cell>
          <cell r="C3293">
            <v>43137</v>
          </cell>
          <cell r="D3293" t="str">
            <v>SUPER APILAC 3 25K CE</v>
          </cell>
          <cell r="E3293" t="str">
            <v>PES</v>
          </cell>
          <cell r="F3293">
            <v>8574</v>
          </cell>
          <cell r="G3293" t="str">
            <v>TN</v>
          </cell>
          <cell r="H3293" t="str">
            <v>TONELADAS</v>
          </cell>
          <cell r="I3293" t="str">
            <v>PEC</v>
          </cell>
        </row>
        <row r="3294">
          <cell r="A3294" t="str">
            <v>16243162</v>
          </cell>
          <cell r="B3294">
            <v>162</v>
          </cell>
          <cell r="C3294">
            <v>43162</v>
          </cell>
          <cell r="D3294" t="str">
            <v>INICIAPORK MEJORADO AP CE</v>
          </cell>
          <cell r="E3294" t="str">
            <v>PES</v>
          </cell>
          <cell r="F3294">
            <v>5259</v>
          </cell>
          <cell r="G3294" t="str">
            <v>TN</v>
          </cell>
          <cell r="H3294" t="str">
            <v>TONELADAS</v>
          </cell>
          <cell r="I3294" t="str">
            <v>PEC</v>
          </cell>
        </row>
        <row r="3295">
          <cell r="A3295" t="str">
            <v>16243166</v>
          </cell>
          <cell r="B3295">
            <v>162</v>
          </cell>
          <cell r="C3295">
            <v>43166</v>
          </cell>
          <cell r="D3295" t="str">
            <v>INICIAPORK MEJORADO 5KG</v>
          </cell>
          <cell r="E3295" t="str">
            <v>PES</v>
          </cell>
          <cell r="F3295">
            <v>6290</v>
          </cell>
          <cell r="G3295" t="str">
            <v>TN</v>
          </cell>
          <cell r="H3295" t="str">
            <v>TONELADAS</v>
          </cell>
          <cell r="I3295" t="str">
            <v>PEC</v>
          </cell>
        </row>
        <row r="3296">
          <cell r="A3296" t="str">
            <v>16243172</v>
          </cell>
          <cell r="B3296">
            <v>162</v>
          </cell>
          <cell r="C3296">
            <v>43172</v>
          </cell>
          <cell r="D3296" t="str">
            <v>CRECIPORK MEJORADO AP CE</v>
          </cell>
          <cell r="E3296" t="str">
            <v>PES</v>
          </cell>
          <cell r="F3296">
            <v>4750</v>
          </cell>
          <cell r="G3296" t="str">
            <v>TN</v>
          </cell>
          <cell r="H3296" t="str">
            <v>TONELADAS</v>
          </cell>
          <cell r="I3296" t="str">
            <v>PEC</v>
          </cell>
        </row>
        <row r="3297">
          <cell r="A3297" t="str">
            <v>16243182</v>
          </cell>
          <cell r="B3297">
            <v>162</v>
          </cell>
          <cell r="C3297">
            <v>43182</v>
          </cell>
          <cell r="D3297" t="str">
            <v>ENGORDAPORK MEJORADO AP CE</v>
          </cell>
          <cell r="E3297" t="str">
            <v>PES</v>
          </cell>
          <cell r="F3297">
            <v>4600</v>
          </cell>
          <cell r="G3297" t="str">
            <v>TN</v>
          </cell>
          <cell r="H3297" t="str">
            <v>TONELADAS</v>
          </cell>
          <cell r="I3297" t="str">
            <v>PEC</v>
          </cell>
        </row>
        <row r="3298">
          <cell r="A3298" t="str">
            <v>16243186</v>
          </cell>
          <cell r="B3298">
            <v>162</v>
          </cell>
          <cell r="C3298">
            <v>43186</v>
          </cell>
          <cell r="D3298" t="str">
            <v>ENGORDAPORK MEJORADO 5KG</v>
          </cell>
          <cell r="E3298" t="str">
            <v>PES</v>
          </cell>
          <cell r="F3298">
            <v>5850</v>
          </cell>
          <cell r="G3298" t="str">
            <v>TN</v>
          </cell>
          <cell r="H3298" t="str">
            <v>TONELADAS</v>
          </cell>
          <cell r="I3298" t="str">
            <v>PEC</v>
          </cell>
        </row>
        <row r="3299">
          <cell r="A3299" t="str">
            <v>16243192</v>
          </cell>
          <cell r="B3299">
            <v>162</v>
          </cell>
          <cell r="C3299">
            <v>43192</v>
          </cell>
          <cell r="D3299" t="str">
            <v>REPRODUPORK MEJORADO AP CE</v>
          </cell>
          <cell r="E3299" t="str">
            <v>PES</v>
          </cell>
          <cell r="F3299">
            <v>4677</v>
          </cell>
          <cell r="G3299" t="str">
            <v>TN</v>
          </cell>
          <cell r="H3299" t="str">
            <v>TONELADAS</v>
          </cell>
          <cell r="I3299" t="str">
            <v>PEC</v>
          </cell>
        </row>
        <row r="3300">
          <cell r="A3300" t="str">
            <v>16243242</v>
          </cell>
          <cell r="B3300">
            <v>162</v>
          </cell>
          <cell r="C3300">
            <v>43242</v>
          </cell>
          <cell r="D3300" t="str">
            <v>INICIAPORK</v>
          </cell>
          <cell r="E3300" t="str">
            <v>PES</v>
          </cell>
          <cell r="F3300">
            <v>5734</v>
          </cell>
          <cell r="G3300" t="str">
            <v>TN</v>
          </cell>
          <cell r="H3300" t="str">
            <v>TONELADAS</v>
          </cell>
          <cell r="I3300" t="str">
            <v>PEC</v>
          </cell>
        </row>
        <row r="3301">
          <cell r="A3301" t="str">
            <v>16243252</v>
          </cell>
          <cell r="B3301">
            <v>162</v>
          </cell>
          <cell r="C3301">
            <v>43252</v>
          </cell>
          <cell r="D3301" t="str">
            <v>DISPONIBLE</v>
          </cell>
          <cell r="E3301" t="str">
            <v>PES</v>
          </cell>
          <cell r="F3301">
            <v>6673</v>
          </cell>
          <cell r="G3301" t="str">
            <v>TN</v>
          </cell>
          <cell r="H3301" t="str">
            <v>TONELADAS</v>
          </cell>
          <cell r="I3301" t="str">
            <v>PEC</v>
          </cell>
        </row>
        <row r="3302">
          <cell r="A3302" t="str">
            <v>16243502</v>
          </cell>
          <cell r="B3302">
            <v>162</v>
          </cell>
          <cell r="C3302">
            <v>43502</v>
          </cell>
          <cell r="D3302" t="str">
            <v>FINALIZADOR ENG.CERDOS HL CE</v>
          </cell>
          <cell r="E3302" t="str">
            <v>PES</v>
          </cell>
          <cell r="F3302">
            <v>5850</v>
          </cell>
          <cell r="G3302" t="str">
            <v>TN</v>
          </cell>
          <cell r="H3302" t="str">
            <v>TONELADAS</v>
          </cell>
          <cell r="I3302" t="str">
            <v>PEC</v>
          </cell>
        </row>
        <row r="3303">
          <cell r="A3303" t="str">
            <v>16243612</v>
          </cell>
          <cell r="B3303">
            <v>162</v>
          </cell>
          <cell r="C3303">
            <v>43612</v>
          </cell>
          <cell r="D3303" t="str">
            <v>INICIADOR CERDOS 40K CE</v>
          </cell>
          <cell r="E3303" t="str">
            <v>PES</v>
          </cell>
          <cell r="F3303">
            <v>5765</v>
          </cell>
          <cell r="G3303" t="str">
            <v>TN</v>
          </cell>
          <cell r="H3303" t="str">
            <v>TONELADAS</v>
          </cell>
          <cell r="I3303" t="str">
            <v>PEC</v>
          </cell>
        </row>
        <row r="3304">
          <cell r="A3304" t="str">
            <v>16243616</v>
          </cell>
          <cell r="B3304">
            <v>162</v>
          </cell>
          <cell r="C3304">
            <v>43616</v>
          </cell>
          <cell r="D3304" t="str">
            <v>INICIADOR CERDOS 5K CE</v>
          </cell>
          <cell r="E3304" t="str">
            <v>PES</v>
          </cell>
          <cell r="F3304">
            <v>6110</v>
          </cell>
          <cell r="G3304" t="str">
            <v>TN</v>
          </cell>
          <cell r="H3304" t="str">
            <v>TONELADAS</v>
          </cell>
          <cell r="I3304" t="str">
            <v>PEC</v>
          </cell>
        </row>
        <row r="3305">
          <cell r="A3305" t="str">
            <v>16243622</v>
          </cell>
          <cell r="B3305">
            <v>162</v>
          </cell>
          <cell r="C3305">
            <v>43622</v>
          </cell>
          <cell r="D3305" t="str">
            <v>ENGORDA CERDOS 40K CE</v>
          </cell>
          <cell r="E3305" t="str">
            <v>PES</v>
          </cell>
          <cell r="F3305">
            <v>5445</v>
          </cell>
          <cell r="G3305" t="str">
            <v>TN</v>
          </cell>
          <cell r="H3305" t="str">
            <v>TONELADAS</v>
          </cell>
          <cell r="I3305" t="str">
            <v>PEC</v>
          </cell>
        </row>
        <row r="3306">
          <cell r="A3306" t="str">
            <v>16243626</v>
          </cell>
          <cell r="B3306">
            <v>162</v>
          </cell>
          <cell r="C3306">
            <v>43626</v>
          </cell>
          <cell r="D3306" t="str">
            <v>ENGORDA CERDOS 5K CE</v>
          </cell>
          <cell r="E3306" t="str">
            <v>PES</v>
          </cell>
          <cell r="F3306">
            <v>5939</v>
          </cell>
          <cell r="G3306" t="str">
            <v>TN</v>
          </cell>
          <cell r="H3306" t="str">
            <v>TONELADAS</v>
          </cell>
          <cell r="I3306" t="str">
            <v>PEC</v>
          </cell>
        </row>
        <row r="3307">
          <cell r="A3307" t="str">
            <v>16243812</v>
          </cell>
          <cell r="B3307">
            <v>162</v>
          </cell>
          <cell r="C3307">
            <v>43812</v>
          </cell>
          <cell r="D3307" t="str">
            <v>CARNERINA PLUS NO. 1 CE</v>
          </cell>
          <cell r="E3307" t="str">
            <v>PES</v>
          </cell>
          <cell r="F3307">
            <v>6388</v>
          </cell>
          <cell r="G3307" t="str">
            <v>TN</v>
          </cell>
          <cell r="H3307" t="str">
            <v>TONELADAS</v>
          </cell>
          <cell r="I3307" t="str">
            <v>PEC</v>
          </cell>
        </row>
        <row r="3308">
          <cell r="A3308" t="str">
            <v>16243822</v>
          </cell>
          <cell r="B3308">
            <v>162</v>
          </cell>
          <cell r="C3308">
            <v>43822</v>
          </cell>
          <cell r="D3308" t="str">
            <v>CARNERINA PLUS NO. 2 CE</v>
          </cell>
          <cell r="E3308" t="str">
            <v>PES</v>
          </cell>
          <cell r="F3308">
            <v>5902</v>
          </cell>
          <cell r="G3308" t="str">
            <v>TN</v>
          </cell>
          <cell r="H3308" t="str">
            <v>TONELADAS</v>
          </cell>
          <cell r="I3308" t="str">
            <v>PEC</v>
          </cell>
        </row>
        <row r="3309">
          <cell r="A3309" t="str">
            <v>16243832</v>
          </cell>
          <cell r="B3309">
            <v>162</v>
          </cell>
          <cell r="C3309">
            <v>43832</v>
          </cell>
          <cell r="D3309" t="str">
            <v>CARNERINA PLUS NO. 3 CE</v>
          </cell>
          <cell r="E3309" t="str">
            <v>PES</v>
          </cell>
          <cell r="F3309">
            <v>5712</v>
          </cell>
          <cell r="G3309" t="str">
            <v>TN</v>
          </cell>
          <cell r="H3309" t="str">
            <v>TONELADAS</v>
          </cell>
          <cell r="I3309" t="str">
            <v>PEC</v>
          </cell>
        </row>
        <row r="3310">
          <cell r="A3310" t="str">
            <v>16243860</v>
          </cell>
          <cell r="B3310">
            <v>162</v>
          </cell>
          <cell r="C3310">
            <v>43860</v>
          </cell>
          <cell r="D3310" t="str">
            <v>CRECIPORK V. HE</v>
          </cell>
          <cell r="E3310" t="str">
            <v>PES</v>
          </cell>
          <cell r="F3310">
            <v>5694</v>
          </cell>
          <cell r="G3310" t="str">
            <v>TN</v>
          </cell>
          <cell r="H3310" t="str">
            <v>TONELADAS</v>
          </cell>
          <cell r="I3310" t="str">
            <v>PEC</v>
          </cell>
        </row>
        <row r="3311">
          <cell r="A3311" t="str">
            <v>16243861</v>
          </cell>
          <cell r="B3311">
            <v>162</v>
          </cell>
          <cell r="C3311">
            <v>43861</v>
          </cell>
          <cell r="D3311" t="str">
            <v>CRECIPORK V. HG</v>
          </cell>
          <cell r="E3311" t="str">
            <v>PES</v>
          </cell>
          <cell r="F3311">
            <v>5554</v>
          </cell>
          <cell r="G3311" t="str">
            <v>TN</v>
          </cell>
          <cell r="H3311" t="str">
            <v>TONELADAS</v>
          </cell>
          <cell r="I3311" t="str">
            <v>PEC</v>
          </cell>
        </row>
        <row r="3312">
          <cell r="A3312" t="str">
            <v>16243862</v>
          </cell>
          <cell r="B3312">
            <v>162</v>
          </cell>
          <cell r="C3312">
            <v>43862</v>
          </cell>
          <cell r="D3312" t="str">
            <v>GESTACION 0-30 CARABANCHEL</v>
          </cell>
          <cell r="E3312" t="str">
            <v>PES</v>
          </cell>
          <cell r="F3312">
            <v>5714</v>
          </cell>
          <cell r="G3312" t="str">
            <v>TN</v>
          </cell>
          <cell r="H3312" t="str">
            <v>TONELADAS</v>
          </cell>
          <cell r="I3312" t="str">
            <v>PEC</v>
          </cell>
        </row>
        <row r="3313">
          <cell r="A3313" t="str">
            <v>16243863</v>
          </cell>
          <cell r="B3313">
            <v>162</v>
          </cell>
          <cell r="C3313">
            <v>43863</v>
          </cell>
          <cell r="D3313" t="str">
            <v>CRECIPORK V. CG</v>
          </cell>
          <cell r="E3313" t="str">
            <v>PES</v>
          </cell>
          <cell r="F3313">
            <v>5574</v>
          </cell>
          <cell r="G3313" t="str">
            <v>TN</v>
          </cell>
          <cell r="H3313" t="str">
            <v>TONELADAS</v>
          </cell>
          <cell r="I3313" t="str">
            <v>PEC</v>
          </cell>
        </row>
        <row r="3314">
          <cell r="A3314" t="str">
            <v>16243870</v>
          </cell>
          <cell r="B3314">
            <v>162</v>
          </cell>
          <cell r="C3314">
            <v>43870</v>
          </cell>
          <cell r="D3314" t="str">
            <v>ENGORDAPORK V. HE</v>
          </cell>
          <cell r="E3314" t="str">
            <v>PES</v>
          </cell>
          <cell r="F3314">
            <v>5624</v>
          </cell>
          <cell r="G3314" t="str">
            <v>TN</v>
          </cell>
          <cell r="H3314" t="str">
            <v>TONELADAS</v>
          </cell>
          <cell r="I3314" t="str">
            <v>PEC</v>
          </cell>
        </row>
        <row r="3315">
          <cell r="A3315" t="str">
            <v>16243871</v>
          </cell>
          <cell r="B3315">
            <v>162</v>
          </cell>
          <cell r="C3315">
            <v>43871</v>
          </cell>
          <cell r="D3315" t="str">
            <v>ENGORDAPORK V. HG</v>
          </cell>
          <cell r="E3315" t="str">
            <v>PES</v>
          </cell>
          <cell r="F3315">
            <v>5484</v>
          </cell>
          <cell r="G3315" t="str">
            <v>TN</v>
          </cell>
          <cell r="H3315" t="str">
            <v>TONELADAS</v>
          </cell>
          <cell r="I3315" t="str">
            <v>PEC</v>
          </cell>
        </row>
        <row r="3316">
          <cell r="A3316" t="str">
            <v>16243872</v>
          </cell>
          <cell r="B3316">
            <v>162</v>
          </cell>
          <cell r="C3316">
            <v>43872</v>
          </cell>
          <cell r="D3316" t="str">
            <v>ALIMENTO RETIRO CARANBACHEL CE</v>
          </cell>
          <cell r="E3316" t="str">
            <v>PES</v>
          </cell>
          <cell r="F3316">
            <v>5644</v>
          </cell>
          <cell r="G3316" t="str">
            <v>TN</v>
          </cell>
          <cell r="H3316" t="str">
            <v>TONELADAS</v>
          </cell>
          <cell r="I3316" t="str">
            <v>PEC</v>
          </cell>
        </row>
        <row r="3317">
          <cell r="A3317" t="str">
            <v>16243873</v>
          </cell>
          <cell r="B3317">
            <v>162</v>
          </cell>
          <cell r="C3317">
            <v>43873</v>
          </cell>
          <cell r="D3317" t="str">
            <v>ENGORDAPORK V. CG</v>
          </cell>
          <cell r="E3317" t="str">
            <v>PES</v>
          </cell>
          <cell r="F3317">
            <v>5504</v>
          </cell>
          <cell r="G3317" t="str">
            <v>TN</v>
          </cell>
          <cell r="H3317" t="str">
            <v>TONELADAS</v>
          </cell>
          <cell r="I3317" t="str">
            <v>PEC</v>
          </cell>
        </row>
        <row r="3318">
          <cell r="A3318" t="str">
            <v>16243880</v>
          </cell>
          <cell r="B3318">
            <v>162</v>
          </cell>
          <cell r="C3318">
            <v>43880</v>
          </cell>
          <cell r="D3318" t="str">
            <v>REPRODUPORK V. HE</v>
          </cell>
          <cell r="E3318" t="str">
            <v>PES</v>
          </cell>
          <cell r="F3318">
            <v>5649</v>
          </cell>
          <cell r="G3318" t="str">
            <v>TN</v>
          </cell>
          <cell r="H3318" t="str">
            <v>TONELADAS</v>
          </cell>
          <cell r="I3318" t="str">
            <v>PEC</v>
          </cell>
        </row>
        <row r="3319">
          <cell r="A3319" t="str">
            <v>16243881</v>
          </cell>
          <cell r="B3319">
            <v>162</v>
          </cell>
          <cell r="C3319">
            <v>43881</v>
          </cell>
          <cell r="D3319" t="str">
            <v>REPRODUPORK V. HG</v>
          </cell>
          <cell r="E3319" t="str">
            <v>PES</v>
          </cell>
          <cell r="F3319">
            <v>5509</v>
          </cell>
          <cell r="G3319" t="str">
            <v>TN</v>
          </cell>
          <cell r="H3319" t="str">
            <v>TONELADAS</v>
          </cell>
          <cell r="I3319" t="str">
            <v>PEC</v>
          </cell>
        </row>
        <row r="3320">
          <cell r="A3320" t="str">
            <v>16243882</v>
          </cell>
          <cell r="B3320">
            <v>162</v>
          </cell>
          <cell r="C3320">
            <v>43882</v>
          </cell>
          <cell r="D3320" t="str">
            <v>REPRODUPORK AP CE</v>
          </cell>
          <cell r="E3320" t="str">
            <v>PES</v>
          </cell>
          <cell r="F3320">
            <v>5669</v>
          </cell>
          <cell r="G3320" t="str">
            <v>TN</v>
          </cell>
          <cell r="H3320" t="str">
            <v>TONELADAS</v>
          </cell>
          <cell r="I3320" t="str">
            <v>PEC</v>
          </cell>
        </row>
        <row r="3321">
          <cell r="A3321" t="str">
            <v>16243883</v>
          </cell>
          <cell r="B3321">
            <v>162</v>
          </cell>
          <cell r="C3321">
            <v>43883</v>
          </cell>
          <cell r="D3321" t="str">
            <v>REPRODUPORK V. CG</v>
          </cell>
          <cell r="E3321" t="str">
            <v>PES</v>
          </cell>
          <cell r="F3321">
            <v>5529</v>
          </cell>
          <cell r="G3321" t="str">
            <v>TN</v>
          </cell>
          <cell r="H3321" t="str">
            <v>TONELADAS</v>
          </cell>
          <cell r="I3321" t="str">
            <v>PEC</v>
          </cell>
        </row>
        <row r="3322">
          <cell r="A3322" t="str">
            <v>16244000</v>
          </cell>
          <cell r="B3322">
            <v>162</v>
          </cell>
          <cell r="C3322">
            <v>44000</v>
          </cell>
          <cell r="D3322" t="str">
            <v>APILECHE 18% HE</v>
          </cell>
          <cell r="E3322" t="str">
            <v>PES</v>
          </cell>
          <cell r="F3322">
            <v>5400</v>
          </cell>
          <cell r="G3322" t="str">
            <v>TN</v>
          </cell>
          <cell r="H3322" t="str">
            <v>TONELADAS</v>
          </cell>
          <cell r="I3322" t="str">
            <v>PEC</v>
          </cell>
        </row>
        <row r="3323">
          <cell r="A3323" t="str">
            <v>16244001</v>
          </cell>
          <cell r="B3323">
            <v>162</v>
          </cell>
          <cell r="C3323">
            <v>44001</v>
          </cell>
          <cell r="D3323" t="str">
            <v>APILECHE 18% HG</v>
          </cell>
          <cell r="E3323" t="str">
            <v>PES</v>
          </cell>
          <cell r="F3323">
            <v>5260</v>
          </cell>
          <cell r="G3323" t="str">
            <v>TN</v>
          </cell>
          <cell r="H3323" t="str">
            <v>TONELADAS</v>
          </cell>
          <cell r="I3323" t="str">
            <v>PEC</v>
          </cell>
        </row>
        <row r="3324">
          <cell r="A3324" t="str">
            <v>16244002</v>
          </cell>
          <cell r="B3324">
            <v>162</v>
          </cell>
          <cell r="C3324">
            <v>44002</v>
          </cell>
          <cell r="D3324" t="str">
            <v>APILECHE 18% CE</v>
          </cell>
          <cell r="E3324" t="str">
            <v>PES</v>
          </cell>
          <cell r="F3324">
            <v>6100</v>
          </cell>
          <cell r="G3324" t="str">
            <v>TN</v>
          </cell>
          <cell r="H3324" t="str">
            <v>TONELADAS</v>
          </cell>
          <cell r="I3324" t="str">
            <v>PEC</v>
          </cell>
        </row>
        <row r="3325">
          <cell r="A3325" t="str">
            <v>16244003</v>
          </cell>
          <cell r="B3325">
            <v>162</v>
          </cell>
          <cell r="C3325">
            <v>44003</v>
          </cell>
          <cell r="D3325" t="str">
            <v>APILECHE 18% CG</v>
          </cell>
          <cell r="E3325" t="str">
            <v>PES</v>
          </cell>
          <cell r="F3325">
            <v>5280</v>
          </cell>
          <cell r="G3325" t="str">
            <v>TN</v>
          </cell>
          <cell r="H3325" t="str">
            <v>TONELADAS</v>
          </cell>
          <cell r="I3325" t="str">
            <v>PEC</v>
          </cell>
        </row>
        <row r="3326">
          <cell r="A3326" t="str">
            <v>16244004</v>
          </cell>
          <cell r="B3326">
            <v>162</v>
          </cell>
          <cell r="C3326">
            <v>44004</v>
          </cell>
          <cell r="D3326" t="str">
            <v>APILECHE 18% RE</v>
          </cell>
          <cell r="E3326" t="str">
            <v>PES</v>
          </cell>
          <cell r="F3326">
            <v>6005</v>
          </cell>
          <cell r="G3326" t="str">
            <v>TN</v>
          </cell>
          <cell r="H3326" t="str">
            <v>TONELADAS</v>
          </cell>
          <cell r="I3326" t="str">
            <v>PEC</v>
          </cell>
        </row>
        <row r="3327">
          <cell r="A3327" t="str">
            <v>16244005</v>
          </cell>
          <cell r="B3327">
            <v>162</v>
          </cell>
          <cell r="C3327">
            <v>44005</v>
          </cell>
          <cell r="D3327" t="str">
            <v>APILECHE 18% RG</v>
          </cell>
          <cell r="E3327" t="str">
            <v>PES</v>
          </cell>
          <cell r="F3327">
            <v>5270</v>
          </cell>
          <cell r="G3327" t="str">
            <v>TN</v>
          </cell>
          <cell r="H3327" t="str">
            <v>TONELADAS</v>
          </cell>
          <cell r="I3327" t="str">
            <v>PEC</v>
          </cell>
        </row>
        <row r="3328">
          <cell r="A3328" t="str">
            <v>16244010</v>
          </cell>
          <cell r="B3328">
            <v>162</v>
          </cell>
          <cell r="C3328">
            <v>44010</v>
          </cell>
          <cell r="D3328" t="str">
            <v>ABALAC 40% PLUS HE</v>
          </cell>
          <cell r="E3328" t="str">
            <v>PES</v>
          </cell>
          <cell r="F3328">
            <v>5270</v>
          </cell>
          <cell r="G3328" t="str">
            <v>TN</v>
          </cell>
          <cell r="H3328" t="str">
            <v>TONELADAS</v>
          </cell>
          <cell r="I3328" t="str">
            <v>PEC</v>
          </cell>
        </row>
        <row r="3329">
          <cell r="A3329" t="str">
            <v>16244011</v>
          </cell>
          <cell r="B3329">
            <v>162</v>
          </cell>
          <cell r="C3329">
            <v>44011</v>
          </cell>
          <cell r="D3329" t="str">
            <v>ABALAC 40% PLUS HG</v>
          </cell>
          <cell r="E3329" t="str">
            <v>PES</v>
          </cell>
          <cell r="F3329">
            <v>5130</v>
          </cell>
          <cell r="G3329" t="str">
            <v>TN</v>
          </cell>
          <cell r="H3329" t="str">
            <v>TONELADAS</v>
          </cell>
          <cell r="I3329" t="str">
            <v>PEC</v>
          </cell>
        </row>
        <row r="3330">
          <cell r="A3330" t="str">
            <v>16244040</v>
          </cell>
          <cell r="B3330">
            <v>162</v>
          </cell>
          <cell r="C3330">
            <v>44040</v>
          </cell>
          <cell r="D3330" t="str">
            <v>ABAHOR PLUS HE</v>
          </cell>
          <cell r="E3330" t="str">
            <v>PES</v>
          </cell>
          <cell r="F3330">
            <v>4615</v>
          </cell>
          <cell r="G3330" t="str">
            <v>TN</v>
          </cell>
          <cell r="H3330" t="str">
            <v>TONELADAS</v>
          </cell>
          <cell r="I3330" t="str">
            <v>PEC</v>
          </cell>
        </row>
        <row r="3331">
          <cell r="A3331" t="str">
            <v>16244041</v>
          </cell>
          <cell r="B3331">
            <v>162</v>
          </cell>
          <cell r="C3331">
            <v>44041</v>
          </cell>
          <cell r="D3331" t="str">
            <v>ABAHOR PLUS HG</v>
          </cell>
          <cell r="E3331" t="str">
            <v>PES</v>
          </cell>
          <cell r="F3331">
            <v>4475</v>
          </cell>
          <cell r="G3331" t="str">
            <v>TN</v>
          </cell>
          <cell r="H3331" t="str">
            <v>TONELADAS</v>
          </cell>
          <cell r="I3331" t="str">
            <v>PEC</v>
          </cell>
        </row>
        <row r="3332">
          <cell r="A3332" t="str">
            <v>16244042</v>
          </cell>
          <cell r="B3332">
            <v>162</v>
          </cell>
          <cell r="C3332">
            <v>44042</v>
          </cell>
          <cell r="D3332" t="str">
            <v>ABAHOR PLUS CE</v>
          </cell>
          <cell r="E3332" t="str">
            <v>PES</v>
          </cell>
          <cell r="F3332">
            <v>4635</v>
          </cell>
          <cell r="G3332" t="str">
            <v>TN</v>
          </cell>
          <cell r="H3332" t="str">
            <v>TONELADAS</v>
          </cell>
          <cell r="I3332" t="str">
            <v>PEC</v>
          </cell>
        </row>
        <row r="3333">
          <cell r="A3333" t="str">
            <v>16244043</v>
          </cell>
          <cell r="B3333">
            <v>162</v>
          </cell>
          <cell r="C3333">
            <v>44043</v>
          </cell>
          <cell r="D3333" t="str">
            <v>ABAHOR PLUS CG</v>
          </cell>
          <cell r="E3333" t="str">
            <v>PES</v>
          </cell>
          <cell r="F3333">
            <v>4495</v>
          </cell>
          <cell r="G3333" t="str">
            <v>TN</v>
          </cell>
          <cell r="H3333" t="str">
            <v>TONELADAS</v>
          </cell>
          <cell r="I3333" t="str">
            <v>PEC</v>
          </cell>
        </row>
        <row r="3334">
          <cell r="A3334" t="str">
            <v>16244044</v>
          </cell>
          <cell r="B3334">
            <v>162</v>
          </cell>
          <cell r="C3334">
            <v>44044</v>
          </cell>
          <cell r="D3334" t="str">
            <v>ABAHOR PLUS RE</v>
          </cell>
          <cell r="E3334" t="str">
            <v>PES</v>
          </cell>
          <cell r="F3334">
            <v>4625</v>
          </cell>
          <cell r="G3334" t="str">
            <v>TN</v>
          </cell>
          <cell r="H3334" t="str">
            <v>TONELADAS</v>
          </cell>
          <cell r="I3334" t="str">
            <v>PEC</v>
          </cell>
        </row>
        <row r="3335">
          <cell r="A3335" t="str">
            <v>16244045</v>
          </cell>
          <cell r="B3335">
            <v>162</v>
          </cell>
          <cell r="C3335">
            <v>44045</v>
          </cell>
          <cell r="D3335" t="str">
            <v>ABAHOR PLUS RG</v>
          </cell>
          <cell r="E3335" t="str">
            <v>PES</v>
          </cell>
          <cell r="F3335">
            <v>4485</v>
          </cell>
          <cell r="G3335" t="str">
            <v>TN</v>
          </cell>
          <cell r="H3335" t="str">
            <v>TONELADAS</v>
          </cell>
          <cell r="I3335" t="str">
            <v>PEC</v>
          </cell>
        </row>
        <row r="3336">
          <cell r="A3336" t="str">
            <v>16244070</v>
          </cell>
          <cell r="B3336">
            <v>162</v>
          </cell>
          <cell r="C3336">
            <v>44070</v>
          </cell>
          <cell r="D3336" t="str">
            <v>ABABE PLUS HE</v>
          </cell>
          <cell r="E3336" t="str">
            <v>PES</v>
          </cell>
          <cell r="F3336">
            <v>5986</v>
          </cell>
          <cell r="G3336" t="str">
            <v>TN</v>
          </cell>
          <cell r="H3336" t="str">
            <v>TONELADAS</v>
          </cell>
          <cell r="I3336" t="str">
            <v>PEC</v>
          </cell>
        </row>
        <row r="3337">
          <cell r="A3337" t="str">
            <v>16244072</v>
          </cell>
          <cell r="B3337">
            <v>162</v>
          </cell>
          <cell r="C3337">
            <v>44072</v>
          </cell>
          <cell r="D3337" t="str">
            <v>ABABE PLUS CE</v>
          </cell>
          <cell r="E3337" t="str">
            <v>PES</v>
          </cell>
          <cell r="F3337">
            <v>5330</v>
          </cell>
          <cell r="G3337" t="str">
            <v>TN</v>
          </cell>
          <cell r="H3337" t="str">
            <v>TONELADAS</v>
          </cell>
          <cell r="I3337" t="str">
            <v>PEC</v>
          </cell>
        </row>
        <row r="3338">
          <cell r="A3338" t="str">
            <v>16244073</v>
          </cell>
          <cell r="B3338">
            <v>162</v>
          </cell>
          <cell r="C3338">
            <v>44073</v>
          </cell>
          <cell r="D3338" t="str">
            <v>ABABE PLUS CG</v>
          </cell>
          <cell r="E3338" t="str">
            <v>PES</v>
          </cell>
          <cell r="F3338">
            <v>5866</v>
          </cell>
          <cell r="G3338" t="str">
            <v>TN</v>
          </cell>
          <cell r="H3338" t="str">
            <v>TONELADAS</v>
          </cell>
          <cell r="I3338" t="str">
            <v>PEC</v>
          </cell>
        </row>
        <row r="3339">
          <cell r="A3339" t="str">
            <v>16244074</v>
          </cell>
          <cell r="B3339">
            <v>162</v>
          </cell>
          <cell r="C3339">
            <v>44074</v>
          </cell>
          <cell r="D3339" t="str">
            <v>ABABE PLUS RE</v>
          </cell>
          <cell r="E3339" t="str">
            <v>PES</v>
          </cell>
          <cell r="F3339">
            <v>5996</v>
          </cell>
          <cell r="G3339" t="str">
            <v>TN</v>
          </cell>
          <cell r="H3339" t="str">
            <v>TONELADAS</v>
          </cell>
          <cell r="I3339" t="str">
            <v>PEC</v>
          </cell>
        </row>
        <row r="3340">
          <cell r="A3340" t="str">
            <v>16244075</v>
          </cell>
          <cell r="B3340">
            <v>162</v>
          </cell>
          <cell r="C3340">
            <v>44075</v>
          </cell>
          <cell r="D3340" t="str">
            <v>ABABE PLUS RG</v>
          </cell>
          <cell r="E3340" t="str">
            <v>PES</v>
          </cell>
          <cell r="F3340">
            <v>5856</v>
          </cell>
          <cell r="G3340" t="str">
            <v>TN</v>
          </cell>
          <cell r="H3340" t="str">
            <v>TONELADAS</v>
          </cell>
          <cell r="I3340" t="str">
            <v>PEC</v>
          </cell>
        </row>
        <row r="3341">
          <cell r="A3341" t="str">
            <v>16244169</v>
          </cell>
          <cell r="B3341">
            <v>162</v>
          </cell>
          <cell r="C3341">
            <v>44169</v>
          </cell>
          <cell r="D3341" t="str">
            <v>LACTOCRIA PLUS 10K HE</v>
          </cell>
          <cell r="E3341" t="str">
            <v>PES</v>
          </cell>
          <cell r="F3341">
            <v>20096</v>
          </cell>
          <cell r="G3341" t="str">
            <v>TN</v>
          </cell>
          <cell r="H3341" t="str">
            <v>TONELADAS</v>
          </cell>
          <cell r="I3341" t="str">
            <v>PEC</v>
          </cell>
        </row>
        <row r="3342">
          <cell r="A3342" t="str">
            <v>16244230</v>
          </cell>
          <cell r="B3342">
            <v>162</v>
          </cell>
          <cell r="C3342">
            <v>44230</v>
          </cell>
          <cell r="D3342" t="str">
            <v>LECHERO 16% V. HE</v>
          </cell>
          <cell r="E3342" t="str">
            <v>PES</v>
          </cell>
          <cell r="F3342">
            <v>4947</v>
          </cell>
          <cell r="G3342" t="str">
            <v>TN</v>
          </cell>
          <cell r="H3342" t="str">
            <v>TONELADAS</v>
          </cell>
          <cell r="I3342" t="str">
            <v>PEC</v>
          </cell>
        </row>
        <row r="3343">
          <cell r="A3343" t="str">
            <v>16244231</v>
          </cell>
          <cell r="B3343">
            <v>162</v>
          </cell>
          <cell r="C3343">
            <v>44231</v>
          </cell>
          <cell r="D3343" t="str">
            <v>LECHERO 16% V. HG</v>
          </cell>
          <cell r="E3343" t="str">
            <v>PES</v>
          </cell>
          <cell r="F3343">
            <v>4807</v>
          </cell>
          <cell r="G3343" t="str">
            <v>TN</v>
          </cell>
          <cell r="H3343" t="str">
            <v>TONELADAS</v>
          </cell>
          <cell r="I3343" t="str">
            <v>PEC</v>
          </cell>
        </row>
        <row r="3344">
          <cell r="A3344" t="str">
            <v>16244232</v>
          </cell>
          <cell r="B3344">
            <v>162</v>
          </cell>
          <cell r="C3344">
            <v>44232</v>
          </cell>
          <cell r="D3344" t="str">
            <v>LECHERO 16% AP. CE</v>
          </cell>
          <cell r="E3344" t="str">
            <v>PES</v>
          </cell>
          <cell r="F3344">
            <v>4500</v>
          </cell>
          <cell r="G3344" t="str">
            <v>TN</v>
          </cell>
          <cell r="H3344" t="str">
            <v>TONELADAS</v>
          </cell>
          <cell r="I3344" t="str">
            <v>PEC</v>
          </cell>
        </row>
        <row r="3345">
          <cell r="A3345" t="str">
            <v>16244233</v>
          </cell>
          <cell r="B3345">
            <v>162</v>
          </cell>
          <cell r="C3345">
            <v>44233</v>
          </cell>
          <cell r="D3345" t="str">
            <v>LECHERO 16%  CG</v>
          </cell>
          <cell r="E3345" t="str">
            <v>PES</v>
          </cell>
          <cell r="F3345">
            <v>4827</v>
          </cell>
          <cell r="G3345" t="str">
            <v>TN</v>
          </cell>
          <cell r="H3345" t="str">
            <v>TONELADAS</v>
          </cell>
          <cell r="I3345" t="str">
            <v>PEC</v>
          </cell>
        </row>
        <row r="3346">
          <cell r="A3346" t="str">
            <v>16244234</v>
          </cell>
          <cell r="B3346">
            <v>162</v>
          </cell>
          <cell r="C3346">
            <v>44234</v>
          </cell>
          <cell r="D3346" t="str">
            <v>LECHERO 16% V. RE</v>
          </cell>
          <cell r="E3346" t="str">
            <v>PES</v>
          </cell>
          <cell r="F3346">
            <v>4957</v>
          </cell>
          <cell r="G3346" t="str">
            <v>TN</v>
          </cell>
          <cell r="H3346" t="str">
            <v>TONELADAS</v>
          </cell>
          <cell r="I3346" t="str">
            <v>PEC</v>
          </cell>
        </row>
        <row r="3347">
          <cell r="A3347" t="str">
            <v>16244235</v>
          </cell>
          <cell r="B3347">
            <v>162</v>
          </cell>
          <cell r="C3347">
            <v>44235</v>
          </cell>
          <cell r="D3347" t="str">
            <v>LECHERO 16% V. RG</v>
          </cell>
          <cell r="E3347" t="str">
            <v>PES</v>
          </cell>
          <cell r="F3347">
            <v>4817</v>
          </cell>
          <cell r="G3347" t="str">
            <v>TN</v>
          </cell>
          <cell r="H3347" t="str">
            <v>TONELADAS</v>
          </cell>
          <cell r="I3347" t="str">
            <v>PEC</v>
          </cell>
        </row>
        <row r="3348">
          <cell r="A3348" t="str">
            <v>16245214</v>
          </cell>
          <cell r="B3348">
            <v>162</v>
          </cell>
          <cell r="C3348">
            <v>45214</v>
          </cell>
          <cell r="D3348" t="str">
            <v>BEEFMAX RE</v>
          </cell>
          <cell r="E3348" t="str">
            <v>PES</v>
          </cell>
          <cell r="F3348">
            <v>5940</v>
          </cell>
          <cell r="G3348" t="str">
            <v>TN</v>
          </cell>
          <cell r="H3348" t="str">
            <v>TONELADAS</v>
          </cell>
          <cell r="I3348" t="str">
            <v>PEC</v>
          </cell>
        </row>
        <row r="3349">
          <cell r="A3349" t="str">
            <v>16245410</v>
          </cell>
          <cell r="B3349">
            <v>162</v>
          </cell>
          <cell r="C3349">
            <v>45410</v>
          </cell>
          <cell r="D3349" t="str">
            <v>API-CARNE HE</v>
          </cell>
          <cell r="E3349" t="str">
            <v>PES</v>
          </cell>
          <cell r="F3349">
            <v>5923</v>
          </cell>
          <cell r="G3349" t="str">
            <v>TN</v>
          </cell>
          <cell r="H3349" t="str">
            <v>TONELADAS</v>
          </cell>
          <cell r="I3349" t="str">
            <v>PEC</v>
          </cell>
        </row>
        <row r="3350">
          <cell r="A3350" t="str">
            <v>16245411</v>
          </cell>
          <cell r="B3350">
            <v>162</v>
          </cell>
          <cell r="C3350">
            <v>45411</v>
          </cell>
          <cell r="D3350" t="str">
            <v>API-CARNE HG</v>
          </cell>
          <cell r="E3350" t="str">
            <v>PES</v>
          </cell>
          <cell r="F3350">
            <v>5783</v>
          </cell>
          <cell r="G3350" t="str">
            <v>TN</v>
          </cell>
          <cell r="H3350" t="str">
            <v>TONELADAS</v>
          </cell>
          <cell r="I3350" t="str">
            <v>PEC</v>
          </cell>
        </row>
        <row r="3351">
          <cell r="A3351" t="str">
            <v>16245412</v>
          </cell>
          <cell r="B3351">
            <v>162</v>
          </cell>
          <cell r="C3351">
            <v>45412</v>
          </cell>
          <cell r="D3351" t="str">
            <v>API-CARNE CE</v>
          </cell>
          <cell r="E3351" t="str">
            <v>PES</v>
          </cell>
          <cell r="F3351">
            <v>5943</v>
          </cell>
          <cell r="G3351" t="str">
            <v>TN</v>
          </cell>
          <cell r="H3351" t="str">
            <v>TONELADAS</v>
          </cell>
          <cell r="I3351" t="str">
            <v>PEC</v>
          </cell>
        </row>
        <row r="3352">
          <cell r="A3352" t="str">
            <v>16245413</v>
          </cell>
          <cell r="B3352">
            <v>162</v>
          </cell>
          <cell r="C3352">
            <v>45413</v>
          </cell>
          <cell r="D3352" t="str">
            <v>API-CARNE CG</v>
          </cell>
          <cell r="E3352" t="str">
            <v>PES</v>
          </cell>
          <cell r="F3352">
            <v>5803</v>
          </cell>
          <cell r="G3352" t="str">
            <v>TN</v>
          </cell>
          <cell r="H3352" t="str">
            <v>TONELADAS</v>
          </cell>
          <cell r="I3352" t="str">
            <v>PEC</v>
          </cell>
        </row>
        <row r="3353">
          <cell r="A3353" t="str">
            <v>16245414</v>
          </cell>
          <cell r="B3353">
            <v>162</v>
          </cell>
          <cell r="C3353">
            <v>45414</v>
          </cell>
          <cell r="D3353" t="str">
            <v>API-CARNE RE</v>
          </cell>
          <cell r="E3353" t="str">
            <v>PES</v>
          </cell>
          <cell r="F3353">
            <v>4700</v>
          </cell>
          <cell r="G3353" t="str">
            <v>TN</v>
          </cell>
          <cell r="H3353" t="str">
            <v>TONELADAS</v>
          </cell>
          <cell r="I3353" t="str">
            <v>PEC</v>
          </cell>
        </row>
        <row r="3354">
          <cell r="A3354" t="str">
            <v>16245415</v>
          </cell>
          <cell r="B3354">
            <v>162</v>
          </cell>
          <cell r="C3354">
            <v>45415</v>
          </cell>
          <cell r="D3354" t="str">
            <v>API-CARNE RG</v>
          </cell>
          <cell r="E3354" t="str">
            <v>PES</v>
          </cell>
          <cell r="F3354">
            <v>5793</v>
          </cell>
          <cell r="G3354" t="str">
            <v>TN</v>
          </cell>
          <cell r="H3354" t="str">
            <v>TONELADAS</v>
          </cell>
          <cell r="I3354" t="str">
            <v>PEC</v>
          </cell>
        </row>
        <row r="3355">
          <cell r="A3355" t="str">
            <v>16245434</v>
          </cell>
          <cell r="B3355">
            <v>162</v>
          </cell>
          <cell r="C3355">
            <v>45434</v>
          </cell>
          <cell r="D3355" t="str">
            <v>GANACARNE MULTIUSOS  RE</v>
          </cell>
          <cell r="E3355" t="str">
            <v>PES</v>
          </cell>
          <cell r="F3355">
            <v>4198</v>
          </cell>
          <cell r="G3355" t="str">
            <v>TN</v>
          </cell>
          <cell r="H3355" t="str">
            <v>TONELADAS</v>
          </cell>
          <cell r="I3355" t="str">
            <v>PEC</v>
          </cell>
        </row>
        <row r="3356">
          <cell r="A3356" t="str">
            <v>16245484</v>
          </cell>
          <cell r="B3356">
            <v>162</v>
          </cell>
          <cell r="C3356">
            <v>45484</v>
          </cell>
          <cell r="D3356" t="str">
            <v>API-CARNE ES.PLUS RE</v>
          </cell>
          <cell r="E3356" t="str">
            <v>PES</v>
          </cell>
          <cell r="F3356">
            <v>4783</v>
          </cell>
          <cell r="G3356" t="str">
            <v>TN</v>
          </cell>
          <cell r="H3356" t="str">
            <v>TONELADAS</v>
          </cell>
          <cell r="I3356" t="str">
            <v>PEC</v>
          </cell>
        </row>
        <row r="3357">
          <cell r="A3357" t="str">
            <v>16245485</v>
          </cell>
          <cell r="B3357">
            <v>162</v>
          </cell>
          <cell r="C3357">
            <v>45485</v>
          </cell>
          <cell r="D3357" t="str">
            <v>API-CARNE ES.PLUS RG</v>
          </cell>
          <cell r="E3357" t="str">
            <v>PES</v>
          </cell>
          <cell r="F3357">
            <v>4643</v>
          </cell>
          <cell r="G3357" t="str">
            <v>TN</v>
          </cell>
          <cell r="H3357" t="str">
            <v>TONELADAS</v>
          </cell>
          <cell r="I3357" t="str">
            <v>PEC</v>
          </cell>
        </row>
        <row r="3358">
          <cell r="A3358" t="str">
            <v>16245492</v>
          </cell>
          <cell r="B3358">
            <v>162</v>
          </cell>
          <cell r="C3358">
            <v>45492</v>
          </cell>
          <cell r="D3358" t="str">
            <v>BECERRO ENGORDA 16% CE</v>
          </cell>
          <cell r="E3358" t="str">
            <v>PES</v>
          </cell>
          <cell r="F3358">
            <v>4154</v>
          </cell>
          <cell r="G3358" t="str">
            <v>TN</v>
          </cell>
          <cell r="H3358" t="str">
            <v>TONELADAS</v>
          </cell>
          <cell r="I3358" t="str">
            <v>PEC</v>
          </cell>
        </row>
        <row r="3359">
          <cell r="A3359" t="str">
            <v>16245630</v>
          </cell>
          <cell r="B3359">
            <v>162</v>
          </cell>
          <cell r="C3359">
            <v>45630</v>
          </cell>
          <cell r="D3359" t="str">
            <v>ENGORDA GANADO V. HE</v>
          </cell>
          <cell r="E3359" t="str">
            <v>PES</v>
          </cell>
          <cell r="F3359">
            <v>5035</v>
          </cell>
          <cell r="G3359" t="str">
            <v>TN</v>
          </cell>
          <cell r="H3359" t="str">
            <v>TONELADAS</v>
          </cell>
          <cell r="I3359" t="str">
            <v>PEC</v>
          </cell>
        </row>
        <row r="3360">
          <cell r="A3360" t="str">
            <v>16245631</v>
          </cell>
          <cell r="B3360">
            <v>162</v>
          </cell>
          <cell r="C3360">
            <v>45631</v>
          </cell>
          <cell r="D3360" t="str">
            <v>ENGORDA GANADO V. HG</v>
          </cell>
          <cell r="E3360" t="str">
            <v>PES</v>
          </cell>
          <cell r="F3360">
            <v>4895</v>
          </cell>
          <cell r="G3360" t="str">
            <v>TN</v>
          </cell>
          <cell r="H3360" t="str">
            <v>TONELADAS</v>
          </cell>
          <cell r="I3360" t="str">
            <v>PEC</v>
          </cell>
        </row>
        <row r="3361">
          <cell r="A3361" t="str">
            <v>16245632</v>
          </cell>
          <cell r="B3361">
            <v>162</v>
          </cell>
          <cell r="C3361">
            <v>45632</v>
          </cell>
          <cell r="D3361" t="str">
            <v>ENGORDA GANADO AP CE</v>
          </cell>
          <cell r="E3361" t="str">
            <v>PES</v>
          </cell>
          <cell r="F3361">
            <v>4100</v>
          </cell>
          <cell r="G3361" t="str">
            <v>TN</v>
          </cell>
          <cell r="H3361" t="str">
            <v>TONELADAS</v>
          </cell>
          <cell r="I3361" t="str">
            <v>PEC</v>
          </cell>
        </row>
        <row r="3362">
          <cell r="A3362" t="str">
            <v>16245633</v>
          </cell>
          <cell r="B3362">
            <v>162</v>
          </cell>
          <cell r="C3362">
            <v>45633</v>
          </cell>
          <cell r="D3362" t="str">
            <v>ENGORDA GANADO V. CG</v>
          </cell>
          <cell r="E3362" t="str">
            <v>PES</v>
          </cell>
          <cell r="F3362">
            <v>4915</v>
          </cell>
          <cell r="G3362" t="str">
            <v>TN</v>
          </cell>
          <cell r="H3362" t="str">
            <v>TONELADAS</v>
          </cell>
          <cell r="I3362" t="str">
            <v>PEC</v>
          </cell>
        </row>
        <row r="3363">
          <cell r="A3363" t="str">
            <v>16245634</v>
          </cell>
          <cell r="B3363">
            <v>162</v>
          </cell>
          <cell r="C3363">
            <v>45634</v>
          </cell>
          <cell r="D3363" t="str">
            <v>ENGORDA GANADO RE</v>
          </cell>
          <cell r="E3363" t="str">
            <v>PES</v>
          </cell>
          <cell r="F3363">
            <v>5045</v>
          </cell>
          <cell r="G3363" t="str">
            <v>TN</v>
          </cell>
          <cell r="H3363" t="str">
            <v>TONELADAS</v>
          </cell>
          <cell r="I3363" t="str">
            <v>PEC</v>
          </cell>
        </row>
        <row r="3364">
          <cell r="A3364" t="str">
            <v>16245635</v>
          </cell>
          <cell r="B3364">
            <v>162</v>
          </cell>
          <cell r="C3364">
            <v>45635</v>
          </cell>
          <cell r="D3364" t="str">
            <v>ENGORDA GANADO  RG</v>
          </cell>
          <cell r="E3364" t="str">
            <v>PES</v>
          </cell>
          <cell r="F3364">
            <v>4905</v>
          </cell>
          <cell r="G3364" t="str">
            <v>TN</v>
          </cell>
          <cell r="H3364" t="str">
            <v>TONELADAS</v>
          </cell>
          <cell r="I3364" t="str">
            <v>PEC</v>
          </cell>
        </row>
        <row r="3365">
          <cell r="A3365" t="str">
            <v>16245654</v>
          </cell>
          <cell r="B3365">
            <v>162</v>
          </cell>
          <cell r="C3365">
            <v>45654</v>
          </cell>
          <cell r="D3365" t="str">
            <v>BEEF ROLL EXPO RE</v>
          </cell>
          <cell r="E3365" t="str">
            <v>PES</v>
          </cell>
          <cell r="F3365">
            <v>4900</v>
          </cell>
          <cell r="G3365" t="str">
            <v>TN</v>
          </cell>
          <cell r="H3365" t="str">
            <v>TONELADAS</v>
          </cell>
          <cell r="I3365" t="str">
            <v>PEC</v>
          </cell>
        </row>
        <row r="3366">
          <cell r="A3366" t="str">
            <v>16245655</v>
          </cell>
          <cell r="B3366">
            <v>162</v>
          </cell>
          <cell r="C3366">
            <v>45655</v>
          </cell>
          <cell r="D3366" t="str">
            <v>BEFF ROLL EXPO RG</v>
          </cell>
          <cell r="E3366" t="str">
            <v>PES</v>
          </cell>
          <cell r="F3366">
            <v>5730</v>
          </cell>
          <cell r="G3366" t="str">
            <v>TN</v>
          </cell>
          <cell r="H3366" t="str">
            <v>TONELADAS</v>
          </cell>
          <cell r="I3366" t="str">
            <v>PEC</v>
          </cell>
        </row>
        <row r="3367">
          <cell r="A3367" t="str">
            <v>16246022</v>
          </cell>
          <cell r="B3367">
            <v>162</v>
          </cell>
          <cell r="C3367">
            <v>46022</v>
          </cell>
          <cell r="D3367" t="str">
            <v>GALLO DE ORO PREPARACION CE</v>
          </cell>
          <cell r="E3367" t="str">
            <v>PES</v>
          </cell>
          <cell r="F3367">
            <v>6925</v>
          </cell>
          <cell r="G3367" t="str">
            <v>TN</v>
          </cell>
          <cell r="H3367" t="str">
            <v>TONELADAS</v>
          </cell>
          <cell r="I3367" t="str">
            <v>PEC</v>
          </cell>
        </row>
        <row r="3368">
          <cell r="A3368" t="str">
            <v>16246026</v>
          </cell>
          <cell r="B3368">
            <v>162</v>
          </cell>
          <cell r="C3368">
            <v>46026</v>
          </cell>
          <cell r="D3368" t="str">
            <v>GALLO DE ORO PREPARACION 5K CE</v>
          </cell>
          <cell r="E3368" t="str">
            <v>PES</v>
          </cell>
          <cell r="F3368">
            <v>7620</v>
          </cell>
          <cell r="G3368" t="str">
            <v>TN</v>
          </cell>
          <cell r="H3368" t="str">
            <v>TONELADAS</v>
          </cell>
          <cell r="I3368" t="str">
            <v>PEC</v>
          </cell>
        </row>
        <row r="3369">
          <cell r="A3369" t="str">
            <v>16246032</v>
          </cell>
          <cell r="B3369">
            <v>162</v>
          </cell>
          <cell r="C3369">
            <v>46032</v>
          </cell>
          <cell r="D3369" t="str">
            <v>API-PAVO NO. 1 TE</v>
          </cell>
          <cell r="E3369" t="str">
            <v>PES</v>
          </cell>
          <cell r="F3369">
            <v>6838</v>
          </cell>
          <cell r="G3369" t="str">
            <v>TN</v>
          </cell>
          <cell r="H3369" t="str">
            <v>TONELADAS</v>
          </cell>
          <cell r="I3369" t="str">
            <v>PEC</v>
          </cell>
        </row>
        <row r="3370">
          <cell r="A3370" t="str">
            <v>16246040</v>
          </cell>
          <cell r="B3370">
            <v>162</v>
          </cell>
          <cell r="C3370">
            <v>46040</v>
          </cell>
          <cell r="D3370" t="str">
            <v>API-BORREGOS HE</v>
          </cell>
          <cell r="E3370" t="str">
            <v>PES</v>
          </cell>
          <cell r="F3370">
            <v>4339</v>
          </cell>
          <cell r="G3370" t="str">
            <v>TN</v>
          </cell>
          <cell r="H3370" t="str">
            <v>TONELADAS</v>
          </cell>
          <cell r="I3370" t="str">
            <v>PEC</v>
          </cell>
        </row>
        <row r="3371">
          <cell r="A3371" t="str">
            <v>16246041</v>
          </cell>
          <cell r="B3371">
            <v>162</v>
          </cell>
          <cell r="C3371">
            <v>46041</v>
          </cell>
          <cell r="D3371" t="str">
            <v>API-BORREGOS HG</v>
          </cell>
          <cell r="E3371" t="str">
            <v>PES</v>
          </cell>
          <cell r="F3371">
            <v>4224</v>
          </cell>
          <cell r="G3371" t="str">
            <v>TN</v>
          </cell>
          <cell r="H3371" t="str">
            <v>TONELADAS</v>
          </cell>
          <cell r="I3371" t="str">
            <v>PEC</v>
          </cell>
        </row>
        <row r="3372">
          <cell r="A3372" t="str">
            <v>16246042</v>
          </cell>
          <cell r="B3372">
            <v>162</v>
          </cell>
          <cell r="C3372">
            <v>46042</v>
          </cell>
          <cell r="D3372" t="str">
            <v>API-BORREGOS CE</v>
          </cell>
          <cell r="E3372" t="str">
            <v>PES</v>
          </cell>
          <cell r="F3372">
            <v>5125</v>
          </cell>
          <cell r="G3372" t="str">
            <v>TN</v>
          </cell>
          <cell r="H3372" t="str">
            <v>TONELADAS</v>
          </cell>
          <cell r="I3372" t="str">
            <v>PEC</v>
          </cell>
        </row>
        <row r="3373">
          <cell r="A3373" t="str">
            <v>16246043</v>
          </cell>
          <cell r="B3373">
            <v>162</v>
          </cell>
          <cell r="C3373">
            <v>46043</v>
          </cell>
          <cell r="D3373" t="str">
            <v>API-BORREGOS CG</v>
          </cell>
          <cell r="E3373" t="str">
            <v>PES</v>
          </cell>
          <cell r="F3373">
            <v>4244</v>
          </cell>
          <cell r="G3373" t="str">
            <v>TN</v>
          </cell>
          <cell r="H3373" t="str">
            <v>TONELADAS</v>
          </cell>
          <cell r="I3373" t="str">
            <v>PEC</v>
          </cell>
        </row>
        <row r="3374">
          <cell r="A3374" t="str">
            <v>16246044</v>
          </cell>
          <cell r="B3374">
            <v>162</v>
          </cell>
          <cell r="C3374">
            <v>46044</v>
          </cell>
          <cell r="D3374" t="str">
            <v>API-BORREGOS RE</v>
          </cell>
          <cell r="E3374" t="str">
            <v>PES</v>
          </cell>
          <cell r="F3374">
            <v>4349</v>
          </cell>
          <cell r="G3374" t="str">
            <v>TN</v>
          </cell>
          <cell r="H3374" t="str">
            <v>TONELADAS</v>
          </cell>
          <cell r="I3374" t="str">
            <v>PEC</v>
          </cell>
        </row>
        <row r="3375">
          <cell r="A3375" t="str">
            <v>16246045</v>
          </cell>
          <cell r="B3375">
            <v>162</v>
          </cell>
          <cell r="C3375">
            <v>46045</v>
          </cell>
          <cell r="D3375" t="str">
            <v>API-BORREGOS RG</v>
          </cell>
          <cell r="E3375" t="str">
            <v>PES</v>
          </cell>
          <cell r="F3375">
            <v>4234</v>
          </cell>
          <cell r="G3375" t="str">
            <v>TN</v>
          </cell>
          <cell r="H3375" t="str">
            <v>TONELADAS</v>
          </cell>
          <cell r="I3375" t="str">
            <v>PEC</v>
          </cell>
        </row>
        <row r="3376">
          <cell r="A3376" t="str">
            <v>16246052</v>
          </cell>
          <cell r="B3376">
            <v>162</v>
          </cell>
          <cell r="C3376">
            <v>46052</v>
          </cell>
          <cell r="D3376" t="str">
            <v>CONEJOS ENGORDA CE</v>
          </cell>
          <cell r="E3376" t="str">
            <v>PES</v>
          </cell>
          <cell r="F3376">
            <v>6500</v>
          </cell>
          <cell r="G3376" t="str">
            <v>TN</v>
          </cell>
          <cell r="H3376" t="str">
            <v>TONELADAS</v>
          </cell>
          <cell r="I3376" t="str">
            <v>PEC</v>
          </cell>
        </row>
        <row r="3377">
          <cell r="A3377" t="str">
            <v>16246062</v>
          </cell>
          <cell r="B3377">
            <v>162</v>
          </cell>
          <cell r="C3377">
            <v>46062</v>
          </cell>
          <cell r="D3377" t="str">
            <v>CONEJO REPRODUCTOR CE</v>
          </cell>
          <cell r="E3377" t="str">
            <v>PES</v>
          </cell>
          <cell r="F3377">
            <v>6465</v>
          </cell>
          <cell r="G3377" t="str">
            <v>TN</v>
          </cell>
          <cell r="H3377" t="str">
            <v>TONELADAS</v>
          </cell>
          <cell r="I3377" t="str">
            <v>PEC</v>
          </cell>
        </row>
        <row r="3378">
          <cell r="A3378" t="str">
            <v>16246114</v>
          </cell>
          <cell r="B3378">
            <v>162</v>
          </cell>
          <cell r="C3378">
            <v>46114</v>
          </cell>
          <cell r="D3378" t="str">
            <v>BORREGO GANADOR RE</v>
          </cell>
          <cell r="E3378" t="str">
            <v>PES</v>
          </cell>
          <cell r="F3378">
            <v>4485</v>
          </cell>
          <cell r="G3378" t="str">
            <v>TN</v>
          </cell>
          <cell r="H3378" t="str">
            <v>TONELADAS</v>
          </cell>
          <cell r="I3378" t="str">
            <v>PEC</v>
          </cell>
        </row>
        <row r="3379">
          <cell r="A3379" t="str">
            <v>16246122</v>
          </cell>
          <cell r="B3379">
            <v>162</v>
          </cell>
          <cell r="C3379">
            <v>46122</v>
          </cell>
          <cell r="D3379" t="str">
            <v>GALLO DE ORO MANTTO CE 40KG</v>
          </cell>
          <cell r="E3379" t="str">
            <v>PES</v>
          </cell>
          <cell r="F3379">
            <v>7675</v>
          </cell>
          <cell r="G3379" t="str">
            <v>TN</v>
          </cell>
          <cell r="H3379" t="str">
            <v>TONELADAS</v>
          </cell>
          <cell r="I3379" t="str">
            <v>PEC</v>
          </cell>
        </row>
        <row r="3380">
          <cell r="A3380" t="str">
            <v>16246126</v>
          </cell>
          <cell r="B3380">
            <v>162</v>
          </cell>
          <cell r="C3380">
            <v>46126</v>
          </cell>
          <cell r="D3380" t="str">
            <v>GALLO DE ORO MANTO. 5KG</v>
          </cell>
          <cell r="E3380" t="str">
            <v>PES</v>
          </cell>
          <cell r="F3380">
            <v>8567</v>
          </cell>
          <cell r="G3380" t="str">
            <v>TN</v>
          </cell>
          <cell r="H3380" t="str">
            <v>TONELADAS</v>
          </cell>
          <cell r="I3380" t="str">
            <v>PEC</v>
          </cell>
        </row>
        <row r="3381">
          <cell r="A3381" t="str">
            <v>16246184</v>
          </cell>
          <cell r="B3381">
            <v>162</v>
          </cell>
          <cell r="C3381">
            <v>46184</v>
          </cell>
          <cell r="D3381" t="str">
            <v>BORREGAS REPRODUCTORAS RE</v>
          </cell>
          <cell r="E3381" t="str">
            <v>PES</v>
          </cell>
          <cell r="F3381">
            <v>4890</v>
          </cell>
          <cell r="G3381" t="str">
            <v>TN</v>
          </cell>
          <cell r="H3381" t="str">
            <v>TONELADAS</v>
          </cell>
          <cell r="I3381" t="str">
            <v>PEC</v>
          </cell>
        </row>
        <row r="3382">
          <cell r="A3382" t="str">
            <v>16246194</v>
          </cell>
          <cell r="B3382">
            <v>162</v>
          </cell>
          <cell r="C3382">
            <v>46194</v>
          </cell>
          <cell r="D3382" t="str">
            <v>PELL ROL AVENA PLUS 40 KGS</v>
          </cell>
          <cell r="E3382" t="str">
            <v>PES</v>
          </cell>
          <cell r="F3382">
            <v>7945</v>
          </cell>
          <cell r="G3382" t="str">
            <v>TN</v>
          </cell>
          <cell r="H3382" t="str">
            <v>TONELADAS</v>
          </cell>
          <cell r="I3382" t="str">
            <v>PEC</v>
          </cell>
        </row>
        <row r="3383">
          <cell r="A3383" t="str">
            <v>16246214</v>
          </cell>
          <cell r="B3383">
            <v>162</v>
          </cell>
          <cell r="C3383">
            <v>46214</v>
          </cell>
          <cell r="D3383" t="str">
            <v>PELL ROL SPRINTER RE</v>
          </cell>
          <cell r="E3383" t="str">
            <v>PES</v>
          </cell>
          <cell r="F3383">
            <v>7090</v>
          </cell>
          <cell r="G3383" t="str">
            <v>TN</v>
          </cell>
          <cell r="H3383" t="str">
            <v>TONELADAS</v>
          </cell>
          <cell r="I3383" t="str">
            <v>PEC</v>
          </cell>
        </row>
        <row r="3384">
          <cell r="A3384" t="str">
            <v>16246234</v>
          </cell>
          <cell r="B3384">
            <v>162</v>
          </cell>
          <cell r="C3384">
            <v>46234</v>
          </cell>
          <cell r="D3384" t="str">
            <v>PELL ROL VITAL RE</v>
          </cell>
          <cell r="E3384" t="str">
            <v>PES</v>
          </cell>
          <cell r="F3384">
            <v>7515</v>
          </cell>
          <cell r="G3384" t="str">
            <v>TN</v>
          </cell>
          <cell r="H3384" t="str">
            <v>TONELADAS</v>
          </cell>
          <cell r="I3384" t="str">
            <v>PEC</v>
          </cell>
        </row>
        <row r="3385">
          <cell r="A3385" t="str">
            <v>16246252</v>
          </cell>
          <cell r="B3385">
            <v>162</v>
          </cell>
          <cell r="C3385">
            <v>46252</v>
          </cell>
          <cell r="D3385" t="str">
            <v>GALLO DE ORO PRO-PLUMA</v>
          </cell>
          <cell r="E3385" t="str">
            <v>PES</v>
          </cell>
          <cell r="F3385">
            <v>9215</v>
          </cell>
          <cell r="G3385" t="str">
            <v>TN</v>
          </cell>
          <cell r="H3385" t="str">
            <v>TONELADAS</v>
          </cell>
          <cell r="I3385" t="str">
            <v>PEC</v>
          </cell>
        </row>
        <row r="3386">
          <cell r="A3386" t="str">
            <v>16246259</v>
          </cell>
          <cell r="B3386">
            <v>162</v>
          </cell>
          <cell r="C3386">
            <v>46259</v>
          </cell>
          <cell r="D3386" t="str">
            <v>GALLO DE ORO PRO-PLUMA 5KG</v>
          </cell>
          <cell r="E3386" t="str">
            <v>PES</v>
          </cell>
          <cell r="F3386">
            <v>9790</v>
          </cell>
          <cell r="G3386" t="str">
            <v>TN</v>
          </cell>
          <cell r="H3386" t="str">
            <v>TONELADAS</v>
          </cell>
          <cell r="I3386" t="str">
            <v>PEC</v>
          </cell>
        </row>
        <row r="3387">
          <cell r="A3387" t="str">
            <v>16246309</v>
          </cell>
          <cell r="B3387">
            <v>162</v>
          </cell>
          <cell r="C3387">
            <v>46309</v>
          </cell>
          <cell r="D3387" t="str">
            <v>TRIPLE CORONA RE ENDURANC 22.6</v>
          </cell>
          <cell r="E3387" t="str">
            <v>PES</v>
          </cell>
          <cell r="F3387">
            <v>10109</v>
          </cell>
          <cell r="G3387" t="str">
            <v>TN</v>
          </cell>
          <cell r="H3387" t="str">
            <v>TONELADAS</v>
          </cell>
          <cell r="I3387" t="str">
            <v>PEC</v>
          </cell>
        </row>
        <row r="3388">
          <cell r="A3388" t="str">
            <v>16246332</v>
          </cell>
          <cell r="B3388">
            <v>162</v>
          </cell>
          <cell r="C3388">
            <v>46332</v>
          </cell>
          <cell r="D3388" t="str">
            <v>TRIPLE CORONA BOOSTER CE</v>
          </cell>
          <cell r="E3388" t="str">
            <v>PES</v>
          </cell>
          <cell r="F3388">
            <v>10559</v>
          </cell>
          <cell r="G3388" t="str">
            <v>TN</v>
          </cell>
          <cell r="H3388" t="str">
            <v>TONELADAS</v>
          </cell>
          <cell r="I3388" t="str">
            <v>PEC</v>
          </cell>
        </row>
        <row r="3389">
          <cell r="A3389" t="str">
            <v>16246384</v>
          </cell>
          <cell r="B3389">
            <v>162</v>
          </cell>
          <cell r="C3389">
            <v>46384</v>
          </cell>
          <cell r="D3389" t="str">
            <v>PELL ROLL 1/4 DE MILLA RE</v>
          </cell>
          <cell r="E3389" t="str">
            <v>PES</v>
          </cell>
          <cell r="F3389">
            <v>6890</v>
          </cell>
          <cell r="G3389" t="str">
            <v>TN</v>
          </cell>
          <cell r="H3389" t="str">
            <v>TONELADAS</v>
          </cell>
          <cell r="I3389" t="str">
            <v>PEC</v>
          </cell>
        </row>
        <row r="3390">
          <cell r="A3390" t="str">
            <v>16246402</v>
          </cell>
          <cell r="B3390">
            <v>162</v>
          </cell>
          <cell r="C3390">
            <v>46402</v>
          </cell>
          <cell r="D3390" t="str">
            <v>APIPAVO 2 TE</v>
          </cell>
          <cell r="E3390" t="str">
            <v>PES</v>
          </cell>
          <cell r="F3390">
            <v>6550</v>
          </cell>
          <cell r="G3390" t="str">
            <v>TN</v>
          </cell>
          <cell r="H3390" t="str">
            <v>TONELADAS</v>
          </cell>
          <cell r="I3390" t="str">
            <v>PEC</v>
          </cell>
        </row>
        <row r="3391">
          <cell r="A3391" t="str">
            <v>16246412</v>
          </cell>
          <cell r="B3391">
            <v>162</v>
          </cell>
          <cell r="C3391">
            <v>46412</v>
          </cell>
          <cell r="D3391" t="str">
            <v>APIPAVO 3 TE</v>
          </cell>
          <cell r="E3391" t="str">
            <v>PES</v>
          </cell>
          <cell r="F3391">
            <v>6137</v>
          </cell>
          <cell r="G3391" t="str">
            <v>TN</v>
          </cell>
          <cell r="H3391" t="str">
            <v>TONELADAS</v>
          </cell>
          <cell r="I3391" t="str">
            <v>PEC</v>
          </cell>
        </row>
        <row r="3392">
          <cell r="A3392" t="str">
            <v>16246442</v>
          </cell>
          <cell r="B3392">
            <v>162</v>
          </cell>
          <cell r="C3392">
            <v>46442</v>
          </cell>
          <cell r="D3392" t="str">
            <v>GALLO DE ORO ENTRENAMIENTO 40K</v>
          </cell>
          <cell r="E3392" t="str">
            <v>PES</v>
          </cell>
          <cell r="F3392">
            <v>9215</v>
          </cell>
          <cell r="G3392" t="str">
            <v>TN</v>
          </cell>
          <cell r="H3392" t="str">
            <v>TONELADAS</v>
          </cell>
          <cell r="I3392" t="str">
            <v>PEC</v>
          </cell>
        </row>
        <row r="3393">
          <cell r="A3393" t="str">
            <v>16246446</v>
          </cell>
          <cell r="B3393">
            <v>162</v>
          </cell>
          <cell r="C3393">
            <v>46446</v>
          </cell>
          <cell r="D3393" t="str">
            <v>GALLO DE ORO ENTRENAMIENTO 5KG</v>
          </cell>
          <cell r="E3393" t="str">
            <v>PES</v>
          </cell>
          <cell r="F3393">
            <v>10285</v>
          </cell>
          <cell r="G3393" t="str">
            <v>TN</v>
          </cell>
          <cell r="H3393" t="str">
            <v>TONELADAS</v>
          </cell>
          <cell r="I3393" t="str">
            <v>PEC</v>
          </cell>
        </row>
        <row r="3394">
          <cell r="A3394" t="str">
            <v>16246452</v>
          </cell>
          <cell r="B3394">
            <v>162</v>
          </cell>
          <cell r="C3394">
            <v>46452</v>
          </cell>
          <cell r="D3394" t="str">
            <v>GALLO DE ORO SUPERBABY 40 KG</v>
          </cell>
          <cell r="E3394" t="str">
            <v>PES</v>
          </cell>
          <cell r="F3394">
            <v>6800</v>
          </cell>
          <cell r="G3394" t="str">
            <v>TN</v>
          </cell>
          <cell r="H3394" t="str">
            <v>TONELADAS</v>
          </cell>
          <cell r="I3394" t="str">
            <v>PEC</v>
          </cell>
        </row>
        <row r="3395">
          <cell r="A3395" t="str">
            <v>16246456</v>
          </cell>
          <cell r="B3395">
            <v>162</v>
          </cell>
          <cell r="C3395">
            <v>46456</v>
          </cell>
          <cell r="D3395" t="str">
            <v>GALLO DE ORO SUPERBABY  5KG</v>
          </cell>
          <cell r="E3395" t="str">
            <v>PES</v>
          </cell>
          <cell r="F3395">
            <v>7750</v>
          </cell>
          <cell r="G3395" t="str">
            <v>TN</v>
          </cell>
          <cell r="H3395" t="str">
            <v>TONELADAS</v>
          </cell>
          <cell r="I3395" t="str">
            <v>PEC</v>
          </cell>
        </row>
        <row r="3396">
          <cell r="A3396" t="str">
            <v>16246462</v>
          </cell>
          <cell r="B3396">
            <v>162</v>
          </cell>
          <cell r="C3396">
            <v>46462</v>
          </cell>
          <cell r="D3396" t="str">
            <v>GALLO DE ORO INICIO CE</v>
          </cell>
          <cell r="E3396" t="str">
            <v>PES</v>
          </cell>
          <cell r="F3396">
            <v>7448</v>
          </cell>
          <cell r="G3396" t="str">
            <v>TN</v>
          </cell>
          <cell r="H3396" t="str">
            <v>TONELADAS</v>
          </cell>
          <cell r="I3396" t="str">
            <v>PEC</v>
          </cell>
        </row>
        <row r="3397">
          <cell r="A3397" t="str">
            <v>16246463</v>
          </cell>
          <cell r="B3397">
            <v>162</v>
          </cell>
          <cell r="C3397">
            <v>46463</v>
          </cell>
          <cell r="D3397" t="str">
            <v>GALLO DE ORO INICIO CG</v>
          </cell>
          <cell r="E3397" t="str">
            <v>PES</v>
          </cell>
          <cell r="F3397">
            <v>4458</v>
          </cell>
          <cell r="G3397" t="str">
            <v>TN</v>
          </cell>
          <cell r="H3397" t="str">
            <v>TONELADAS</v>
          </cell>
          <cell r="I3397" t="str">
            <v>PEC</v>
          </cell>
        </row>
        <row r="3398">
          <cell r="A3398" t="str">
            <v>16246466</v>
          </cell>
          <cell r="B3398">
            <v>162</v>
          </cell>
          <cell r="C3398">
            <v>46466</v>
          </cell>
          <cell r="D3398" t="str">
            <v>GALLO DE ORO INICIO 5K CE</v>
          </cell>
          <cell r="E3398" t="str">
            <v>PES</v>
          </cell>
          <cell r="F3398">
            <v>8150</v>
          </cell>
          <cell r="G3398" t="str">
            <v>TN</v>
          </cell>
          <cell r="H3398" t="str">
            <v>TONELADAS</v>
          </cell>
          <cell r="I3398" t="str">
            <v>PEC</v>
          </cell>
        </row>
        <row r="3399">
          <cell r="A3399" t="str">
            <v>16246472</v>
          </cell>
          <cell r="B3399">
            <v>162</v>
          </cell>
          <cell r="C3399">
            <v>46472</v>
          </cell>
          <cell r="D3399" t="str">
            <v>GALLO DE ORO DESA./MANTO. CE</v>
          </cell>
          <cell r="E3399" t="str">
            <v>PES</v>
          </cell>
          <cell r="F3399">
            <v>6959</v>
          </cell>
          <cell r="G3399" t="str">
            <v>TN</v>
          </cell>
          <cell r="H3399" t="str">
            <v>TONELADAS</v>
          </cell>
          <cell r="I3399" t="str">
            <v>PEC</v>
          </cell>
        </row>
        <row r="3400">
          <cell r="A3400" t="str">
            <v>16246476</v>
          </cell>
          <cell r="B3400">
            <v>162</v>
          </cell>
          <cell r="C3400">
            <v>46476</v>
          </cell>
          <cell r="D3400" t="str">
            <v>GALLO DE ORO DESA./MANTO. 5K.</v>
          </cell>
          <cell r="E3400" t="str">
            <v>PES</v>
          </cell>
          <cell r="F3400">
            <v>7584</v>
          </cell>
          <cell r="G3400" t="str">
            <v>TN</v>
          </cell>
          <cell r="H3400" t="str">
            <v>TONELADAS</v>
          </cell>
          <cell r="I3400" t="str">
            <v>PEC</v>
          </cell>
        </row>
        <row r="3401">
          <cell r="A3401" t="str">
            <v>16246478</v>
          </cell>
          <cell r="B3401">
            <v>162</v>
          </cell>
          <cell r="C3401">
            <v>46478</v>
          </cell>
          <cell r="D3401" t="str">
            <v>BONUS GALLO DE ORO DES/MANT 5K</v>
          </cell>
          <cell r="E3401" t="str">
            <v>PES</v>
          </cell>
          <cell r="F3401">
            <v>34.92</v>
          </cell>
          <cell r="G3401" t="str">
            <v>DG</v>
          </cell>
          <cell r="H3401" t="str">
            <v>5.5 KGS</v>
          </cell>
          <cell r="I3401" t="str">
            <v>PEC</v>
          </cell>
        </row>
        <row r="3402">
          <cell r="A3402" t="str">
            <v>16246482</v>
          </cell>
          <cell r="B3402">
            <v>162</v>
          </cell>
          <cell r="C3402">
            <v>46482</v>
          </cell>
          <cell r="D3402" t="str">
            <v>GALLO DE ORO REPRODUCTOR CE</v>
          </cell>
          <cell r="E3402" t="str">
            <v>PES</v>
          </cell>
          <cell r="F3402">
            <v>6400</v>
          </cell>
          <cell r="G3402" t="str">
            <v>TN</v>
          </cell>
          <cell r="H3402" t="str">
            <v>TONELADAS</v>
          </cell>
          <cell r="I3402" t="str">
            <v>PEC</v>
          </cell>
        </row>
        <row r="3403">
          <cell r="A3403" t="str">
            <v>16246483</v>
          </cell>
          <cell r="B3403">
            <v>162</v>
          </cell>
          <cell r="C3403">
            <v>46483</v>
          </cell>
          <cell r="D3403" t="str">
            <v>GALLO DE ORO REPRODUCTOR CG</v>
          </cell>
          <cell r="E3403" t="str">
            <v>PES</v>
          </cell>
          <cell r="F3403">
            <v>3954</v>
          </cell>
          <cell r="G3403" t="str">
            <v>TN</v>
          </cell>
          <cell r="H3403" t="str">
            <v>TONELADAS</v>
          </cell>
          <cell r="I3403" t="str">
            <v>PEC</v>
          </cell>
        </row>
        <row r="3404">
          <cell r="A3404" t="str">
            <v>16246486</v>
          </cell>
          <cell r="B3404">
            <v>162</v>
          </cell>
          <cell r="C3404">
            <v>46486</v>
          </cell>
          <cell r="D3404" t="str">
            <v>GALLO DE ORO REPRODUCTOR 5K</v>
          </cell>
          <cell r="E3404" t="str">
            <v>PES</v>
          </cell>
          <cell r="F3404">
            <v>7100</v>
          </cell>
          <cell r="G3404" t="str">
            <v>TN</v>
          </cell>
          <cell r="H3404" t="str">
            <v>TONELADAS</v>
          </cell>
          <cell r="I3404" t="str">
            <v>PEC</v>
          </cell>
        </row>
        <row r="3405">
          <cell r="A3405" t="str">
            <v>16246492</v>
          </cell>
          <cell r="B3405">
            <v>162</v>
          </cell>
          <cell r="C3405">
            <v>46492</v>
          </cell>
          <cell r="D3405" t="str">
            <v>TRIPLE CORONA JUNIOR CE</v>
          </cell>
          <cell r="E3405" t="str">
            <v>PES</v>
          </cell>
          <cell r="F3405">
            <v>9249</v>
          </cell>
          <cell r="G3405" t="str">
            <v>TN</v>
          </cell>
          <cell r="H3405" t="str">
            <v>TONELADAS</v>
          </cell>
          <cell r="I3405" t="str">
            <v>PEC</v>
          </cell>
        </row>
        <row r="3406">
          <cell r="A3406" t="str">
            <v>16246572</v>
          </cell>
          <cell r="B3406">
            <v>162</v>
          </cell>
          <cell r="C3406">
            <v>46572</v>
          </cell>
          <cell r="D3406" t="str">
            <v>INICIA PAVOS ME 40 KGS</v>
          </cell>
          <cell r="E3406" t="str">
            <v>PES</v>
          </cell>
          <cell r="F3406">
            <v>6000</v>
          </cell>
          <cell r="G3406" t="str">
            <v>TN</v>
          </cell>
          <cell r="H3406" t="str">
            <v>TONELADAS</v>
          </cell>
          <cell r="I3406" t="str">
            <v>PEC</v>
          </cell>
        </row>
        <row r="3407">
          <cell r="A3407" t="str">
            <v>16246576</v>
          </cell>
          <cell r="B3407">
            <v>162</v>
          </cell>
          <cell r="C3407">
            <v>46576</v>
          </cell>
          <cell r="D3407" t="str">
            <v>INICIA PAVO 5 KG</v>
          </cell>
          <cell r="E3407" t="str">
            <v>PES</v>
          </cell>
          <cell r="F3407">
            <v>6850</v>
          </cell>
          <cell r="G3407" t="str">
            <v>TN</v>
          </cell>
          <cell r="H3407" t="str">
            <v>TONELADAS</v>
          </cell>
          <cell r="I3407" t="str">
            <v>PEC</v>
          </cell>
        </row>
        <row r="3408">
          <cell r="A3408" t="str">
            <v>16246582</v>
          </cell>
          <cell r="B3408">
            <v>162</v>
          </cell>
          <cell r="C3408">
            <v>46582</v>
          </cell>
          <cell r="D3408" t="str">
            <v>DESARROLLO PAVOS ME 40 KGS</v>
          </cell>
          <cell r="E3408" t="str">
            <v>PES</v>
          </cell>
          <cell r="F3408">
            <v>5650</v>
          </cell>
          <cell r="G3408" t="str">
            <v>TN</v>
          </cell>
          <cell r="H3408" t="str">
            <v>TONELADAS</v>
          </cell>
          <cell r="I3408" t="str">
            <v>PEC</v>
          </cell>
        </row>
        <row r="3409">
          <cell r="A3409" t="str">
            <v>16246592</v>
          </cell>
          <cell r="B3409">
            <v>162</v>
          </cell>
          <cell r="C3409">
            <v>46592</v>
          </cell>
          <cell r="D3409" t="str">
            <v>ENGORDA PAVOS ME 40 KGS</v>
          </cell>
          <cell r="E3409" t="str">
            <v>PES</v>
          </cell>
          <cell r="F3409">
            <v>5450</v>
          </cell>
          <cell r="G3409" t="str">
            <v>TN</v>
          </cell>
          <cell r="H3409" t="str">
            <v>TONELADAS</v>
          </cell>
          <cell r="I3409" t="str">
            <v>PEC</v>
          </cell>
        </row>
        <row r="3410">
          <cell r="A3410" t="str">
            <v>16246596</v>
          </cell>
          <cell r="B3410">
            <v>162</v>
          </cell>
          <cell r="C3410">
            <v>46596</v>
          </cell>
          <cell r="D3410" t="str">
            <v>ENGORDA PAVO 5 KG</v>
          </cell>
          <cell r="E3410" t="str">
            <v>PES</v>
          </cell>
          <cell r="F3410">
            <v>5900</v>
          </cell>
          <cell r="G3410" t="str">
            <v>TN</v>
          </cell>
          <cell r="H3410" t="str">
            <v>TONELADAS</v>
          </cell>
          <cell r="I3410" t="str">
            <v>PEC</v>
          </cell>
        </row>
        <row r="3411">
          <cell r="A3411" t="str">
            <v>16246772</v>
          </cell>
          <cell r="B3411">
            <v>162</v>
          </cell>
          <cell r="C3411">
            <v>46772</v>
          </cell>
          <cell r="D3411" t="str">
            <v>API BORREGOS CE</v>
          </cell>
          <cell r="E3411" t="str">
            <v>PES</v>
          </cell>
          <cell r="F3411">
            <v>4900</v>
          </cell>
          <cell r="G3411" t="str">
            <v>TN</v>
          </cell>
          <cell r="H3411" t="str">
            <v>TONELADAS</v>
          </cell>
          <cell r="I3411" t="str">
            <v>PEC</v>
          </cell>
        </row>
        <row r="3412">
          <cell r="A3412" t="str">
            <v>16246936</v>
          </cell>
          <cell r="B3412">
            <v>162</v>
          </cell>
          <cell r="C3412">
            <v>46936</v>
          </cell>
          <cell r="D3412" t="str">
            <v>ENGORDA CONEJO 5KG</v>
          </cell>
          <cell r="E3412" t="str">
            <v>PES</v>
          </cell>
          <cell r="F3412">
            <v>6051</v>
          </cell>
          <cell r="G3412" t="str">
            <v>TN</v>
          </cell>
          <cell r="H3412" t="str">
            <v>TONELADAS</v>
          </cell>
          <cell r="I3412" t="str">
            <v>PEC</v>
          </cell>
        </row>
        <row r="3413">
          <cell r="A3413" t="str">
            <v>16248016</v>
          </cell>
          <cell r="B3413">
            <v>162</v>
          </cell>
          <cell r="C3413">
            <v>48016</v>
          </cell>
          <cell r="D3413" t="str">
            <v>API CAMARON ALTA DENS 40% ME 1</v>
          </cell>
          <cell r="E3413" t="str">
            <v>PES</v>
          </cell>
          <cell r="F3413">
            <v>15201</v>
          </cell>
          <cell r="G3413" t="str">
            <v>TN</v>
          </cell>
          <cell r="H3413" t="str">
            <v>TONELADAS</v>
          </cell>
          <cell r="I3413" t="str">
            <v>ACU</v>
          </cell>
        </row>
        <row r="3414">
          <cell r="A3414" t="str">
            <v>16248017</v>
          </cell>
          <cell r="B3414">
            <v>162</v>
          </cell>
          <cell r="C3414">
            <v>48017</v>
          </cell>
          <cell r="D3414" t="str">
            <v>API CAMARON ALTA DENS 40% ME 2</v>
          </cell>
          <cell r="E3414" t="str">
            <v>PES</v>
          </cell>
          <cell r="F3414">
            <v>15202</v>
          </cell>
          <cell r="G3414" t="str">
            <v>TN</v>
          </cell>
          <cell r="H3414" t="str">
            <v>TONELADAS</v>
          </cell>
          <cell r="I3414" t="str">
            <v>ACU</v>
          </cell>
        </row>
        <row r="3415">
          <cell r="A3415" t="str">
            <v>16248019</v>
          </cell>
          <cell r="B3415">
            <v>162</v>
          </cell>
          <cell r="C3415">
            <v>48019</v>
          </cell>
          <cell r="D3415" t="str">
            <v>API CAMARON ALTA DENS.40% CE</v>
          </cell>
          <cell r="E3415" t="str">
            <v>PES</v>
          </cell>
          <cell r="F3415">
            <v>15101</v>
          </cell>
          <cell r="G3415" t="str">
            <v>TN</v>
          </cell>
          <cell r="H3415" t="str">
            <v>TONELADAS</v>
          </cell>
          <cell r="I3415" t="str">
            <v>ACU</v>
          </cell>
        </row>
        <row r="3416">
          <cell r="A3416" t="str">
            <v>16248022</v>
          </cell>
          <cell r="B3416">
            <v>162</v>
          </cell>
          <cell r="C3416">
            <v>48022</v>
          </cell>
          <cell r="D3416" t="str">
            <v>API CAMARON ALTA DENS 35% CE</v>
          </cell>
          <cell r="E3416" t="str">
            <v>PES</v>
          </cell>
          <cell r="F3416">
            <v>14542</v>
          </cell>
          <cell r="G3416" t="str">
            <v>TN</v>
          </cell>
          <cell r="H3416" t="str">
            <v>TONELADAS</v>
          </cell>
          <cell r="I3416" t="str">
            <v>ACU</v>
          </cell>
        </row>
        <row r="3417">
          <cell r="A3417" t="str">
            <v>16248029</v>
          </cell>
          <cell r="B3417">
            <v>162</v>
          </cell>
          <cell r="C3417">
            <v>48029</v>
          </cell>
          <cell r="D3417" t="str">
            <v>API CAMARON AD 35% MC 2</v>
          </cell>
          <cell r="E3417" t="str">
            <v>PES</v>
          </cell>
          <cell r="F3417">
            <v>14442</v>
          </cell>
          <cell r="G3417" t="str">
            <v>TN</v>
          </cell>
          <cell r="H3417" t="str">
            <v>TONELADAS</v>
          </cell>
          <cell r="I3417" t="str">
            <v>ACU</v>
          </cell>
        </row>
        <row r="3418">
          <cell r="A3418" t="str">
            <v>16248039</v>
          </cell>
          <cell r="B3418">
            <v>162</v>
          </cell>
          <cell r="C3418">
            <v>48039</v>
          </cell>
          <cell r="D3418" t="str">
            <v>API CAMARON ALTA DENS 30% CE</v>
          </cell>
          <cell r="E3418" t="str">
            <v>PES</v>
          </cell>
          <cell r="F3418">
            <v>14317</v>
          </cell>
          <cell r="G3418" t="str">
            <v>TN</v>
          </cell>
          <cell r="H3418" t="str">
            <v>TONELADAS</v>
          </cell>
          <cell r="I3418" t="str">
            <v>ACU</v>
          </cell>
        </row>
        <row r="3419">
          <cell r="A3419" t="str">
            <v>16248049</v>
          </cell>
          <cell r="B3419">
            <v>162</v>
          </cell>
          <cell r="C3419">
            <v>48049</v>
          </cell>
          <cell r="D3419" t="str">
            <v>API CAMARON ALTA DENS 25% CE</v>
          </cell>
          <cell r="E3419" t="str">
            <v>PES</v>
          </cell>
          <cell r="F3419">
            <v>13766</v>
          </cell>
          <cell r="G3419" t="str">
            <v>TN</v>
          </cell>
          <cell r="H3419" t="str">
            <v>TONELADAS</v>
          </cell>
          <cell r="I3419" t="str">
            <v>ACU</v>
          </cell>
        </row>
        <row r="3420">
          <cell r="A3420" t="str">
            <v>16248057</v>
          </cell>
          <cell r="B3420">
            <v>162</v>
          </cell>
          <cell r="C3420">
            <v>48057</v>
          </cell>
          <cell r="D3420" t="str">
            <v>API CAMARON EXTENSIVO 40% ME</v>
          </cell>
          <cell r="E3420" t="str">
            <v>PES</v>
          </cell>
          <cell r="F3420">
            <v>14042</v>
          </cell>
          <cell r="G3420" t="str">
            <v>TN</v>
          </cell>
          <cell r="H3420" t="str">
            <v>TONELADAS</v>
          </cell>
          <cell r="I3420" t="str">
            <v>ACU</v>
          </cell>
        </row>
        <row r="3421">
          <cell r="A3421" t="str">
            <v>16248059</v>
          </cell>
          <cell r="B3421">
            <v>162</v>
          </cell>
          <cell r="C3421">
            <v>48059</v>
          </cell>
          <cell r="D3421" t="str">
            <v>API CAMARON EXTENSIVO 40% ME</v>
          </cell>
          <cell r="E3421" t="str">
            <v>PES</v>
          </cell>
          <cell r="F3421">
            <v>14042</v>
          </cell>
          <cell r="G3421" t="str">
            <v>TN</v>
          </cell>
          <cell r="H3421" t="str">
            <v>TONELADAS</v>
          </cell>
          <cell r="I3421" t="str">
            <v>ACU</v>
          </cell>
        </row>
        <row r="3422">
          <cell r="A3422" t="str">
            <v>16248069</v>
          </cell>
          <cell r="B3422">
            <v>162</v>
          </cell>
          <cell r="C3422">
            <v>48069</v>
          </cell>
          <cell r="D3422" t="str">
            <v>API CAMARON EXTENSIVO 35% CE</v>
          </cell>
          <cell r="E3422" t="str">
            <v>PES</v>
          </cell>
          <cell r="F3422">
            <v>12836</v>
          </cell>
          <cell r="G3422" t="str">
            <v>TN</v>
          </cell>
          <cell r="H3422" t="str">
            <v>TONELADAS</v>
          </cell>
          <cell r="I3422" t="str">
            <v>ACU</v>
          </cell>
        </row>
        <row r="3423">
          <cell r="A3423" t="str">
            <v>16248079</v>
          </cell>
          <cell r="B3423">
            <v>162</v>
          </cell>
          <cell r="C3423">
            <v>48079</v>
          </cell>
          <cell r="D3423" t="str">
            <v>API CAMARON EXTENSIVO 30% CE</v>
          </cell>
          <cell r="E3423" t="str">
            <v>PES</v>
          </cell>
          <cell r="F3423">
            <v>12423</v>
          </cell>
          <cell r="G3423" t="str">
            <v>TN</v>
          </cell>
          <cell r="H3423" t="str">
            <v>TONELADAS</v>
          </cell>
          <cell r="I3423" t="str">
            <v>ACU</v>
          </cell>
        </row>
        <row r="3424">
          <cell r="A3424" t="str">
            <v>16248089</v>
          </cell>
          <cell r="B3424">
            <v>162</v>
          </cell>
          <cell r="C3424">
            <v>48089</v>
          </cell>
          <cell r="D3424" t="str">
            <v>API CAMARON EXTENSIVO 25% CE</v>
          </cell>
          <cell r="E3424" t="str">
            <v>PES</v>
          </cell>
          <cell r="F3424">
            <v>11825</v>
          </cell>
          <cell r="G3424" t="str">
            <v>TN</v>
          </cell>
          <cell r="H3424" t="str">
            <v>TONELADAS</v>
          </cell>
          <cell r="I3424" t="str">
            <v>ACU</v>
          </cell>
        </row>
        <row r="3425">
          <cell r="A3425" t="str">
            <v>16248169</v>
          </cell>
          <cell r="B3425">
            <v>162</v>
          </cell>
          <cell r="C3425">
            <v>48169</v>
          </cell>
          <cell r="D3425" t="str">
            <v>API TILAPIA 1 20K CE</v>
          </cell>
          <cell r="E3425" t="str">
            <v>PES</v>
          </cell>
          <cell r="F3425">
            <v>11171</v>
          </cell>
          <cell r="G3425" t="str">
            <v>TN</v>
          </cell>
          <cell r="H3425" t="str">
            <v>TONELADAS</v>
          </cell>
          <cell r="I3425" t="str">
            <v>ACU</v>
          </cell>
        </row>
        <row r="3426">
          <cell r="A3426" t="str">
            <v>16248179</v>
          </cell>
          <cell r="B3426">
            <v>162</v>
          </cell>
          <cell r="C3426">
            <v>48179</v>
          </cell>
          <cell r="D3426" t="str">
            <v>API TILAPIA 2 20K CE</v>
          </cell>
          <cell r="E3426" t="str">
            <v>PES</v>
          </cell>
          <cell r="F3426">
            <v>10770</v>
          </cell>
          <cell r="G3426" t="str">
            <v>TN</v>
          </cell>
          <cell r="H3426" t="str">
            <v>TONELADAS</v>
          </cell>
          <cell r="I3426" t="str">
            <v>ACU</v>
          </cell>
        </row>
        <row r="3427">
          <cell r="A3427" t="str">
            <v>16248189</v>
          </cell>
          <cell r="B3427">
            <v>162</v>
          </cell>
          <cell r="C3427">
            <v>48189</v>
          </cell>
          <cell r="D3427" t="str">
            <v>API TILAPIA 3 20K CE</v>
          </cell>
          <cell r="E3427" t="str">
            <v>PES</v>
          </cell>
          <cell r="F3427">
            <v>10297</v>
          </cell>
          <cell r="G3427" t="str">
            <v>TN</v>
          </cell>
          <cell r="H3427" t="str">
            <v>TONELADAS</v>
          </cell>
          <cell r="I3427" t="str">
            <v>ACU</v>
          </cell>
        </row>
        <row r="3428">
          <cell r="A3428" t="str">
            <v>16248199</v>
          </cell>
          <cell r="B3428">
            <v>162</v>
          </cell>
          <cell r="C3428">
            <v>48199</v>
          </cell>
          <cell r="D3428" t="str">
            <v>API TILAPIA 4 20K CE</v>
          </cell>
          <cell r="E3428" t="str">
            <v>PES</v>
          </cell>
          <cell r="F3428">
            <v>9753</v>
          </cell>
          <cell r="G3428" t="str">
            <v>TN</v>
          </cell>
          <cell r="H3428" t="str">
            <v>TONELADAS</v>
          </cell>
          <cell r="I3428" t="str">
            <v>ACU</v>
          </cell>
        </row>
        <row r="3429">
          <cell r="A3429" t="str">
            <v>16248207</v>
          </cell>
          <cell r="B3429">
            <v>162</v>
          </cell>
          <cell r="C3429">
            <v>48207</v>
          </cell>
          <cell r="D3429" t="str">
            <v>API-TRUCHA 1 20 KG ME</v>
          </cell>
          <cell r="E3429" t="str">
            <v>PES</v>
          </cell>
          <cell r="F3429">
            <v>14750</v>
          </cell>
          <cell r="G3429" t="str">
            <v>TN</v>
          </cell>
          <cell r="H3429" t="str">
            <v>TONELADAS</v>
          </cell>
          <cell r="I3429" t="str">
            <v>ACU</v>
          </cell>
        </row>
        <row r="3430">
          <cell r="A3430" t="str">
            <v>16248208</v>
          </cell>
          <cell r="B3430">
            <v>162</v>
          </cell>
          <cell r="C3430">
            <v>48208</v>
          </cell>
          <cell r="D3430" t="str">
            <v>API-TRUCHA 1 20 KG HE</v>
          </cell>
          <cell r="E3430" t="str">
            <v>PES</v>
          </cell>
          <cell r="F3430">
            <v>15000</v>
          </cell>
          <cell r="G3430" t="str">
            <v>TN</v>
          </cell>
          <cell r="H3430" t="str">
            <v>TONELADAS</v>
          </cell>
          <cell r="I3430" t="str">
            <v>ACU</v>
          </cell>
        </row>
        <row r="3431">
          <cell r="A3431" t="str">
            <v>16248209</v>
          </cell>
          <cell r="B3431">
            <v>162</v>
          </cell>
          <cell r="C3431">
            <v>48209</v>
          </cell>
          <cell r="D3431" t="str">
            <v>API TRUCHA 1 20K CE</v>
          </cell>
          <cell r="E3431" t="str">
            <v>PES</v>
          </cell>
          <cell r="F3431">
            <v>15000</v>
          </cell>
          <cell r="G3431" t="str">
            <v>TN</v>
          </cell>
          <cell r="H3431" t="str">
            <v>TONELADAS</v>
          </cell>
          <cell r="I3431" t="str">
            <v>ACU</v>
          </cell>
        </row>
        <row r="3432">
          <cell r="A3432" t="str">
            <v>16248219</v>
          </cell>
          <cell r="B3432">
            <v>162</v>
          </cell>
          <cell r="C3432">
            <v>48219</v>
          </cell>
          <cell r="D3432" t="str">
            <v>API TRUCHA 2 20K CE</v>
          </cell>
          <cell r="E3432" t="str">
            <v>PES</v>
          </cell>
          <cell r="F3432">
            <v>13710</v>
          </cell>
          <cell r="G3432" t="str">
            <v>TN</v>
          </cell>
          <cell r="H3432" t="str">
            <v>TONELADAS</v>
          </cell>
          <cell r="I3432" t="str">
            <v>ACU</v>
          </cell>
        </row>
        <row r="3433">
          <cell r="A3433" t="str">
            <v>16248229</v>
          </cell>
          <cell r="B3433">
            <v>162</v>
          </cell>
          <cell r="C3433">
            <v>48229</v>
          </cell>
          <cell r="D3433" t="str">
            <v>API TRUCHA 3 20K CE</v>
          </cell>
          <cell r="E3433" t="str">
            <v>PES</v>
          </cell>
          <cell r="F3433">
            <v>13110</v>
          </cell>
          <cell r="G3433" t="str">
            <v>TN</v>
          </cell>
          <cell r="H3433" t="str">
            <v>TONELADAS</v>
          </cell>
          <cell r="I3433" t="str">
            <v>ACU</v>
          </cell>
        </row>
        <row r="3434">
          <cell r="A3434" t="str">
            <v>16248239</v>
          </cell>
          <cell r="B3434">
            <v>162</v>
          </cell>
          <cell r="C3434">
            <v>48239</v>
          </cell>
          <cell r="D3434" t="str">
            <v>API TRUCHA SALM. 20K CE</v>
          </cell>
          <cell r="E3434" t="str">
            <v>PES</v>
          </cell>
          <cell r="F3434">
            <v>15990</v>
          </cell>
          <cell r="G3434" t="str">
            <v>TN</v>
          </cell>
          <cell r="H3434" t="str">
            <v>TONELADAS</v>
          </cell>
          <cell r="I3434" t="str">
            <v>ACU</v>
          </cell>
        </row>
        <row r="3435">
          <cell r="A3435" t="str">
            <v>16248271</v>
          </cell>
          <cell r="B3435">
            <v>162</v>
          </cell>
          <cell r="C3435">
            <v>48271</v>
          </cell>
          <cell r="D3435" t="str">
            <v>APICAMARON 35% FORM.ESP.M.CH.</v>
          </cell>
          <cell r="E3435" t="str">
            <v>PES</v>
          </cell>
          <cell r="F3435">
            <v>12524</v>
          </cell>
          <cell r="G3435" t="str">
            <v>TN</v>
          </cell>
          <cell r="H3435" t="str">
            <v>TONELADAS</v>
          </cell>
          <cell r="I3435" t="str">
            <v>ACU</v>
          </cell>
        </row>
        <row r="3436">
          <cell r="A3436" t="str">
            <v>16248272</v>
          </cell>
          <cell r="B3436">
            <v>162</v>
          </cell>
          <cell r="C3436">
            <v>48272</v>
          </cell>
          <cell r="D3436" t="str">
            <v>APICAMARON 35% FOR.ESP.M.GDE.</v>
          </cell>
          <cell r="E3436" t="str">
            <v>PES</v>
          </cell>
          <cell r="F3436">
            <v>12524</v>
          </cell>
          <cell r="G3436" t="str">
            <v>TN</v>
          </cell>
          <cell r="H3436" t="str">
            <v>TONELADAS</v>
          </cell>
          <cell r="I3436" t="str">
            <v>EXP</v>
          </cell>
        </row>
        <row r="3437">
          <cell r="A3437" t="str">
            <v>16248275</v>
          </cell>
          <cell r="B3437">
            <v>162</v>
          </cell>
          <cell r="C3437">
            <v>48275</v>
          </cell>
          <cell r="D3437" t="str">
            <v>APICAMARON 35% FOR.ESP.3/32 LG</v>
          </cell>
          <cell r="E3437" t="str">
            <v>PES</v>
          </cell>
          <cell r="F3437">
            <v>12273</v>
          </cell>
          <cell r="G3437" t="str">
            <v>TN</v>
          </cell>
          <cell r="H3437" t="str">
            <v>TONELADAS</v>
          </cell>
          <cell r="I3437" t="str">
            <v>ACU</v>
          </cell>
        </row>
        <row r="3438">
          <cell r="A3438" t="str">
            <v>16248319</v>
          </cell>
          <cell r="B3438">
            <v>162</v>
          </cell>
          <cell r="C3438">
            <v>48319</v>
          </cell>
          <cell r="D3438" t="str">
            <v>API CAMARON INTENSIVO 40% MC 2</v>
          </cell>
          <cell r="E3438" t="str">
            <v>PES</v>
          </cell>
          <cell r="F3438">
            <v>17041</v>
          </cell>
          <cell r="G3438" t="str">
            <v>TN</v>
          </cell>
          <cell r="H3438" t="str">
            <v>TONELADAS</v>
          </cell>
          <cell r="I3438" t="str">
            <v>ACU</v>
          </cell>
        </row>
        <row r="3439">
          <cell r="A3439" t="str">
            <v>16248329</v>
          </cell>
          <cell r="B3439">
            <v>162</v>
          </cell>
          <cell r="C3439">
            <v>48329</v>
          </cell>
          <cell r="D3439" t="str">
            <v>API CAMARON INT 35% CE 2.32</v>
          </cell>
          <cell r="E3439" t="str">
            <v>PES</v>
          </cell>
          <cell r="F3439">
            <v>15660</v>
          </cell>
          <cell r="G3439" t="str">
            <v>TN</v>
          </cell>
          <cell r="H3439" t="str">
            <v>TONELADAS</v>
          </cell>
          <cell r="I3439" t="str">
            <v>ACU</v>
          </cell>
        </row>
        <row r="3440">
          <cell r="A3440" t="str">
            <v>16248392</v>
          </cell>
          <cell r="B3440">
            <v>162</v>
          </cell>
          <cell r="C3440">
            <v>48392</v>
          </cell>
          <cell r="D3440" t="str">
            <v>API-CAMARON MEDIA DENS 40% ME</v>
          </cell>
          <cell r="E3440" t="str">
            <v>PES</v>
          </cell>
          <cell r="F3440">
            <v>14656</v>
          </cell>
          <cell r="G3440" t="str">
            <v>TN</v>
          </cell>
          <cell r="H3440" t="str">
            <v>TONELADAS</v>
          </cell>
          <cell r="I3440" t="str">
            <v>ACU</v>
          </cell>
        </row>
        <row r="3441">
          <cell r="A3441" t="str">
            <v>16248407</v>
          </cell>
          <cell r="B3441">
            <v>162</v>
          </cell>
          <cell r="C3441">
            <v>48407</v>
          </cell>
          <cell r="D3441" t="str">
            <v>API CAMARON MEDIA DENSID 35%</v>
          </cell>
          <cell r="E3441" t="str">
            <v>PES</v>
          </cell>
          <cell r="F3441">
            <v>13950</v>
          </cell>
          <cell r="G3441" t="str">
            <v>TN</v>
          </cell>
          <cell r="H3441" t="str">
            <v>TONELADAS</v>
          </cell>
          <cell r="I3441" t="str">
            <v>ACU</v>
          </cell>
        </row>
        <row r="3442">
          <cell r="A3442" t="str">
            <v>16248429</v>
          </cell>
          <cell r="B3442">
            <v>162</v>
          </cell>
          <cell r="C3442">
            <v>48429</v>
          </cell>
          <cell r="D3442" t="str">
            <v>API CAMARON MEDIA DENS 30% CE</v>
          </cell>
          <cell r="E3442" t="str">
            <v>PES</v>
          </cell>
          <cell r="F3442">
            <v>13779</v>
          </cell>
          <cell r="G3442" t="str">
            <v>TN</v>
          </cell>
          <cell r="H3442" t="str">
            <v>TONELADAS</v>
          </cell>
          <cell r="I3442" t="str">
            <v>ACU</v>
          </cell>
        </row>
        <row r="3443">
          <cell r="A3443" t="str">
            <v>16248656</v>
          </cell>
          <cell r="B3443">
            <v>162</v>
          </cell>
          <cell r="C3443">
            <v>48656</v>
          </cell>
          <cell r="D3443" t="str">
            <v>API CORVINA ENGORDA 1 20K</v>
          </cell>
          <cell r="E3443" t="str">
            <v>PES</v>
          </cell>
          <cell r="F3443">
            <v>16560</v>
          </cell>
          <cell r="G3443" t="str">
            <v>TN</v>
          </cell>
          <cell r="H3443" t="str">
            <v>TONELADAS</v>
          </cell>
          <cell r="I3443" t="str">
            <v>ACU</v>
          </cell>
        </row>
        <row r="3444">
          <cell r="A3444" t="str">
            <v>16248657</v>
          </cell>
          <cell r="B3444">
            <v>162</v>
          </cell>
          <cell r="C3444">
            <v>48657</v>
          </cell>
          <cell r="D3444" t="str">
            <v>API CORVINA ENGORDA 2 20K</v>
          </cell>
          <cell r="E3444" t="str">
            <v>PES</v>
          </cell>
          <cell r="F3444">
            <v>16300</v>
          </cell>
          <cell r="G3444" t="str">
            <v>TN</v>
          </cell>
          <cell r="H3444" t="str">
            <v>TONELADAS</v>
          </cell>
          <cell r="I3444" t="str">
            <v>ACU</v>
          </cell>
        </row>
        <row r="3445">
          <cell r="A3445" t="str">
            <v>16250532</v>
          </cell>
          <cell r="B3445">
            <v>162</v>
          </cell>
          <cell r="C3445">
            <v>50532</v>
          </cell>
          <cell r="D3445" t="str">
            <v>GANA-AVES 2 MUL. TE</v>
          </cell>
          <cell r="E3445" t="str">
            <v>PES</v>
          </cell>
          <cell r="F3445">
            <v>4575</v>
          </cell>
          <cell r="G3445" t="str">
            <v>TN</v>
          </cell>
          <cell r="H3445" t="str">
            <v>TONELADAS</v>
          </cell>
          <cell r="I3445" t="str">
            <v>PEC</v>
          </cell>
        </row>
        <row r="3446">
          <cell r="A3446" t="str">
            <v>16253042</v>
          </cell>
          <cell r="B3446">
            <v>162</v>
          </cell>
          <cell r="C3446">
            <v>53042</v>
          </cell>
          <cell r="D3446" t="str">
            <v>CARNERINA No.4 LACTANCIA CE</v>
          </cell>
          <cell r="E3446" t="str">
            <v>PES</v>
          </cell>
          <cell r="F3446">
            <v>5842</v>
          </cell>
          <cell r="G3446" t="str">
            <v>TN</v>
          </cell>
          <cell r="H3446" t="str">
            <v>TONELADAS</v>
          </cell>
          <cell r="I3446" t="str">
            <v>PEC</v>
          </cell>
        </row>
        <row r="3447">
          <cell r="A3447" t="str">
            <v>16253162</v>
          </cell>
          <cell r="B3447">
            <v>162</v>
          </cell>
          <cell r="C3447">
            <v>53162</v>
          </cell>
          <cell r="D3447" t="str">
            <v>INICIAPORK MEJORADO GN CE</v>
          </cell>
          <cell r="E3447" t="str">
            <v>PES</v>
          </cell>
          <cell r="F3447">
            <v>5259</v>
          </cell>
          <cell r="G3447" t="str">
            <v>TN</v>
          </cell>
          <cell r="H3447" t="str">
            <v>TONELADAS</v>
          </cell>
          <cell r="I3447" t="str">
            <v>PEC</v>
          </cell>
        </row>
        <row r="3448">
          <cell r="A3448" t="str">
            <v>16253170</v>
          </cell>
          <cell r="B3448">
            <v>162</v>
          </cell>
          <cell r="C3448">
            <v>53170</v>
          </cell>
          <cell r="D3448" t="str">
            <v>CRECIPORK MEJORADO HE</v>
          </cell>
          <cell r="E3448" t="str">
            <v>PES</v>
          </cell>
          <cell r="F3448">
            <v>5918</v>
          </cell>
          <cell r="G3448" t="str">
            <v>TN</v>
          </cell>
          <cell r="H3448" t="str">
            <v>TONELADAS</v>
          </cell>
          <cell r="I3448" t="str">
            <v>PEC</v>
          </cell>
        </row>
        <row r="3449">
          <cell r="A3449" t="str">
            <v>16253172</v>
          </cell>
          <cell r="B3449">
            <v>162</v>
          </cell>
          <cell r="C3449">
            <v>53172</v>
          </cell>
          <cell r="D3449" t="str">
            <v>CRECIPORK MEJORADO GN CE</v>
          </cell>
          <cell r="E3449" t="str">
            <v>PES</v>
          </cell>
          <cell r="F3449">
            <v>4750</v>
          </cell>
          <cell r="G3449" t="str">
            <v>TN</v>
          </cell>
          <cell r="H3449" t="str">
            <v>TONELADAS</v>
          </cell>
          <cell r="I3449" t="str">
            <v>PEC</v>
          </cell>
        </row>
        <row r="3450">
          <cell r="A3450" t="str">
            <v>16253180</v>
          </cell>
          <cell r="B3450">
            <v>162</v>
          </cell>
          <cell r="C3450">
            <v>53180</v>
          </cell>
          <cell r="D3450" t="str">
            <v>ENGORDAPORK MEJORADO HE</v>
          </cell>
          <cell r="E3450" t="str">
            <v>PES</v>
          </cell>
          <cell r="F3450">
            <v>5855</v>
          </cell>
          <cell r="G3450" t="str">
            <v>TN</v>
          </cell>
          <cell r="H3450" t="str">
            <v>TONELADAS</v>
          </cell>
          <cell r="I3450" t="str">
            <v>PEC</v>
          </cell>
        </row>
        <row r="3451">
          <cell r="A3451" t="str">
            <v>16253182</v>
          </cell>
          <cell r="B3451">
            <v>162</v>
          </cell>
          <cell r="C3451">
            <v>53182</v>
          </cell>
          <cell r="D3451" t="str">
            <v>ENGORDAPORK MEJORADO GN CE</v>
          </cell>
          <cell r="E3451" t="str">
            <v>PES</v>
          </cell>
          <cell r="F3451">
            <v>4600</v>
          </cell>
          <cell r="G3451" t="str">
            <v>TN</v>
          </cell>
          <cell r="H3451" t="str">
            <v>TONELADAS</v>
          </cell>
          <cell r="I3451" t="str">
            <v>PEC</v>
          </cell>
        </row>
        <row r="3452">
          <cell r="A3452" t="str">
            <v>16253190</v>
          </cell>
          <cell r="B3452">
            <v>162</v>
          </cell>
          <cell r="C3452">
            <v>53190</v>
          </cell>
          <cell r="D3452" t="str">
            <v>REPRODUPORK MEJORADO HE</v>
          </cell>
          <cell r="E3452" t="str">
            <v>PES</v>
          </cell>
          <cell r="F3452">
            <v>6018</v>
          </cell>
          <cell r="G3452" t="str">
            <v>TN</v>
          </cell>
          <cell r="H3452" t="str">
            <v>TONELADAS</v>
          </cell>
          <cell r="I3452" t="str">
            <v>PEC</v>
          </cell>
        </row>
        <row r="3453">
          <cell r="A3453" t="str">
            <v>16253192</v>
          </cell>
          <cell r="B3453">
            <v>162</v>
          </cell>
          <cell r="C3453">
            <v>53192</v>
          </cell>
          <cell r="D3453" t="str">
            <v>REPRODUPORK MEJORADO GN  CE</v>
          </cell>
          <cell r="E3453" t="str">
            <v>PES</v>
          </cell>
          <cell r="F3453">
            <v>4677</v>
          </cell>
          <cell r="G3453" t="str">
            <v>TN</v>
          </cell>
          <cell r="H3453" t="str">
            <v>TONELADAS</v>
          </cell>
          <cell r="I3453" t="str">
            <v>PEC</v>
          </cell>
        </row>
        <row r="3454">
          <cell r="A3454" t="str">
            <v>16253242</v>
          </cell>
          <cell r="B3454">
            <v>162</v>
          </cell>
          <cell r="C3454">
            <v>53242</v>
          </cell>
          <cell r="D3454" t="str">
            <v>INICIAPORK AP CE</v>
          </cell>
          <cell r="E3454" t="str">
            <v>PES</v>
          </cell>
          <cell r="F3454">
            <v>5784</v>
          </cell>
          <cell r="G3454" t="str">
            <v>TN</v>
          </cell>
          <cell r="H3454" t="str">
            <v>TONELADAS</v>
          </cell>
          <cell r="I3454" t="str">
            <v>PEC</v>
          </cell>
        </row>
        <row r="3455">
          <cell r="A3455" t="str">
            <v>16253243</v>
          </cell>
          <cell r="B3455">
            <v>162</v>
          </cell>
          <cell r="C3455">
            <v>53243</v>
          </cell>
          <cell r="D3455" t="str">
            <v>INICIAPORK CG</v>
          </cell>
          <cell r="E3455" t="str">
            <v>PES</v>
          </cell>
          <cell r="F3455">
            <v>5644</v>
          </cell>
          <cell r="G3455" t="str">
            <v>TN</v>
          </cell>
          <cell r="H3455" t="str">
            <v>TONELADAS</v>
          </cell>
          <cell r="I3455" t="str">
            <v>PEC</v>
          </cell>
        </row>
        <row r="3456">
          <cell r="A3456" t="str">
            <v>16253252</v>
          </cell>
          <cell r="B3456">
            <v>162</v>
          </cell>
          <cell r="C3456">
            <v>53252</v>
          </cell>
          <cell r="D3456" t="str">
            <v>DISPONIBLE</v>
          </cell>
          <cell r="E3456" t="str">
            <v>PES</v>
          </cell>
          <cell r="F3456">
            <v>6673</v>
          </cell>
          <cell r="G3456" t="str">
            <v>TN</v>
          </cell>
          <cell r="H3456" t="str">
            <v>TONELADAS</v>
          </cell>
          <cell r="I3456" t="str">
            <v>PEC</v>
          </cell>
        </row>
        <row r="3457">
          <cell r="A3457" t="str">
            <v>16253253</v>
          </cell>
          <cell r="B3457">
            <v>162</v>
          </cell>
          <cell r="C3457">
            <v>53253</v>
          </cell>
          <cell r="D3457" t="str">
            <v>CONCENTRAPORK CG</v>
          </cell>
          <cell r="E3457" t="str">
            <v>PES</v>
          </cell>
          <cell r="F3457">
            <v>6533</v>
          </cell>
          <cell r="G3457" t="str">
            <v>TN</v>
          </cell>
          <cell r="H3457" t="str">
            <v>TONELADAS</v>
          </cell>
          <cell r="I3457" t="str">
            <v>PEC</v>
          </cell>
        </row>
        <row r="3458">
          <cell r="A3458" t="str">
            <v>16253510</v>
          </cell>
          <cell r="B3458">
            <v>162</v>
          </cell>
          <cell r="C3458">
            <v>53510</v>
          </cell>
          <cell r="D3458" t="str">
            <v>GANA CERDOS NO. 1 HE</v>
          </cell>
          <cell r="E3458" t="str">
            <v>PES</v>
          </cell>
          <cell r="F3458">
            <v>5883</v>
          </cell>
          <cell r="G3458" t="str">
            <v>TN</v>
          </cell>
          <cell r="H3458" t="str">
            <v>TONELADAS</v>
          </cell>
          <cell r="I3458" t="str">
            <v>PEC</v>
          </cell>
        </row>
        <row r="3459">
          <cell r="A3459" t="str">
            <v>16253511</v>
          </cell>
          <cell r="B3459">
            <v>162</v>
          </cell>
          <cell r="C3459">
            <v>53511</v>
          </cell>
          <cell r="D3459" t="str">
            <v>GANA CERDOS NO. 1 HG</v>
          </cell>
          <cell r="E3459" t="str">
            <v>PES</v>
          </cell>
          <cell r="F3459">
            <v>5743</v>
          </cell>
          <cell r="G3459" t="str">
            <v>TN</v>
          </cell>
          <cell r="H3459" t="str">
            <v>TONELADAS</v>
          </cell>
          <cell r="I3459" t="str">
            <v>PEC</v>
          </cell>
        </row>
        <row r="3460">
          <cell r="A3460" t="str">
            <v>16253512</v>
          </cell>
          <cell r="B3460">
            <v>162</v>
          </cell>
          <cell r="C3460">
            <v>53512</v>
          </cell>
          <cell r="D3460" t="str">
            <v>GANA CERDOS NO. 1 CE</v>
          </cell>
          <cell r="E3460" t="str">
            <v>PES</v>
          </cell>
          <cell r="F3460">
            <v>5903</v>
          </cell>
          <cell r="G3460" t="str">
            <v>TN</v>
          </cell>
          <cell r="H3460" t="str">
            <v>TONELADAS</v>
          </cell>
          <cell r="I3460" t="str">
            <v>PEC</v>
          </cell>
        </row>
        <row r="3461">
          <cell r="A3461" t="str">
            <v>16253513</v>
          </cell>
          <cell r="B3461">
            <v>162</v>
          </cell>
          <cell r="C3461">
            <v>53513</v>
          </cell>
          <cell r="D3461" t="str">
            <v>GANA CERDOS NO. 1 CG</v>
          </cell>
          <cell r="E3461" t="str">
            <v>PES</v>
          </cell>
          <cell r="F3461">
            <v>5763</v>
          </cell>
          <cell r="G3461" t="str">
            <v>TN</v>
          </cell>
          <cell r="H3461" t="str">
            <v>TONELADAS</v>
          </cell>
          <cell r="I3461" t="str">
            <v>PEC</v>
          </cell>
        </row>
        <row r="3462">
          <cell r="A3462" t="str">
            <v>16253520</v>
          </cell>
          <cell r="B3462">
            <v>162</v>
          </cell>
          <cell r="C3462">
            <v>53520</v>
          </cell>
          <cell r="D3462" t="str">
            <v>GANA CERDOS NO. 2 HE</v>
          </cell>
          <cell r="E3462" t="str">
            <v>PES</v>
          </cell>
          <cell r="F3462">
            <v>5778</v>
          </cell>
          <cell r="G3462" t="str">
            <v>TN</v>
          </cell>
          <cell r="H3462" t="str">
            <v>TONELADAS</v>
          </cell>
          <cell r="I3462" t="str">
            <v>PEC</v>
          </cell>
        </row>
        <row r="3463">
          <cell r="A3463" t="str">
            <v>16253521</v>
          </cell>
          <cell r="B3463">
            <v>162</v>
          </cell>
          <cell r="C3463">
            <v>53521</v>
          </cell>
          <cell r="D3463" t="str">
            <v>GANA CERDOS NO. 2 HG</v>
          </cell>
          <cell r="E3463" t="str">
            <v>PES</v>
          </cell>
          <cell r="F3463">
            <v>5638</v>
          </cell>
          <cell r="G3463" t="str">
            <v>TN</v>
          </cell>
          <cell r="H3463" t="str">
            <v>TONELADAS</v>
          </cell>
          <cell r="I3463" t="str">
            <v>PEC</v>
          </cell>
        </row>
        <row r="3464">
          <cell r="A3464" t="str">
            <v>16253522</v>
          </cell>
          <cell r="B3464">
            <v>162</v>
          </cell>
          <cell r="C3464">
            <v>53522</v>
          </cell>
          <cell r="D3464" t="str">
            <v>GANA CERDOS NO. 2 CE</v>
          </cell>
          <cell r="E3464" t="str">
            <v>PES</v>
          </cell>
          <cell r="F3464">
            <v>5798</v>
          </cell>
          <cell r="G3464" t="str">
            <v>TN</v>
          </cell>
          <cell r="H3464" t="str">
            <v>TONELADAS</v>
          </cell>
          <cell r="I3464" t="str">
            <v>PEC</v>
          </cell>
        </row>
        <row r="3465">
          <cell r="A3465" t="str">
            <v>16253523</v>
          </cell>
          <cell r="B3465">
            <v>162</v>
          </cell>
          <cell r="C3465">
            <v>53523</v>
          </cell>
          <cell r="D3465" t="str">
            <v>GANA CERDOS NO. 2 CG</v>
          </cell>
          <cell r="E3465" t="str">
            <v>PES</v>
          </cell>
          <cell r="F3465">
            <v>5658</v>
          </cell>
          <cell r="G3465" t="str">
            <v>TN</v>
          </cell>
          <cell r="H3465" t="str">
            <v>TONELADAS</v>
          </cell>
          <cell r="I3465" t="str">
            <v>PEC</v>
          </cell>
        </row>
        <row r="3466">
          <cell r="A3466" t="str">
            <v>16253530</v>
          </cell>
          <cell r="B3466">
            <v>162</v>
          </cell>
          <cell r="C3466">
            <v>53530</v>
          </cell>
          <cell r="D3466" t="str">
            <v>GANA CERDOS NO. 3 HE</v>
          </cell>
          <cell r="E3466" t="str">
            <v>PES</v>
          </cell>
          <cell r="F3466">
            <v>5697</v>
          </cell>
          <cell r="G3466" t="str">
            <v>TN</v>
          </cell>
          <cell r="H3466" t="str">
            <v>TONELADAS</v>
          </cell>
          <cell r="I3466" t="str">
            <v>PEC</v>
          </cell>
        </row>
        <row r="3467">
          <cell r="A3467" t="str">
            <v>16253531</v>
          </cell>
          <cell r="B3467">
            <v>162</v>
          </cell>
          <cell r="C3467">
            <v>53531</v>
          </cell>
          <cell r="D3467" t="str">
            <v>GANA CERDOS NO. 3 HG</v>
          </cell>
          <cell r="E3467" t="str">
            <v>PES</v>
          </cell>
          <cell r="F3467">
            <v>5557</v>
          </cell>
          <cell r="G3467" t="str">
            <v>TN</v>
          </cell>
          <cell r="H3467" t="str">
            <v>TONELADAS</v>
          </cell>
          <cell r="I3467" t="str">
            <v>PEC</v>
          </cell>
        </row>
        <row r="3468">
          <cell r="A3468" t="str">
            <v>16253532</v>
          </cell>
          <cell r="B3468">
            <v>162</v>
          </cell>
          <cell r="C3468">
            <v>53532</v>
          </cell>
          <cell r="D3468" t="str">
            <v>GANA CERDOS NO. 3 CE</v>
          </cell>
          <cell r="E3468" t="str">
            <v>PES</v>
          </cell>
          <cell r="F3468">
            <v>5717</v>
          </cell>
          <cell r="G3468" t="str">
            <v>TN</v>
          </cell>
          <cell r="H3468" t="str">
            <v>TONELADAS</v>
          </cell>
          <cell r="I3468" t="str">
            <v>PEC</v>
          </cell>
        </row>
        <row r="3469">
          <cell r="A3469" t="str">
            <v>16253533</v>
          </cell>
          <cell r="B3469">
            <v>162</v>
          </cell>
          <cell r="C3469">
            <v>53533</v>
          </cell>
          <cell r="D3469" t="str">
            <v>GANA CERDOS NO. 3 CG</v>
          </cell>
          <cell r="E3469" t="str">
            <v>PES</v>
          </cell>
          <cell r="F3469">
            <v>5577</v>
          </cell>
          <cell r="G3469" t="str">
            <v>TN</v>
          </cell>
          <cell r="H3469" t="str">
            <v>TONELADAS</v>
          </cell>
          <cell r="I3469" t="str">
            <v>PEC</v>
          </cell>
        </row>
        <row r="3470">
          <cell r="A3470" t="str">
            <v>16253550</v>
          </cell>
          <cell r="B3470">
            <v>162</v>
          </cell>
          <cell r="C3470">
            <v>53550</v>
          </cell>
          <cell r="D3470" t="str">
            <v>GANA CERDOS NO. 5 HE</v>
          </cell>
          <cell r="E3470" t="str">
            <v>PES</v>
          </cell>
          <cell r="F3470">
            <v>5922</v>
          </cell>
          <cell r="G3470" t="str">
            <v>TN</v>
          </cell>
          <cell r="H3470" t="str">
            <v>TONELADAS</v>
          </cell>
          <cell r="I3470" t="str">
            <v>PEC</v>
          </cell>
        </row>
        <row r="3471">
          <cell r="A3471" t="str">
            <v>16253551</v>
          </cell>
          <cell r="B3471">
            <v>162</v>
          </cell>
          <cell r="C3471">
            <v>53551</v>
          </cell>
          <cell r="D3471" t="str">
            <v>GANA CERDOS NO. 5 HG</v>
          </cell>
          <cell r="E3471" t="str">
            <v>PES</v>
          </cell>
          <cell r="F3471">
            <v>5782</v>
          </cell>
          <cell r="G3471" t="str">
            <v>TN</v>
          </cell>
          <cell r="H3471" t="str">
            <v>TONELADAS</v>
          </cell>
          <cell r="I3471" t="str">
            <v>PEC</v>
          </cell>
        </row>
        <row r="3472">
          <cell r="A3472" t="str">
            <v>16253552</v>
          </cell>
          <cell r="B3472">
            <v>162</v>
          </cell>
          <cell r="C3472">
            <v>53552</v>
          </cell>
          <cell r="D3472" t="str">
            <v>GANA CERDOS NO. 5 CE</v>
          </cell>
          <cell r="E3472" t="str">
            <v>PES</v>
          </cell>
          <cell r="F3472">
            <v>5942</v>
          </cell>
          <cell r="G3472" t="str">
            <v>TN</v>
          </cell>
          <cell r="H3472" t="str">
            <v>TONELADAS</v>
          </cell>
          <cell r="I3472" t="str">
            <v>PEC</v>
          </cell>
        </row>
        <row r="3473">
          <cell r="A3473" t="str">
            <v>16253553</v>
          </cell>
          <cell r="B3473">
            <v>162</v>
          </cell>
          <cell r="C3473">
            <v>53553</v>
          </cell>
          <cell r="D3473" t="str">
            <v>GANA CERDOS NO. 5 CG</v>
          </cell>
          <cell r="E3473" t="str">
            <v>PES</v>
          </cell>
          <cell r="F3473">
            <v>5802</v>
          </cell>
          <cell r="G3473" t="str">
            <v>TN</v>
          </cell>
          <cell r="H3473" t="str">
            <v>TONELADAS</v>
          </cell>
          <cell r="I3473" t="str">
            <v>PEC</v>
          </cell>
        </row>
        <row r="3474">
          <cell r="A3474" t="str">
            <v>16253570</v>
          </cell>
          <cell r="B3474">
            <v>162</v>
          </cell>
          <cell r="C3474">
            <v>53570</v>
          </cell>
          <cell r="D3474" t="str">
            <v>GANACERDOS 36% HE</v>
          </cell>
          <cell r="E3474" t="str">
            <v>PES</v>
          </cell>
          <cell r="F3474">
            <v>6509</v>
          </cell>
          <cell r="G3474" t="str">
            <v>TN</v>
          </cell>
          <cell r="H3474" t="str">
            <v>TONELADAS</v>
          </cell>
          <cell r="I3474" t="str">
            <v>PEC</v>
          </cell>
        </row>
        <row r="3475">
          <cell r="A3475" t="str">
            <v>16253571</v>
          </cell>
          <cell r="B3475">
            <v>162</v>
          </cell>
          <cell r="C3475">
            <v>53571</v>
          </cell>
          <cell r="D3475" t="str">
            <v>GANACERDOS 36% HG</v>
          </cell>
          <cell r="E3475" t="str">
            <v>PES</v>
          </cell>
          <cell r="F3475">
            <v>6369</v>
          </cell>
          <cell r="G3475" t="str">
            <v>TN</v>
          </cell>
          <cell r="H3475" t="str">
            <v>TONELADAS</v>
          </cell>
          <cell r="I3475" t="str">
            <v>PEC</v>
          </cell>
        </row>
        <row r="3476">
          <cell r="A3476" t="str">
            <v>16253572</v>
          </cell>
          <cell r="B3476">
            <v>162</v>
          </cell>
          <cell r="C3476">
            <v>53572</v>
          </cell>
          <cell r="D3476" t="str">
            <v>GANACERDOS 36% CE</v>
          </cell>
          <cell r="E3476" t="str">
            <v>PES</v>
          </cell>
          <cell r="F3476">
            <v>6529</v>
          </cell>
          <cell r="G3476" t="str">
            <v>TN</v>
          </cell>
          <cell r="H3476" t="str">
            <v>TONELADAS</v>
          </cell>
          <cell r="I3476" t="str">
            <v>PEC</v>
          </cell>
        </row>
        <row r="3477">
          <cell r="A3477" t="str">
            <v>16253573</v>
          </cell>
          <cell r="B3477">
            <v>162</v>
          </cell>
          <cell r="C3477">
            <v>53573</v>
          </cell>
          <cell r="D3477" t="str">
            <v>GANACERDOS 36% CG</v>
          </cell>
          <cell r="E3477" t="str">
            <v>PES</v>
          </cell>
          <cell r="F3477">
            <v>6389</v>
          </cell>
          <cell r="G3477" t="str">
            <v>TN</v>
          </cell>
          <cell r="H3477" t="str">
            <v>TONELADAS</v>
          </cell>
          <cell r="I3477" t="str">
            <v>PEC</v>
          </cell>
        </row>
        <row r="3478">
          <cell r="A3478" t="str">
            <v>16253632</v>
          </cell>
          <cell r="B3478">
            <v>162</v>
          </cell>
          <cell r="C3478">
            <v>53632</v>
          </cell>
          <cell r="D3478" t="str">
            <v>GANACERDOS MULTIUSOS CE</v>
          </cell>
          <cell r="E3478" t="str">
            <v>PES</v>
          </cell>
          <cell r="F3478">
            <v>4482</v>
          </cell>
          <cell r="G3478" t="str">
            <v>TN</v>
          </cell>
          <cell r="H3478" t="str">
            <v>TONELADAS</v>
          </cell>
          <cell r="I3478" t="str">
            <v>PEC</v>
          </cell>
        </row>
        <row r="3479">
          <cell r="A3479" t="str">
            <v>16254300</v>
          </cell>
          <cell r="B3479">
            <v>162</v>
          </cell>
          <cell r="C3479">
            <v>54300</v>
          </cell>
          <cell r="D3479" t="str">
            <v>GANALECHE MULTIUSOS HE</v>
          </cell>
          <cell r="E3479" t="str">
            <v>PES</v>
          </cell>
          <cell r="F3479">
            <v>4499</v>
          </cell>
          <cell r="G3479" t="str">
            <v>TN</v>
          </cell>
          <cell r="H3479" t="str">
            <v>TONELADAS</v>
          </cell>
          <cell r="I3479" t="str">
            <v>PEC</v>
          </cell>
        </row>
        <row r="3480">
          <cell r="A3480" t="str">
            <v>16254301</v>
          </cell>
          <cell r="B3480">
            <v>162</v>
          </cell>
          <cell r="C3480">
            <v>54301</v>
          </cell>
          <cell r="D3480" t="str">
            <v>GANALECHE MULTIUSOS HG</v>
          </cell>
          <cell r="E3480" t="str">
            <v>PES</v>
          </cell>
          <cell r="F3480">
            <v>4359</v>
          </cell>
          <cell r="G3480" t="str">
            <v>TN</v>
          </cell>
          <cell r="H3480" t="str">
            <v>TONELADAS</v>
          </cell>
          <cell r="I3480" t="str">
            <v>PEC</v>
          </cell>
        </row>
        <row r="3481">
          <cell r="A3481" t="str">
            <v>16254302</v>
          </cell>
          <cell r="B3481">
            <v>162</v>
          </cell>
          <cell r="C3481">
            <v>54302</v>
          </cell>
          <cell r="D3481" t="str">
            <v>GANALECHE MULTIUSOS CE</v>
          </cell>
          <cell r="E3481" t="str">
            <v>PES</v>
          </cell>
          <cell r="F3481">
            <v>4519</v>
          </cell>
          <cell r="G3481" t="str">
            <v>TN</v>
          </cell>
          <cell r="H3481" t="str">
            <v>TONELADAS</v>
          </cell>
          <cell r="I3481" t="str">
            <v>PEC</v>
          </cell>
        </row>
        <row r="3482">
          <cell r="A3482" t="str">
            <v>16254303</v>
          </cell>
          <cell r="B3482">
            <v>162</v>
          </cell>
          <cell r="C3482">
            <v>54303</v>
          </cell>
          <cell r="D3482" t="str">
            <v>GANALECHE MULTIUSOS CG</v>
          </cell>
          <cell r="E3482" t="str">
            <v>PES</v>
          </cell>
          <cell r="F3482">
            <v>4379</v>
          </cell>
          <cell r="G3482" t="str">
            <v>TN</v>
          </cell>
          <cell r="H3482" t="str">
            <v>TONELADAS</v>
          </cell>
          <cell r="I3482" t="str">
            <v>PEC</v>
          </cell>
        </row>
        <row r="3483">
          <cell r="A3483" t="str">
            <v>16254304</v>
          </cell>
          <cell r="B3483">
            <v>162</v>
          </cell>
          <cell r="C3483">
            <v>54304</v>
          </cell>
          <cell r="D3483" t="str">
            <v>GANALECHE MULTIUSOS RE</v>
          </cell>
          <cell r="E3483" t="str">
            <v>PES</v>
          </cell>
          <cell r="F3483">
            <v>4509</v>
          </cell>
          <cell r="G3483" t="str">
            <v>TN</v>
          </cell>
          <cell r="H3483" t="str">
            <v>TONELADAS</v>
          </cell>
          <cell r="I3483" t="str">
            <v>PEC</v>
          </cell>
        </row>
        <row r="3484">
          <cell r="A3484" t="str">
            <v>16254305</v>
          </cell>
          <cell r="B3484">
            <v>162</v>
          </cell>
          <cell r="C3484">
            <v>54305</v>
          </cell>
          <cell r="D3484" t="str">
            <v>GANALECHE MULTIUSOS RG</v>
          </cell>
          <cell r="E3484" t="str">
            <v>PES</v>
          </cell>
          <cell r="F3484">
            <v>4369</v>
          </cell>
          <cell r="G3484" t="str">
            <v>TN</v>
          </cell>
          <cell r="H3484" t="str">
            <v>TONELADAS</v>
          </cell>
          <cell r="I3484" t="str">
            <v>PEC</v>
          </cell>
        </row>
        <row r="3485">
          <cell r="A3485" t="str">
            <v>16255430</v>
          </cell>
          <cell r="B3485">
            <v>162</v>
          </cell>
          <cell r="C3485">
            <v>55430</v>
          </cell>
          <cell r="D3485" t="str">
            <v>GANACARNE MULTIUSOS  HE</v>
          </cell>
          <cell r="E3485" t="str">
            <v>PES</v>
          </cell>
          <cell r="F3485">
            <v>4318</v>
          </cell>
          <cell r="G3485" t="str">
            <v>TN</v>
          </cell>
          <cell r="H3485" t="str">
            <v>TONELADAS</v>
          </cell>
          <cell r="I3485" t="str">
            <v>PEC</v>
          </cell>
        </row>
        <row r="3486">
          <cell r="A3486" t="str">
            <v>16255431</v>
          </cell>
          <cell r="B3486">
            <v>162</v>
          </cell>
          <cell r="C3486">
            <v>55431</v>
          </cell>
          <cell r="D3486" t="str">
            <v>GANACARNE MULTIUSOS  HG</v>
          </cell>
          <cell r="E3486" t="str">
            <v>PES</v>
          </cell>
          <cell r="F3486">
            <v>4178</v>
          </cell>
          <cell r="G3486" t="str">
            <v>TN</v>
          </cell>
          <cell r="H3486" t="str">
            <v>TONELADAS</v>
          </cell>
          <cell r="I3486" t="str">
            <v>PEC</v>
          </cell>
        </row>
        <row r="3487">
          <cell r="A3487" t="str">
            <v>16255432</v>
          </cell>
          <cell r="B3487">
            <v>162</v>
          </cell>
          <cell r="C3487">
            <v>55432</v>
          </cell>
          <cell r="D3487" t="str">
            <v>GANACARNE MULTIUSOS  CE</v>
          </cell>
          <cell r="E3487" t="str">
            <v>PES</v>
          </cell>
          <cell r="F3487">
            <v>4338</v>
          </cell>
          <cell r="G3487" t="str">
            <v>TN</v>
          </cell>
          <cell r="H3487" t="str">
            <v>TONELADAS</v>
          </cell>
          <cell r="I3487" t="str">
            <v>PEC</v>
          </cell>
        </row>
        <row r="3488">
          <cell r="A3488" t="str">
            <v>16255433</v>
          </cell>
          <cell r="B3488">
            <v>162</v>
          </cell>
          <cell r="C3488">
            <v>55433</v>
          </cell>
          <cell r="D3488" t="str">
            <v>GANACARNE MULTIUSOS  CG</v>
          </cell>
          <cell r="E3488" t="str">
            <v>PES</v>
          </cell>
          <cell r="F3488">
            <v>4198</v>
          </cell>
          <cell r="G3488" t="str">
            <v>TN</v>
          </cell>
          <cell r="H3488" t="str">
            <v>TONELADAS</v>
          </cell>
          <cell r="I3488" t="str">
            <v>PEC</v>
          </cell>
        </row>
        <row r="3489">
          <cell r="A3489" t="str">
            <v>16255435</v>
          </cell>
          <cell r="B3489">
            <v>162</v>
          </cell>
          <cell r="C3489">
            <v>55435</v>
          </cell>
          <cell r="D3489" t="str">
            <v>GANACARNE MULTIUSOS  RG</v>
          </cell>
          <cell r="E3489" t="str">
            <v>PES</v>
          </cell>
          <cell r="F3489">
            <v>4188</v>
          </cell>
          <cell r="G3489" t="str">
            <v>TN</v>
          </cell>
          <cell r="H3489" t="str">
            <v>TONELADAS</v>
          </cell>
          <cell r="I3489" t="str">
            <v>PEC</v>
          </cell>
        </row>
        <row r="3490">
          <cell r="A3490" t="str">
            <v>16255898</v>
          </cell>
          <cell r="B3490">
            <v>162</v>
          </cell>
          <cell r="C3490">
            <v>55898</v>
          </cell>
          <cell r="D3490" t="str">
            <v>MEZCLA GANADERA HE 35 KGS</v>
          </cell>
          <cell r="E3490" t="str">
            <v>PES</v>
          </cell>
          <cell r="F3490">
            <v>3450</v>
          </cell>
          <cell r="G3490" t="str">
            <v>TN</v>
          </cell>
          <cell r="H3490" t="str">
            <v>TONELADAS</v>
          </cell>
          <cell r="I3490" t="str">
            <v>PEC</v>
          </cell>
        </row>
        <row r="3491">
          <cell r="A3491" t="str">
            <v>16256072</v>
          </cell>
          <cell r="B3491">
            <v>162</v>
          </cell>
          <cell r="C3491">
            <v>56072</v>
          </cell>
          <cell r="D3491" t="str">
            <v>CABALLOS GANADOR  CE</v>
          </cell>
          <cell r="E3491" t="str">
            <v>PES</v>
          </cell>
          <cell r="F3491">
            <v>5340</v>
          </cell>
          <cell r="G3491" t="str">
            <v>TN</v>
          </cell>
          <cell r="H3491" t="str">
            <v>TONELADAS</v>
          </cell>
          <cell r="I3491" t="str">
            <v>PEC</v>
          </cell>
        </row>
        <row r="3492">
          <cell r="A3492" t="str">
            <v>16256294</v>
          </cell>
          <cell r="B3492">
            <v>162</v>
          </cell>
          <cell r="C3492">
            <v>56294</v>
          </cell>
          <cell r="D3492" t="str">
            <v>CABALLO GANADOR 12% RE</v>
          </cell>
          <cell r="E3492" t="str">
            <v>PES</v>
          </cell>
          <cell r="F3492">
            <v>5915</v>
          </cell>
          <cell r="G3492" t="str">
            <v>TN</v>
          </cell>
          <cell r="H3492" t="str">
            <v>TONELADAS</v>
          </cell>
          <cell r="I3492" t="str">
            <v>PEC</v>
          </cell>
        </row>
        <row r="3493">
          <cell r="A3493" t="str">
            <v>16256667</v>
          </cell>
          <cell r="B3493">
            <v>162</v>
          </cell>
          <cell r="C3493">
            <v>56667</v>
          </cell>
          <cell r="D3493" t="str">
            <v>TRIPLE CORONA NEW GENERATION</v>
          </cell>
          <cell r="E3493" t="str">
            <v>PES</v>
          </cell>
          <cell r="F3493">
            <v>10299</v>
          </cell>
          <cell r="G3493" t="str">
            <v>TN</v>
          </cell>
          <cell r="H3493" t="str">
            <v>TONELADAS</v>
          </cell>
          <cell r="I3493" t="str">
            <v>PEC</v>
          </cell>
        </row>
        <row r="3494">
          <cell r="A3494" t="str">
            <v>16256849</v>
          </cell>
          <cell r="B3494">
            <v>162</v>
          </cell>
          <cell r="C3494">
            <v>56849</v>
          </cell>
          <cell r="D3494" t="str">
            <v>TRIPLE CORONA FULL ENERG 15 KG</v>
          </cell>
          <cell r="E3494" t="str">
            <v>PES</v>
          </cell>
          <cell r="F3494">
            <v>10758</v>
          </cell>
          <cell r="G3494" t="str">
            <v>TN</v>
          </cell>
          <cell r="H3494" t="str">
            <v>TONELADAS</v>
          </cell>
          <cell r="I3494" t="str">
            <v>PEC</v>
          </cell>
        </row>
        <row r="3495">
          <cell r="A3495" t="str">
            <v>16256854</v>
          </cell>
          <cell r="B3495">
            <v>162</v>
          </cell>
          <cell r="C3495">
            <v>56854</v>
          </cell>
          <cell r="D3495" t="str">
            <v>PELL ROL GENESIS RE 40 KGS</v>
          </cell>
          <cell r="E3495" t="str">
            <v>PES</v>
          </cell>
          <cell r="F3495">
            <v>8346</v>
          </cell>
          <cell r="G3495" t="str">
            <v>TN</v>
          </cell>
          <cell r="H3495" t="str">
            <v>TONELADAS</v>
          </cell>
          <cell r="I3495" t="str">
            <v>PEC</v>
          </cell>
        </row>
        <row r="3496">
          <cell r="A3496" t="str">
            <v>16256902</v>
          </cell>
          <cell r="B3496">
            <v>162</v>
          </cell>
          <cell r="C3496">
            <v>56902</v>
          </cell>
          <cell r="D3496" t="str">
            <v>GANADOR CONEJOS CE</v>
          </cell>
          <cell r="E3496" t="str">
            <v>PES</v>
          </cell>
          <cell r="F3496">
            <v>6010</v>
          </cell>
          <cell r="G3496" t="str">
            <v>TN</v>
          </cell>
          <cell r="H3496" t="str">
            <v>TONELADAS</v>
          </cell>
          <cell r="I3496" t="str">
            <v>PEC</v>
          </cell>
        </row>
        <row r="3497">
          <cell r="A3497" t="str">
            <v>16256906</v>
          </cell>
          <cell r="B3497">
            <v>162</v>
          </cell>
          <cell r="C3497">
            <v>56906</v>
          </cell>
          <cell r="D3497" t="str">
            <v>GANADOR CONEJOS 5KG CE</v>
          </cell>
          <cell r="E3497" t="str">
            <v>PES</v>
          </cell>
          <cell r="F3497">
            <v>6551</v>
          </cell>
          <cell r="G3497" t="str">
            <v>TN</v>
          </cell>
          <cell r="H3497" t="str">
            <v>TONELADAS</v>
          </cell>
          <cell r="I3497" t="str">
            <v>PEC</v>
          </cell>
        </row>
        <row r="3498">
          <cell r="A3498" t="str">
            <v>16258396</v>
          </cell>
          <cell r="B3498">
            <v>162</v>
          </cell>
          <cell r="C3498">
            <v>58396</v>
          </cell>
          <cell r="D3498" t="str">
            <v>API CAMARON MEDIA DENS 40% ME</v>
          </cell>
          <cell r="E3498" t="str">
            <v>PES</v>
          </cell>
          <cell r="F3498">
            <v>14656</v>
          </cell>
          <cell r="G3498" t="str">
            <v>TN</v>
          </cell>
          <cell r="H3498" t="str">
            <v>TONELADAS</v>
          </cell>
          <cell r="I3498" t="str">
            <v>ACU</v>
          </cell>
        </row>
        <row r="3499">
          <cell r="A3499" t="str">
            <v>16258399</v>
          </cell>
          <cell r="B3499">
            <v>162</v>
          </cell>
          <cell r="C3499">
            <v>58399</v>
          </cell>
          <cell r="D3499" t="str">
            <v>API CAMARON MEDIA DENS 40% CE</v>
          </cell>
          <cell r="E3499" t="str">
            <v>PES</v>
          </cell>
          <cell r="F3499">
            <v>14556</v>
          </cell>
          <cell r="G3499" t="str">
            <v>TN</v>
          </cell>
          <cell r="H3499" t="str">
            <v>TONELADAS</v>
          </cell>
          <cell r="I3499" t="str">
            <v>ACU</v>
          </cell>
        </row>
        <row r="3500">
          <cell r="A3500" t="str">
            <v>16258409</v>
          </cell>
          <cell r="B3500">
            <v>162</v>
          </cell>
          <cell r="C3500">
            <v>58409</v>
          </cell>
          <cell r="D3500" t="str">
            <v>API CAMARON MEDIA DENS 35% CE</v>
          </cell>
          <cell r="E3500" t="str">
            <v>PES</v>
          </cell>
          <cell r="F3500">
            <v>14336</v>
          </cell>
          <cell r="G3500" t="str">
            <v>TN</v>
          </cell>
          <cell r="H3500" t="str">
            <v>TONELADAS</v>
          </cell>
          <cell r="I3500" t="str">
            <v>ACU</v>
          </cell>
        </row>
        <row r="3501">
          <cell r="A3501" t="str">
            <v>16260036</v>
          </cell>
          <cell r="B3501">
            <v>162</v>
          </cell>
          <cell r="C3501">
            <v>60036</v>
          </cell>
          <cell r="D3501" t="str">
            <v>PONE ORO 16% PLUS TE 5K</v>
          </cell>
          <cell r="E3501" t="str">
            <v>PES</v>
          </cell>
          <cell r="F3501">
            <v>6340</v>
          </cell>
          <cell r="G3501" t="str">
            <v>TN</v>
          </cell>
          <cell r="H3501" t="str">
            <v>TONELADAS</v>
          </cell>
          <cell r="I3501" t="str">
            <v>PEC</v>
          </cell>
        </row>
        <row r="3502">
          <cell r="A3502" t="str">
            <v>16262226</v>
          </cell>
          <cell r="B3502">
            <v>162</v>
          </cell>
          <cell r="C3502">
            <v>62226</v>
          </cell>
          <cell r="D3502" t="str">
            <v>POLLO ENGORDA 5 KG</v>
          </cell>
          <cell r="E3502" t="str">
            <v>PES</v>
          </cell>
          <cell r="F3502">
            <v>6977</v>
          </cell>
          <cell r="G3502" t="str">
            <v>TN</v>
          </cell>
          <cell r="H3502" t="str">
            <v>TONELADAS</v>
          </cell>
          <cell r="I3502" t="str">
            <v>PEC</v>
          </cell>
        </row>
        <row r="3503">
          <cell r="A3503" t="str">
            <v>16262326</v>
          </cell>
          <cell r="B3503">
            <v>162</v>
          </cell>
          <cell r="C3503">
            <v>62326</v>
          </cell>
          <cell r="D3503" t="str">
            <v>POLLO INICIACION 5 KG</v>
          </cell>
          <cell r="E3503" t="str">
            <v>PES</v>
          </cell>
          <cell r="F3503">
            <v>7145</v>
          </cell>
          <cell r="G3503" t="str">
            <v>TN</v>
          </cell>
          <cell r="H3503" t="str">
            <v>TONELADAS</v>
          </cell>
          <cell r="I3503" t="str">
            <v>PEC</v>
          </cell>
        </row>
        <row r="3504">
          <cell r="A3504" t="str">
            <v>16262976</v>
          </cell>
          <cell r="B3504">
            <v>162</v>
          </cell>
          <cell r="C3504">
            <v>62976</v>
          </cell>
          <cell r="D3504" t="str">
            <v>POLLO INICIACION 5 KG</v>
          </cell>
          <cell r="E3504" t="str">
            <v>PES</v>
          </cell>
          <cell r="F3504">
            <v>7445</v>
          </cell>
          <cell r="G3504" t="str">
            <v>TN</v>
          </cell>
          <cell r="H3504" t="str">
            <v>TONELADAS</v>
          </cell>
          <cell r="I3504" t="str">
            <v>PEC</v>
          </cell>
        </row>
        <row r="3505">
          <cell r="A3505" t="str">
            <v>16262986</v>
          </cell>
          <cell r="B3505">
            <v>162</v>
          </cell>
          <cell r="C3505">
            <v>62986</v>
          </cell>
          <cell r="D3505" t="str">
            <v>POLLO ENGORDA 5 KG</v>
          </cell>
          <cell r="E3505" t="str">
            <v>PES</v>
          </cell>
          <cell r="F3505">
            <v>7277</v>
          </cell>
          <cell r="G3505" t="str">
            <v>TN</v>
          </cell>
          <cell r="H3505" t="str">
            <v>TONELADAS</v>
          </cell>
          <cell r="I3505" t="str">
            <v>PEC</v>
          </cell>
        </row>
        <row r="3506">
          <cell r="A3506" t="str">
            <v>16263102</v>
          </cell>
          <cell r="B3506">
            <v>162</v>
          </cell>
          <cell r="C3506">
            <v>63102</v>
          </cell>
          <cell r="D3506" t="str">
            <v>PREINICIADOR CERDOS CE</v>
          </cell>
          <cell r="E3506" t="str">
            <v>PES</v>
          </cell>
          <cell r="F3506">
            <v>8400</v>
          </cell>
          <cell r="G3506" t="str">
            <v>TN</v>
          </cell>
          <cell r="H3506" t="str">
            <v>TONELADAS</v>
          </cell>
          <cell r="I3506" t="str">
            <v>PEC</v>
          </cell>
        </row>
        <row r="3507">
          <cell r="A3507" t="str">
            <v>16263103</v>
          </cell>
          <cell r="B3507">
            <v>162</v>
          </cell>
          <cell r="C3507">
            <v>63103</v>
          </cell>
          <cell r="D3507" t="str">
            <v>PREINICIADOR CERDOS CG</v>
          </cell>
          <cell r="E3507" t="str">
            <v>PES</v>
          </cell>
          <cell r="F3507">
            <v>8260</v>
          </cell>
          <cell r="G3507" t="str">
            <v>TN</v>
          </cell>
          <cell r="H3507" t="str">
            <v>TONELADAS</v>
          </cell>
          <cell r="I3507" t="str">
            <v>PEC</v>
          </cell>
        </row>
        <row r="3508">
          <cell r="A3508" t="str">
            <v>16263162</v>
          </cell>
          <cell r="B3508">
            <v>162</v>
          </cell>
          <cell r="C3508">
            <v>63162</v>
          </cell>
          <cell r="D3508" t="str">
            <v>INICIAPORK MEJORADO MT CE</v>
          </cell>
          <cell r="E3508" t="str">
            <v>PES</v>
          </cell>
          <cell r="F3508">
            <v>5259</v>
          </cell>
          <cell r="G3508" t="str">
            <v>TN</v>
          </cell>
          <cell r="H3508" t="str">
            <v>TONELADAS</v>
          </cell>
          <cell r="I3508" t="str">
            <v>PEC</v>
          </cell>
        </row>
        <row r="3509">
          <cell r="A3509" t="str">
            <v>16263170</v>
          </cell>
          <cell r="B3509">
            <v>162</v>
          </cell>
          <cell r="C3509">
            <v>63170</v>
          </cell>
          <cell r="D3509" t="str">
            <v>CRECIPORK MEJORADO HE</v>
          </cell>
          <cell r="E3509" t="str">
            <v>PES</v>
          </cell>
          <cell r="F3509">
            <v>5918</v>
          </cell>
          <cell r="G3509" t="str">
            <v>TN</v>
          </cell>
          <cell r="H3509" t="str">
            <v>TONELADAS</v>
          </cell>
          <cell r="I3509" t="str">
            <v>PEC</v>
          </cell>
        </row>
        <row r="3510">
          <cell r="A3510" t="str">
            <v>16263172</v>
          </cell>
          <cell r="B3510">
            <v>162</v>
          </cell>
          <cell r="C3510">
            <v>63172</v>
          </cell>
          <cell r="D3510" t="str">
            <v>CRECIPORK MEJORADO MT CE</v>
          </cell>
          <cell r="E3510" t="str">
            <v>PES</v>
          </cell>
          <cell r="F3510">
            <v>4750</v>
          </cell>
          <cell r="G3510" t="str">
            <v>TN</v>
          </cell>
          <cell r="H3510" t="str">
            <v>TONELADAS</v>
          </cell>
          <cell r="I3510" t="str">
            <v>PEC</v>
          </cell>
        </row>
        <row r="3511">
          <cell r="A3511" t="str">
            <v>16263180</v>
          </cell>
          <cell r="B3511">
            <v>162</v>
          </cell>
          <cell r="C3511">
            <v>63180</v>
          </cell>
          <cell r="D3511" t="str">
            <v>ENGORDAPORK MEJORADO HE</v>
          </cell>
          <cell r="E3511" t="str">
            <v>PES</v>
          </cell>
          <cell r="F3511">
            <v>5855</v>
          </cell>
          <cell r="G3511" t="str">
            <v>TN</v>
          </cell>
          <cell r="H3511" t="str">
            <v>TONELADAS</v>
          </cell>
          <cell r="I3511" t="str">
            <v>PEC</v>
          </cell>
        </row>
        <row r="3512">
          <cell r="A3512" t="str">
            <v>16263182</v>
          </cell>
          <cell r="B3512">
            <v>162</v>
          </cell>
          <cell r="C3512">
            <v>63182</v>
          </cell>
          <cell r="D3512" t="str">
            <v>ENGORDAPORK MEJORADO MT CE</v>
          </cell>
          <cell r="E3512" t="str">
            <v>PES</v>
          </cell>
          <cell r="F3512">
            <v>4600</v>
          </cell>
          <cell r="G3512" t="str">
            <v>TN</v>
          </cell>
          <cell r="H3512" t="str">
            <v>TONELADAS</v>
          </cell>
          <cell r="I3512" t="str">
            <v>PEC</v>
          </cell>
        </row>
        <row r="3513">
          <cell r="A3513" t="str">
            <v>16263190</v>
          </cell>
          <cell r="B3513">
            <v>162</v>
          </cell>
          <cell r="C3513">
            <v>63190</v>
          </cell>
          <cell r="D3513" t="str">
            <v>REPRODUPORK MEJORADO HE</v>
          </cell>
          <cell r="E3513" t="str">
            <v>PES</v>
          </cell>
          <cell r="F3513">
            <v>6018</v>
          </cell>
          <cell r="G3513" t="str">
            <v>TN</v>
          </cell>
          <cell r="H3513" t="str">
            <v>TONELADAS</v>
          </cell>
          <cell r="I3513" t="str">
            <v>PEC</v>
          </cell>
        </row>
        <row r="3514">
          <cell r="A3514" t="str">
            <v>16263192</v>
          </cell>
          <cell r="B3514">
            <v>162</v>
          </cell>
          <cell r="C3514">
            <v>63192</v>
          </cell>
          <cell r="D3514" t="str">
            <v>REPRODUPORK MEJORADO MT CE</v>
          </cell>
          <cell r="E3514" t="str">
            <v>PES</v>
          </cell>
          <cell r="F3514">
            <v>4677</v>
          </cell>
          <cell r="G3514" t="str">
            <v>TN</v>
          </cell>
          <cell r="H3514" t="str">
            <v>TONELADAS</v>
          </cell>
          <cell r="I3514" t="str">
            <v>PEC</v>
          </cell>
        </row>
        <row r="3515">
          <cell r="A3515" t="str">
            <v>16263207</v>
          </cell>
          <cell r="B3515">
            <v>162</v>
          </cell>
          <cell r="C3515">
            <v>63207</v>
          </cell>
          <cell r="D3515" t="str">
            <v>PORCEVRAGE FASE 0 25 KG CE</v>
          </cell>
          <cell r="E3515" t="str">
            <v>PES</v>
          </cell>
          <cell r="F3515">
            <v>15401</v>
          </cell>
          <cell r="G3515" t="str">
            <v>TN</v>
          </cell>
          <cell r="H3515" t="str">
            <v>TONELADAS</v>
          </cell>
          <cell r="I3515" t="str">
            <v>MUL</v>
          </cell>
        </row>
        <row r="3516">
          <cell r="A3516" t="str">
            <v>16263217</v>
          </cell>
          <cell r="B3516">
            <v>162</v>
          </cell>
          <cell r="C3516">
            <v>63217</v>
          </cell>
          <cell r="D3516" t="str">
            <v>PORCEVRAGE FASE 1 25 KG CE</v>
          </cell>
          <cell r="E3516" t="str">
            <v>PES</v>
          </cell>
          <cell r="F3516">
            <v>10567</v>
          </cell>
          <cell r="G3516" t="str">
            <v>TN</v>
          </cell>
          <cell r="H3516" t="str">
            <v>TONELADAS</v>
          </cell>
          <cell r="I3516" t="str">
            <v>MUL</v>
          </cell>
        </row>
        <row r="3517">
          <cell r="A3517" t="str">
            <v>16263227</v>
          </cell>
          <cell r="B3517">
            <v>162</v>
          </cell>
          <cell r="C3517">
            <v>63227</v>
          </cell>
          <cell r="D3517" t="str">
            <v>PORCEVRAGE FASE 2 25 KG CE</v>
          </cell>
          <cell r="E3517" t="str">
            <v>PES</v>
          </cell>
          <cell r="F3517">
            <v>9953</v>
          </cell>
          <cell r="G3517" t="str">
            <v>TN</v>
          </cell>
          <cell r="H3517" t="str">
            <v>TONELADAS</v>
          </cell>
          <cell r="I3517" t="str">
            <v>MUL</v>
          </cell>
        </row>
        <row r="3518">
          <cell r="A3518" t="str">
            <v>16263237</v>
          </cell>
          <cell r="B3518">
            <v>162</v>
          </cell>
          <cell r="C3518">
            <v>63237</v>
          </cell>
          <cell r="D3518" t="str">
            <v>PORCEVRAGE FASE 3 25 KG CE</v>
          </cell>
          <cell r="E3518" t="str">
            <v>PES</v>
          </cell>
          <cell r="F3518">
            <v>7843</v>
          </cell>
          <cell r="G3518" t="str">
            <v>TN</v>
          </cell>
          <cell r="H3518" t="str">
            <v>TONELADAS</v>
          </cell>
          <cell r="I3518" t="str">
            <v>MUL</v>
          </cell>
        </row>
        <row r="3519">
          <cell r="A3519" t="str">
            <v>16263250</v>
          </cell>
          <cell r="B3519">
            <v>162</v>
          </cell>
          <cell r="C3519">
            <v>63250</v>
          </cell>
          <cell r="D3519" t="str">
            <v>CONCENTRAPORK MEJORADO HE</v>
          </cell>
          <cell r="E3519" t="str">
            <v>PES</v>
          </cell>
          <cell r="F3519">
            <v>6653</v>
          </cell>
          <cell r="G3519" t="str">
            <v>TN</v>
          </cell>
          <cell r="H3519" t="str">
            <v>TONELADAS</v>
          </cell>
          <cell r="I3519" t="str">
            <v>PEC</v>
          </cell>
        </row>
        <row r="3520">
          <cell r="A3520" t="str">
            <v>16263252</v>
          </cell>
          <cell r="B3520">
            <v>162</v>
          </cell>
          <cell r="C3520">
            <v>63252</v>
          </cell>
          <cell r="D3520" t="str">
            <v>DISPONIBLE</v>
          </cell>
          <cell r="E3520" t="str">
            <v>PES</v>
          </cell>
          <cell r="F3520">
            <v>6673</v>
          </cell>
          <cell r="G3520" t="str">
            <v>TN</v>
          </cell>
          <cell r="H3520" t="str">
            <v>TONELADAS</v>
          </cell>
          <cell r="I3520" t="str">
            <v>PEC</v>
          </cell>
        </row>
        <row r="3521">
          <cell r="A3521" t="str">
            <v>16263356</v>
          </cell>
          <cell r="B3521">
            <v>162</v>
          </cell>
          <cell r="C3521">
            <v>63356</v>
          </cell>
          <cell r="D3521" t="str">
            <v>CERDO INICIACION 5KG</v>
          </cell>
          <cell r="E3521" t="str">
            <v>PES</v>
          </cell>
          <cell r="F3521">
            <v>6290</v>
          </cell>
          <cell r="G3521" t="str">
            <v>TN</v>
          </cell>
          <cell r="H3521" t="str">
            <v>TONELADAS</v>
          </cell>
          <cell r="I3521" t="str">
            <v>PEC</v>
          </cell>
        </row>
        <row r="3522">
          <cell r="A3522" t="str">
            <v>16263366</v>
          </cell>
          <cell r="B3522">
            <v>162</v>
          </cell>
          <cell r="C3522">
            <v>63366</v>
          </cell>
          <cell r="D3522" t="str">
            <v>CERDO DESARROLLO 5KG</v>
          </cell>
          <cell r="E3522" t="str">
            <v>PES</v>
          </cell>
          <cell r="F3522">
            <v>5865</v>
          </cell>
          <cell r="G3522" t="str">
            <v>TN</v>
          </cell>
          <cell r="H3522" t="str">
            <v>TONELADAS</v>
          </cell>
          <cell r="I3522" t="str">
            <v>PEC</v>
          </cell>
        </row>
        <row r="3523">
          <cell r="A3523" t="str">
            <v>16263376</v>
          </cell>
          <cell r="B3523">
            <v>162</v>
          </cell>
          <cell r="C3523">
            <v>63376</v>
          </cell>
          <cell r="D3523" t="str">
            <v>CERDO ENGORDA 5KG</v>
          </cell>
          <cell r="E3523" t="str">
            <v>PES</v>
          </cell>
          <cell r="F3523">
            <v>5850</v>
          </cell>
          <cell r="G3523" t="str">
            <v>TN</v>
          </cell>
          <cell r="H3523" t="str">
            <v>TONELADAS</v>
          </cell>
          <cell r="I3523" t="str">
            <v>PEC</v>
          </cell>
        </row>
        <row r="3524">
          <cell r="A3524" t="str">
            <v>16263386</v>
          </cell>
          <cell r="B3524">
            <v>162</v>
          </cell>
          <cell r="C3524">
            <v>63386</v>
          </cell>
          <cell r="D3524" t="str">
            <v>CERDO REPRODUCCION 5KG</v>
          </cell>
          <cell r="E3524" t="str">
            <v>PES</v>
          </cell>
          <cell r="F3524">
            <v>5839</v>
          </cell>
          <cell r="G3524" t="str">
            <v>TN</v>
          </cell>
          <cell r="H3524" t="str">
            <v>TONELADAS</v>
          </cell>
          <cell r="I3524" t="str">
            <v>PEC</v>
          </cell>
        </row>
        <row r="3525">
          <cell r="A3525" t="str">
            <v>16263502</v>
          </cell>
          <cell r="B3525">
            <v>162</v>
          </cell>
          <cell r="C3525">
            <v>63502</v>
          </cell>
          <cell r="D3525" t="str">
            <v>FINALIZADOR ENG.CERDOS HL CE</v>
          </cell>
          <cell r="E3525" t="str">
            <v>PES</v>
          </cell>
          <cell r="F3525">
            <v>5850</v>
          </cell>
          <cell r="G3525" t="str">
            <v>TN</v>
          </cell>
          <cell r="H3525" t="str">
            <v>TONELADAS</v>
          </cell>
          <cell r="I3525" t="str">
            <v>PEC</v>
          </cell>
        </row>
        <row r="3526">
          <cell r="A3526" t="str">
            <v>16263860</v>
          </cell>
          <cell r="B3526">
            <v>162</v>
          </cell>
          <cell r="C3526">
            <v>63860</v>
          </cell>
          <cell r="D3526" t="str">
            <v>CRECIPORK V HE</v>
          </cell>
          <cell r="E3526" t="str">
            <v>PES</v>
          </cell>
          <cell r="F3526">
            <v>5694</v>
          </cell>
          <cell r="G3526" t="str">
            <v>TN</v>
          </cell>
          <cell r="H3526" t="str">
            <v>TONELADAS</v>
          </cell>
          <cell r="I3526" t="str">
            <v>PEC</v>
          </cell>
        </row>
        <row r="3527">
          <cell r="A3527" t="str">
            <v>16263861</v>
          </cell>
          <cell r="B3527">
            <v>162</v>
          </cell>
          <cell r="C3527">
            <v>63861</v>
          </cell>
          <cell r="D3527" t="str">
            <v>CRECIPORK V. HG</v>
          </cell>
          <cell r="E3527" t="str">
            <v>PES</v>
          </cell>
          <cell r="F3527">
            <v>5554</v>
          </cell>
          <cell r="G3527" t="str">
            <v>TN</v>
          </cell>
          <cell r="H3527" t="str">
            <v>TONELADAS</v>
          </cell>
          <cell r="I3527" t="str">
            <v>PEC</v>
          </cell>
        </row>
        <row r="3528">
          <cell r="A3528" t="str">
            <v>16263862</v>
          </cell>
          <cell r="B3528">
            <v>162</v>
          </cell>
          <cell r="C3528">
            <v>63862</v>
          </cell>
          <cell r="D3528" t="str">
            <v>CRECIPORK MT CE</v>
          </cell>
          <cell r="E3528" t="str">
            <v>PES</v>
          </cell>
          <cell r="F3528">
            <v>5714</v>
          </cell>
          <cell r="G3528" t="str">
            <v>TN</v>
          </cell>
          <cell r="H3528" t="str">
            <v>TONELADAS</v>
          </cell>
          <cell r="I3528" t="str">
            <v>PEC</v>
          </cell>
        </row>
        <row r="3529">
          <cell r="A3529" t="str">
            <v>16263863</v>
          </cell>
          <cell r="B3529">
            <v>162</v>
          </cell>
          <cell r="C3529">
            <v>63863</v>
          </cell>
          <cell r="D3529" t="str">
            <v>CRECIPORK V. CG</v>
          </cell>
          <cell r="E3529" t="str">
            <v>PES</v>
          </cell>
          <cell r="F3529">
            <v>5574</v>
          </cell>
          <cell r="G3529" t="str">
            <v>TN</v>
          </cell>
          <cell r="H3529" t="str">
            <v>TONELADAS</v>
          </cell>
          <cell r="I3529" t="str">
            <v>PEC</v>
          </cell>
        </row>
        <row r="3530">
          <cell r="A3530" t="str">
            <v>16263870</v>
          </cell>
          <cell r="B3530">
            <v>162</v>
          </cell>
          <cell r="C3530">
            <v>63870</v>
          </cell>
          <cell r="D3530" t="str">
            <v>ENGORDAPORK V. HE</v>
          </cell>
          <cell r="E3530" t="str">
            <v>PES</v>
          </cell>
          <cell r="F3530">
            <v>5624</v>
          </cell>
          <cell r="G3530" t="str">
            <v>TN</v>
          </cell>
          <cell r="H3530" t="str">
            <v>TONELADAS</v>
          </cell>
          <cell r="I3530" t="str">
            <v>PEC</v>
          </cell>
        </row>
        <row r="3531">
          <cell r="A3531" t="str">
            <v>16263871</v>
          </cell>
          <cell r="B3531">
            <v>162</v>
          </cell>
          <cell r="C3531">
            <v>63871</v>
          </cell>
          <cell r="D3531" t="str">
            <v>ENGORDAPORK V. HG</v>
          </cell>
          <cell r="E3531" t="str">
            <v>PES</v>
          </cell>
          <cell r="F3531">
            <v>5484</v>
          </cell>
          <cell r="G3531" t="str">
            <v>TN</v>
          </cell>
          <cell r="H3531" t="str">
            <v>TONELADAS</v>
          </cell>
          <cell r="I3531" t="str">
            <v>PEC</v>
          </cell>
        </row>
        <row r="3532">
          <cell r="A3532" t="str">
            <v>16263872</v>
          </cell>
          <cell r="B3532">
            <v>162</v>
          </cell>
          <cell r="C3532">
            <v>63872</v>
          </cell>
          <cell r="D3532" t="str">
            <v>ENGORDAPORK MT CE</v>
          </cell>
          <cell r="E3532" t="str">
            <v>PES</v>
          </cell>
          <cell r="F3532">
            <v>5644</v>
          </cell>
          <cell r="G3532" t="str">
            <v>TN</v>
          </cell>
          <cell r="H3532" t="str">
            <v>TONELADAS</v>
          </cell>
          <cell r="I3532" t="str">
            <v>PEC</v>
          </cell>
        </row>
        <row r="3533">
          <cell r="A3533" t="str">
            <v>16263873</v>
          </cell>
          <cell r="B3533">
            <v>162</v>
          </cell>
          <cell r="C3533">
            <v>63873</v>
          </cell>
          <cell r="D3533" t="str">
            <v>ENGORDAPORK V. CG</v>
          </cell>
          <cell r="E3533" t="str">
            <v>PES</v>
          </cell>
          <cell r="F3533">
            <v>5504</v>
          </cell>
          <cell r="G3533" t="str">
            <v>TN</v>
          </cell>
          <cell r="H3533" t="str">
            <v>TONELADAS</v>
          </cell>
          <cell r="I3533" t="str">
            <v>PEC</v>
          </cell>
        </row>
        <row r="3534">
          <cell r="A3534" t="str">
            <v>16263880</v>
          </cell>
          <cell r="B3534">
            <v>162</v>
          </cell>
          <cell r="C3534">
            <v>63880</v>
          </cell>
          <cell r="D3534" t="str">
            <v>REPRODUPORK V. HE</v>
          </cell>
          <cell r="E3534" t="str">
            <v>PES</v>
          </cell>
          <cell r="F3534">
            <v>5649</v>
          </cell>
          <cell r="G3534" t="str">
            <v>TN</v>
          </cell>
          <cell r="H3534" t="str">
            <v>TONELADAS</v>
          </cell>
          <cell r="I3534" t="str">
            <v>PEC</v>
          </cell>
        </row>
        <row r="3535">
          <cell r="A3535" t="str">
            <v>16263881</v>
          </cell>
          <cell r="B3535">
            <v>162</v>
          </cell>
          <cell r="C3535">
            <v>63881</v>
          </cell>
          <cell r="D3535" t="str">
            <v>REPRODUPORK V. HG</v>
          </cell>
          <cell r="E3535" t="str">
            <v>PES</v>
          </cell>
          <cell r="F3535">
            <v>5509</v>
          </cell>
          <cell r="G3535" t="str">
            <v>TN</v>
          </cell>
          <cell r="H3535" t="str">
            <v>TONELADAS</v>
          </cell>
          <cell r="I3535" t="str">
            <v>PEC</v>
          </cell>
        </row>
        <row r="3536">
          <cell r="A3536" t="str">
            <v>16263882</v>
          </cell>
          <cell r="B3536">
            <v>162</v>
          </cell>
          <cell r="C3536">
            <v>63882</v>
          </cell>
          <cell r="D3536" t="str">
            <v>REPRODUPORK MT CE</v>
          </cell>
          <cell r="E3536" t="str">
            <v>PES</v>
          </cell>
          <cell r="F3536">
            <v>5669</v>
          </cell>
          <cell r="G3536" t="str">
            <v>TN</v>
          </cell>
          <cell r="H3536" t="str">
            <v>TONELADAS</v>
          </cell>
          <cell r="I3536" t="str">
            <v>PEC</v>
          </cell>
        </row>
        <row r="3537">
          <cell r="A3537" t="str">
            <v>16263883</v>
          </cell>
          <cell r="B3537">
            <v>162</v>
          </cell>
          <cell r="C3537">
            <v>63883</v>
          </cell>
          <cell r="D3537" t="str">
            <v>REPORDUPORK V. CG</v>
          </cell>
          <cell r="E3537" t="str">
            <v>PES</v>
          </cell>
          <cell r="F3537">
            <v>5529</v>
          </cell>
          <cell r="G3537" t="str">
            <v>TN</v>
          </cell>
          <cell r="H3537" t="str">
            <v>TONELADAS</v>
          </cell>
          <cell r="I3537" t="str">
            <v>PEC</v>
          </cell>
        </row>
        <row r="3538">
          <cell r="A3538" t="str">
            <v>16266032</v>
          </cell>
          <cell r="B3538">
            <v>162</v>
          </cell>
          <cell r="C3538">
            <v>66032</v>
          </cell>
          <cell r="D3538" t="str">
            <v>PAVO PREMIUM 1</v>
          </cell>
          <cell r="E3538" t="str">
            <v>PES</v>
          </cell>
          <cell r="F3538">
            <v>6838</v>
          </cell>
          <cell r="G3538" t="str">
            <v>TN</v>
          </cell>
          <cell r="H3538" t="str">
            <v>TONELADAS</v>
          </cell>
          <cell r="I3538" t="str">
            <v>PEC</v>
          </cell>
        </row>
        <row r="3539">
          <cell r="A3539" t="str">
            <v>16266040</v>
          </cell>
          <cell r="B3539">
            <v>162</v>
          </cell>
          <cell r="C3539">
            <v>66040</v>
          </cell>
          <cell r="D3539" t="str">
            <v>ENGORDA BORREGOS HE</v>
          </cell>
          <cell r="E3539" t="str">
            <v>PES</v>
          </cell>
          <cell r="F3539">
            <v>4339</v>
          </cell>
          <cell r="G3539" t="str">
            <v>TN</v>
          </cell>
          <cell r="H3539" t="str">
            <v>TONELADAS</v>
          </cell>
          <cell r="I3539" t="str">
            <v>PEC</v>
          </cell>
        </row>
        <row r="3540">
          <cell r="A3540" t="str">
            <v>16266041</v>
          </cell>
          <cell r="B3540">
            <v>162</v>
          </cell>
          <cell r="C3540">
            <v>66041</v>
          </cell>
          <cell r="D3540" t="str">
            <v>ENGORDA BORREGOS HG</v>
          </cell>
          <cell r="E3540" t="str">
            <v>PES</v>
          </cell>
          <cell r="F3540">
            <v>4224</v>
          </cell>
          <cell r="G3540" t="str">
            <v>TN</v>
          </cell>
          <cell r="H3540" t="str">
            <v>TONELADAS</v>
          </cell>
          <cell r="I3540" t="str">
            <v>PEC</v>
          </cell>
        </row>
        <row r="3541">
          <cell r="A3541" t="str">
            <v>16266042</v>
          </cell>
          <cell r="B3541">
            <v>162</v>
          </cell>
          <cell r="C3541">
            <v>66042</v>
          </cell>
          <cell r="D3541" t="str">
            <v>ENGORDA BORREGOS CE</v>
          </cell>
          <cell r="E3541" t="str">
            <v>PES</v>
          </cell>
          <cell r="F3541">
            <v>4700</v>
          </cell>
          <cell r="G3541" t="str">
            <v>TN</v>
          </cell>
          <cell r="H3541" t="str">
            <v>TONELADAS</v>
          </cell>
          <cell r="I3541" t="str">
            <v>PEC</v>
          </cell>
        </row>
        <row r="3542">
          <cell r="A3542" t="str">
            <v>16266043</v>
          </cell>
          <cell r="B3542">
            <v>162</v>
          </cell>
          <cell r="C3542">
            <v>66043</v>
          </cell>
          <cell r="D3542" t="str">
            <v>ENGORDA BORREGOS CG</v>
          </cell>
          <cell r="E3542" t="str">
            <v>PES</v>
          </cell>
          <cell r="F3542">
            <v>4244</v>
          </cell>
          <cell r="G3542" t="str">
            <v>TN</v>
          </cell>
          <cell r="H3542" t="str">
            <v>TONELADAS</v>
          </cell>
          <cell r="I3542" t="str">
            <v>PEC</v>
          </cell>
        </row>
        <row r="3543">
          <cell r="A3543" t="str">
            <v>16266052</v>
          </cell>
          <cell r="B3543">
            <v>162</v>
          </cell>
          <cell r="C3543">
            <v>66052</v>
          </cell>
          <cell r="D3543" t="str">
            <v>ALIMENTO PARA CONEJOS  CE</v>
          </cell>
          <cell r="E3543" t="str">
            <v>PES</v>
          </cell>
          <cell r="F3543">
            <v>6500</v>
          </cell>
          <cell r="G3543" t="str">
            <v>TN</v>
          </cell>
          <cell r="H3543" t="str">
            <v>TONELADAS</v>
          </cell>
          <cell r="I3543" t="str">
            <v>PEC</v>
          </cell>
        </row>
        <row r="3544">
          <cell r="A3544" t="str">
            <v>16266062</v>
          </cell>
          <cell r="B3544">
            <v>162</v>
          </cell>
          <cell r="C3544">
            <v>66062</v>
          </cell>
          <cell r="D3544" t="str">
            <v>ALIM.CONEJOS REPROD. CE</v>
          </cell>
          <cell r="E3544" t="str">
            <v>PES</v>
          </cell>
          <cell r="F3544">
            <v>6465</v>
          </cell>
          <cell r="G3544" t="str">
            <v>TN</v>
          </cell>
          <cell r="H3544" t="str">
            <v>TONELADAS</v>
          </cell>
          <cell r="I3544" t="str">
            <v>PEC</v>
          </cell>
        </row>
        <row r="3545">
          <cell r="A3545" t="str">
            <v>16266114</v>
          </cell>
          <cell r="B3545">
            <v>162</v>
          </cell>
          <cell r="C3545">
            <v>66114</v>
          </cell>
          <cell r="D3545" t="str">
            <v>OVINOS GANADOR RE</v>
          </cell>
          <cell r="E3545" t="str">
            <v>PES</v>
          </cell>
          <cell r="F3545">
            <v>4485</v>
          </cell>
          <cell r="G3545" t="str">
            <v>TN</v>
          </cell>
          <cell r="H3545" t="str">
            <v>TONELADAS</v>
          </cell>
          <cell r="I3545" t="str">
            <v>PEC</v>
          </cell>
        </row>
        <row r="3546">
          <cell r="A3546" t="str">
            <v>16266170</v>
          </cell>
          <cell r="B3546">
            <v>162</v>
          </cell>
          <cell r="C3546">
            <v>66170</v>
          </cell>
          <cell r="D3546" t="str">
            <v>INICIA CORDEROS HE</v>
          </cell>
          <cell r="E3546" t="str">
            <v>PES</v>
          </cell>
          <cell r="F3546">
            <v>5311</v>
          </cell>
          <cell r="G3546" t="str">
            <v>TN</v>
          </cell>
          <cell r="H3546" t="str">
            <v>TONELADAS</v>
          </cell>
          <cell r="I3546" t="str">
            <v>PEC</v>
          </cell>
        </row>
        <row r="3547">
          <cell r="A3547" t="str">
            <v>16266172</v>
          </cell>
          <cell r="B3547">
            <v>162</v>
          </cell>
          <cell r="C3547">
            <v>66172</v>
          </cell>
          <cell r="D3547" t="str">
            <v>INICIA CORDEROS CE</v>
          </cell>
          <cell r="E3547" t="str">
            <v>PES</v>
          </cell>
          <cell r="F3547">
            <v>5790</v>
          </cell>
          <cell r="G3547" t="str">
            <v>TN</v>
          </cell>
          <cell r="H3547" t="str">
            <v>TONELADAS</v>
          </cell>
          <cell r="I3547" t="str">
            <v>PEC</v>
          </cell>
        </row>
        <row r="3548">
          <cell r="A3548" t="str">
            <v>16266182</v>
          </cell>
          <cell r="B3548">
            <v>162</v>
          </cell>
          <cell r="C3548">
            <v>66182</v>
          </cell>
          <cell r="D3548" t="str">
            <v>BORREGAS REPORDUCTORAS CE</v>
          </cell>
          <cell r="E3548" t="str">
            <v>PES</v>
          </cell>
          <cell r="F3548">
            <v>4975</v>
          </cell>
          <cell r="G3548" t="str">
            <v>TN</v>
          </cell>
          <cell r="H3548" t="str">
            <v>TONELADAS</v>
          </cell>
          <cell r="I3548" t="str">
            <v>PEC</v>
          </cell>
        </row>
        <row r="3549">
          <cell r="A3549" t="str">
            <v>16266184</v>
          </cell>
          <cell r="B3549">
            <v>162</v>
          </cell>
          <cell r="C3549">
            <v>66184</v>
          </cell>
          <cell r="D3549" t="str">
            <v>BORREGAS REPRODUCTORAS RE</v>
          </cell>
          <cell r="E3549" t="str">
            <v>PES</v>
          </cell>
          <cell r="F3549">
            <v>4890</v>
          </cell>
          <cell r="G3549" t="str">
            <v>TN</v>
          </cell>
          <cell r="H3549" t="str">
            <v>TONELADAS</v>
          </cell>
          <cell r="I3549" t="str">
            <v>PEC</v>
          </cell>
        </row>
        <row r="3550">
          <cell r="A3550" t="str">
            <v>16266402</v>
          </cell>
          <cell r="B3550">
            <v>162</v>
          </cell>
          <cell r="C3550">
            <v>66402</v>
          </cell>
          <cell r="D3550" t="str">
            <v>PAVO PREMIUM 2</v>
          </cell>
          <cell r="E3550" t="str">
            <v>PES</v>
          </cell>
          <cell r="F3550">
            <v>6550</v>
          </cell>
          <cell r="G3550" t="str">
            <v>TN</v>
          </cell>
          <cell r="H3550" t="str">
            <v>TONELADAS</v>
          </cell>
          <cell r="I3550" t="str">
            <v>PEC</v>
          </cell>
        </row>
        <row r="3551">
          <cell r="A3551" t="str">
            <v>16266412</v>
          </cell>
          <cell r="B3551">
            <v>162</v>
          </cell>
          <cell r="C3551">
            <v>66412</v>
          </cell>
          <cell r="D3551" t="str">
            <v>PAVO PREMIUM 3</v>
          </cell>
          <cell r="E3551" t="str">
            <v>PES</v>
          </cell>
          <cell r="F3551">
            <v>6137</v>
          </cell>
          <cell r="G3551" t="str">
            <v>TN</v>
          </cell>
          <cell r="H3551" t="str">
            <v>TONELADAS</v>
          </cell>
          <cell r="I3551" t="str">
            <v>PEC</v>
          </cell>
        </row>
        <row r="3552">
          <cell r="A3552" t="str">
            <v>16266532</v>
          </cell>
          <cell r="B3552">
            <v>162</v>
          </cell>
          <cell r="C3552">
            <v>66532</v>
          </cell>
          <cell r="D3552" t="str">
            <v>GALLO DE ORO PREP PLUS 40KG CE</v>
          </cell>
          <cell r="E3552" t="str">
            <v>PES</v>
          </cell>
          <cell r="F3552">
            <v>5551</v>
          </cell>
          <cell r="G3552" t="str">
            <v>TN</v>
          </cell>
          <cell r="H3552" t="str">
            <v>TONELADAS</v>
          </cell>
          <cell r="I3552" t="str">
            <v>PEC</v>
          </cell>
        </row>
        <row r="3553">
          <cell r="A3553" t="str">
            <v>16266536</v>
          </cell>
          <cell r="B3553">
            <v>162</v>
          </cell>
          <cell r="C3553">
            <v>66536</v>
          </cell>
          <cell r="D3553" t="str">
            <v>GALLO DE ORO PREP PLUS 5KG CE</v>
          </cell>
          <cell r="E3553" t="str">
            <v>PES</v>
          </cell>
          <cell r="F3553">
            <v>5890</v>
          </cell>
          <cell r="G3553" t="str">
            <v>TN</v>
          </cell>
          <cell r="H3553" t="str">
            <v>TONELADAS</v>
          </cell>
          <cell r="I3553" t="str">
            <v>PEC</v>
          </cell>
        </row>
        <row r="3554">
          <cell r="A3554" t="str">
            <v>16266540</v>
          </cell>
          <cell r="B3554">
            <v>162</v>
          </cell>
          <cell r="C3554">
            <v>66540</v>
          </cell>
          <cell r="D3554" t="str">
            <v>ENG.BORREGOS GRANOS PREMIUM HE</v>
          </cell>
          <cell r="E3554" t="str">
            <v>PES</v>
          </cell>
          <cell r="F3554">
            <v>4703</v>
          </cell>
          <cell r="G3554" t="str">
            <v>TN</v>
          </cell>
          <cell r="H3554" t="str">
            <v>TONELADAS</v>
          </cell>
          <cell r="I3554" t="str">
            <v>PEC</v>
          </cell>
        </row>
        <row r="3555">
          <cell r="A3555" t="str">
            <v>16266542</v>
          </cell>
          <cell r="B3555">
            <v>162</v>
          </cell>
          <cell r="C3555">
            <v>66542</v>
          </cell>
          <cell r="D3555" t="str">
            <v>ENG.BORREGOS GRANOS PREMIUM CE</v>
          </cell>
          <cell r="E3555" t="str">
            <v>PES</v>
          </cell>
          <cell r="F3555">
            <v>4973</v>
          </cell>
          <cell r="G3555" t="str">
            <v>TN</v>
          </cell>
          <cell r="H3555" t="str">
            <v>TONELADAS</v>
          </cell>
          <cell r="I3555" t="str">
            <v>PEC</v>
          </cell>
        </row>
        <row r="3556">
          <cell r="A3556" t="str">
            <v>16266572</v>
          </cell>
          <cell r="B3556">
            <v>162</v>
          </cell>
          <cell r="C3556">
            <v>66572</v>
          </cell>
          <cell r="D3556" t="str">
            <v>INICIA PAVOS ME 40 KGS</v>
          </cell>
          <cell r="E3556" t="str">
            <v>PES</v>
          </cell>
          <cell r="F3556">
            <v>6000</v>
          </cell>
          <cell r="G3556" t="str">
            <v>TN</v>
          </cell>
          <cell r="H3556" t="str">
            <v>TONELADAS</v>
          </cell>
          <cell r="I3556" t="str">
            <v>PEC</v>
          </cell>
        </row>
        <row r="3557">
          <cell r="A3557" t="str">
            <v>16266576</v>
          </cell>
          <cell r="B3557">
            <v>162</v>
          </cell>
          <cell r="C3557">
            <v>66576</v>
          </cell>
          <cell r="D3557" t="str">
            <v>PAVO INICIACION 5 KG</v>
          </cell>
          <cell r="E3557" t="str">
            <v>PES</v>
          </cell>
          <cell r="F3557">
            <v>6850</v>
          </cell>
          <cell r="G3557" t="str">
            <v>TN</v>
          </cell>
          <cell r="H3557" t="str">
            <v>TONELADAS</v>
          </cell>
          <cell r="I3557" t="str">
            <v>PEC</v>
          </cell>
        </row>
        <row r="3558">
          <cell r="A3558" t="str">
            <v>16266582</v>
          </cell>
          <cell r="B3558">
            <v>162</v>
          </cell>
          <cell r="C3558">
            <v>66582</v>
          </cell>
          <cell r="D3558" t="str">
            <v>PAVO DESARROLLO 40 KGS</v>
          </cell>
          <cell r="E3558" t="str">
            <v>PES</v>
          </cell>
          <cell r="F3558">
            <v>5650</v>
          </cell>
          <cell r="G3558" t="str">
            <v>TN</v>
          </cell>
          <cell r="H3558" t="str">
            <v>TONELADAS</v>
          </cell>
          <cell r="I3558" t="str">
            <v>PEC</v>
          </cell>
        </row>
        <row r="3559">
          <cell r="A3559" t="str">
            <v>16266592</v>
          </cell>
          <cell r="B3559">
            <v>162</v>
          </cell>
          <cell r="C3559">
            <v>66592</v>
          </cell>
          <cell r="D3559" t="str">
            <v>ENGORDA PAVOS ME 40 KGS</v>
          </cell>
          <cell r="E3559" t="str">
            <v>PES</v>
          </cell>
          <cell r="F3559">
            <v>5450</v>
          </cell>
          <cell r="G3559" t="str">
            <v>TN</v>
          </cell>
          <cell r="H3559" t="str">
            <v>TONELADAS</v>
          </cell>
          <cell r="I3559" t="str">
            <v>PEC</v>
          </cell>
        </row>
        <row r="3560">
          <cell r="A3560" t="str">
            <v>16266596</v>
          </cell>
          <cell r="B3560">
            <v>162</v>
          </cell>
          <cell r="C3560">
            <v>66596</v>
          </cell>
          <cell r="D3560" t="str">
            <v>PAVO ENGORDA 5KG</v>
          </cell>
          <cell r="E3560" t="str">
            <v>PES</v>
          </cell>
          <cell r="F3560">
            <v>5900</v>
          </cell>
          <cell r="G3560" t="str">
            <v>TN</v>
          </cell>
          <cell r="H3560" t="str">
            <v>TONELADAS</v>
          </cell>
          <cell r="I3560" t="str">
            <v>PEC</v>
          </cell>
        </row>
        <row r="3561">
          <cell r="A3561" t="str">
            <v>16266622</v>
          </cell>
          <cell r="B3561">
            <v>162</v>
          </cell>
          <cell r="C3561">
            <v>66622</v>
          </cell>
          <cell r="D3561" t="str">
            <v>PELL ROL POTRO CE 40 KGS</v>
          </cell>
          <cell r="E3561" t="str">
            <v>PES</v>
          </cell>
          <cell r="F3561">
            <v>4515</v>
          </cell>
          <cell r="G3561" t="str">
            <v>TN</v>
          </cell>
          <cell r="H3561" t="str">
            <v>TONELADAS</v>
          </cell>
          <cell r="I3561" t="str">
            <v>PEC</v>
          </cell>
        </row>
        <row r="3562">
          <cell r="A3562" t="str">
            <v>16266704</v>
          </cell>
          <cell r="B3562">
            <v>162</v>
          </cell>
          <cell r="C3562">
            <v>66704</v>
          </cell>
          <cell r="D3562" t="str">
            <v>PELL ROL TURBO RE</v>
          </cell>
          <cell r="E3562" t="str">
            <v>PES</v>
          </cell>
          <cell r="F3562">
            <v>8269</v>
          </cell>
          <cell r="G3562" t="str">
            <v>TN</v>
          </cell>
          <cell r="H3562" t="str">
            <v>TONELADAS</v>
          </cell>
          <cell r="I3562" t="str">
            <v>PEC</v>
          </cell>
        </row>
        <row r="3563">
          <cell r="A3563" t="str">
            <v>16266820</v>
          </cell>
          <cell r="B3563">
            <v>162</v>
          </cell>
          <cell r="C3563">
            <v>66820</v>
          </cell>
          <cell r="D3563" t="str">
            <v>CONCENTRA OVINOS HE</v>
          </cell>
          <cell r="E3563" t="str">
            <v>PES</v>
          </cell>
          <cell r="F3563">
            <v>5621</v>
          </cell>
          <cell r="G3563" t="str">
            <v>TN</v>
          </cell>
          <cell r="H3563" t="str">
            <v>TONELADAS</v>
          </cell>
          <cell r="I3563" t="str">
            <v>PEC</v>
          </cell>
        </row>
        <row r="3564">
          <cell r="A3564" t="str">
            <v>16266836</v>
          </cell>
          <cell r="B3564">
            <v>162</v>
          </cell>
          <cell r="C3564">
            <v>66836</v>
          </cell>
          <cell r="D3564" t="str">
            <v>GALLO DE ORO CORTADOR 5KG</v>
          </cell>
          <cell r="E3564" t="str">
            <v>PES</v>
          </cell>
          <cell r="F3564">
            <v>11190</v>
          </cell>
          <cell r="G3564" t="str">
            <v>TN</v>
          </cell>
          <cell r="H3564" t="str">
            <v>TONELADAS</v>
          </cell>
          <cell r="I3564" t="str">
            <v>PEC</v>
          </cell>
        </row>
        <row r="3565">
          <cell r="A3565" t="str">
            <v>16266837</v>
          </cell>
          <cell r="B3565">
            <v>162</v>
          </cell>
          <cell r="C3565">
            <v>66837</v>
          </cell>
          <cell r="D3565" t="str">
            <v>GALLO DE ORO CORTADOR CE</v>
          </cell>
          <cell r="E3565" t="str">
            <v>PES</v>
          </cell>
          <cell r="F3565">
            <v>9825</v>
          </cell>
          <cell r="G3565" t="str">
            <v>TN</v>
          </cell>
          <cell r="H3565" t="str">
            <v>TONELADAS</v>
          </cell>
          <cell r="I3565" t="str">
            <v>PEC</v>
          </cell>
        </row>
        <row r="3566">
          <cell r="A3566" t="str">
            <v>16266936</v>
          </cell>
          <cell r="B3566">
            <v>162</v>
          </cell>
          <cell r="C3566">
            <v>66936</v>
          </cell>
          <cell r="D3566" t="str">
            <v>CONEJO ENGORDA 5KG</v>
          </cell>
          <cell r="E3566" t="str">
            <v>PES</v>
          </cell>
          <cell r="F3566">
            <v>6051</v>
          </cell>
          <cell r="G3566" t="str">
            <v>TN</v>
          </cell>
          <cell r="H3566" t="str">
            <v>TONELADAS</v>
          </cell>
          <cell r="I3566" t="str">
            <v>PEC</v>
          </cell>
        </row>
        <row r="3567">
          <cell r="A3567" t="str">
            <v>16266962</v>
          </cell>
          <cell r="B3567">
            <v>162</v>
          </cell>
          <cell r="C3567">
            <v>66962</v>
          </cell>
          <cell r="D3567" t="str">
            <v>GALLO DE ORO ATHLETIC 40KG</v>
          </cell>
          <cell r="E3567" t="str">
            <v>PES</v>
          </cell>
          <cell r="F3567">
            <v>9420</v>
          </cell>
          <cell r="G3567" t="str">
            <v>TN</v>
          </cell>
          <cell r="H3567" t="str">
            <v>TONELADAS</v>
          </cell>
          <cell r="I3567" t="str">
            <v>PEC</v>
          </cell>
        </row>
        <row r="3568">
          <cell r="A3568" t="str">
            <v>16266966</v>
          </cell>
          <cell r="B3568">
            <v>162</v>
          </cell>
          <cell r="C3568">
            <v>66966</v>
          </cell>
          <cell r="D3568" t="str">
            <v>GALLO DE ORO ATHLETIC 5KG</v>
          </cell>
          <cell r="E3568" t="str">
            <v>PES</v>
          </cell>
          <cell r="F3568">
            <v>10315</v>
          </cell>
          <cell r="G3568" t="str">
            <v>TN</v>
          </cell>
          <cell r="H3568" t="str">
            <v>TONELADAS</v>
          </cell>
          <cell r="I3568" t="str">
            <v>PEC</v>
          </cell>
        </row>
        <row r="3569">
          <cell r="A3569" t="str">
            <v>16267320</v>
          </cell>
          <cell r="B3569">
            <v>162</v>
          </cell>
          <cell r="C3569">
            <v>67320</v>
          </cell>
          <cell r="D3569" t="str">
            <v>BEEF POWER HE</v>
          </cell>
          <cell r="E3569" t="str">
            <v>PES</v>
          </cell>
          <cell r="F3569">
            <v>4865</v>
          </cell>
          <cell r="G3569" t="str">
            <v>TN</v>
          </cell>
          <cell r="H3569" t="str">
            <v>TONELADAS</v>
          </cell>
          <cell r="I3569" t="str">
            <v>MUL</v>
          </cell>
        </row>
        <row r="3570">
          <cell r="A3570" t="str">
            <v>16273242</v>
          </cell>
          <cell r="B3570">
            <v>162</v>
          </cell>
          <cell r="C3570">
            <v>73242</v>
          </cell>
          <cell r="D3570" t="str">
            <v>INICIAPORK MT CE</v>
          </cell>
          <cell r="E3570" t="str">
            <v>PES</v>
          </cell>
          <cell r="F3570">
            <v>5734</v>
          </cell>
          <cell r="G3570" t="str">
            <v>TN</v>
          </cell>
          <cell r="H3570" t="str">
            <v>TONELADAS</v>
          </cell>
          <cell r="I3570" t="str">
            <v>PEC</v>
          </cell>
        </row>
        <row r="3571">
          <cell r="A3571" t="str">
            <v>16273243</v>
          </cell>
          <cell r="B3571">
            <v>162</v>
          </cell>
          <cell r="C3571">
            <v>73243</v>
          </cell>
          <cell r="D3571" t="str">
            <v>INICIAPORK CE</v>
          </cell>
          <cell r="E3571" t="str">
            <v>PES</v>
          </cell>
          <cell r="F3571">
            <v>5594</v>
          </cell>
          <cell r="G3571" t="str">
            <v>TN</v>
          </cell>
          <cell r="H3571" t="str">
            <v>TONELADAS</v>
          </cell>
          <cell r="I3571" t="str">
            <v>PEC</v>
          </cell>
        </row>
        <row r="3572">
          <cell r="A3572" t="str">
            <v>16273530</v>
          </cell>
          <cell r="B3572">
            <v>162</v>
          </cell>
          <cell r="C3572">
            <v>73530</v>
          </cell>
          <cell r="D3572" t="str">
            <v>CERDITEXO FINALIZADOR HE</v>
          </cell>
          <cell r="E3572" t="str">
            <v>PES</v>
          </cell>
          <cell r="F3572">
            <v>5697</v>
          </cell>
          <cell r="G3572" t="str">
            <v>TN</v>
          </cell>
          <cell r="H3572" t="str">
            <v>TONELADAS</v>
          </cell>
          <cell r="I3572" t="str">
            <v>PEC</v>
          </cell>
        </row>
        <row r="3573">
          <cell r="A3573" t="str">
            <v>16273531</v>
          </cell>
          <cell r="B3573">
            <v>162</v>
          </cell>
          <cell r="C3573">
            <v>73531</v>
          </cell>
          <cell r="D3573" t="str">
            <v>CERDITEXO FINALIZADOR HG</v>
          </cell>
          <cell r="E3573" t="str">
            <v>PES</v>
          </cell>
          <cell r="F3573">
            <v>5557</v>
          </cell>
          <cell r="G3573" t="str">
            <v>TN</v>
          </cell>
          <cell r="H3573" t="str">
            <v>TONELADAS</v>
          </cell>
          <cell r="I3573" t="str">
            <v>PEC</v>
          </cell>
        </row>
        <row r="3574">
          <cell r="A3574" t="str">
            <v>16273532</v>
          </cell>
          <cell r="B3574">
            <v>162</v>
          </cell>
          <cell r="C3574">
            <v>73532</v>
          </cell>
          <cell r="D3574" t="str">
            <v>CERDITEXO FINALIZADOR CE</v>
          </cell>
          <cell r="E3574" t="str">
            <v>PES</v>
          </cell>
          <cell r="F3574">
            <v>5717</v>
          </cell>
          <cell r="G3574" t="str">
            <v>TN</v>
          </cell>
          <cell r="H3574" t="str">
            <v>TONELADAS</v>
          </cell>
          <cell r="I3574" t="str">
            <v>PEC</v>
          </cell>
        </row>
        <row r="3575">
          <cell r="A3575" t="str">
            <v>16273533</v>
          </cell>
          <cell r="B3575">
            <v>162</v>
          </cell>
          <cell r="C3575">
            <v>73533</v>
          </cell>
          <cell r="D3575" t="str">
            <v>CERDITEXO FINALIZADOR CG</v>
          </cell>
          <cell r="E3575" t="str">
            <v>PES</v>
          </cell>
          <cell r="F3575">
            <v>5577</v>
          </cell>
          <cell r="G3575" t="str">
            <v>TN</v>
          </cell>
          <cell r="H3575" t="str">
            <v>TONELADAS</v>
          </cell>
          <cell r="I3575" t="str">
            <v>PEC</v>
          </cell>
        </row>
        <row r="3576">
          <cell r="A3576" t="str">
            <v>16273630</v>
          </cell>
          <cell r="B3576">
            <v>162</v>
          </cell>
          <cell r="C3576">
            <v>73630</v>
          </cell>
          <cell r="D3576" t="str">
            <v>CERDI-TEXO MULTIUSOS HE</v>
          </cell>
          <cell r="E3576" t="str">
            <v>PES</v>
          </cell>
          <cell r="F3576">
            <v>5409</v>
          </cell>
          <cell r="G3576" t="str">
            <v>TN</v>
          </cell>
          <cell r="H3576" t="str">
            <v>TONELADAS</v>
          </cell>
          <cell r="I3576" t="str">
            <v>PEC</v>
          </cell>
        </row>
        <row r="3577">
          <cell r="A3577" t="str">
            <v>16273631</v>
          </cell>
          <cell r="B3577">
            <v>162</v>
          </cell>
          <cell r="C3577">
            <v>73631</v>
          </cell>
          <cell r="D3577" t="str">
            <v>CERDI-TEXO MULTIUSOS HG</v>
          </cell>
          <cell r="E3577" t="str">
            <v>PES</v>
          </cell>
          <cell r="F3577">
            <v>5269</v>
          </cell>
          <cell r="G3577" t="str">
            <v>TN</v>
          </cell>
          <cell r="H3577" t="str">
            <v>TONELADAS</v>
          </cell>
          <cell r="I3577" t="str">
            <v>PEC</v>
          </cell>
        </row>
        <row r="3578">
          <cell r="A3578" t="str">
            <v>16273632</v>
          </cell>
          <cell r="B3578">
            <v>162</v>
          </cell>
          <cell r="C3578">
            <v>73632</v>
          </cell>
          <cell r="D3578" t="str">
            <v>CERDI-TEXO MULTIUSOS CE</v>
          </cell>
          <cell r="E3578" t="str">
            <v>PES</v>
          </cell>
          <cell r="F3578">
            <v>4482</v>
          </cell>
          <cell r="G3578" t="str">
            <v>TN</v>
          </cell>
          <cell r="H3578" t="str">
            <v>TONELADAS</v>
          </cell>
          <cell r="I3578" t="str">
            <v>PEC</v>
          </cell>
        </row>
        <row r="3579">
          <cell r="A3579" t="str">
            <v>16273633</v>
          </cell>
          <cell r="B3579">
            <v>162</v>
          </cell>
          <cell r="C3579">
            <v>73633</v>
          </cell>
          <cell r="D3579" t="str">
            <v>CERDI-TEXO MULTIUSOS CG</v>
          </cell>
          <cell r="E3579" t="str">
            <v>PES</v>
          </cell>
          <cell r="F3579">
            <v>5289</v>
          </cell>
          <cell r="G3579" t="str">
            <v>TN</v>
          </cell>
          <cell r="H3579" t="str">
            <v>TONELADAS</v>
          </cell>
          <cell r="I3579" t="str">
            <v>PEC</v>
          </cell>
        </row>
        <row r="3580">
          <cell r="A3580" t="str">
            <v>16279479</v>
          </cell>
          <cell r="B3580">
            <v>162</v>
          </cell>
          <cell r="C3580">
            <v>79479</v>
          </cell>
          <cell r="D3580" t="str">
            <v>CALF-MANNA 50 L CE</v>
          </cell>
          <cell r="E3580" t="str">
            <v>PES</v>
          </cell>
          <cell r="F3580">
            <v>18064</v>
          </cell>
          <cell r="G3580" t="str">
            <v>TN</v>
          </cell>
          <cell r="H3580" t="str">
            <v>TONELADAS</v>
          </cell>
          <cell r="I3580" t="str">
            <v>PEC</v>
          </cell>
        </row>
        <row r="3581">
          <cell r="A3581" t="str">
            <v>16279489</v>
          </cell>
          <cell r="B3581">
            <v>162</v>
          </cell>
          <cell r="C3581">
            <v>79489</v>
          </cell>
          <cell r="D3581" t="str">
            <v>CALF-MANNA 25 L CE</v>
          </cell>
          <cell r="E3581" t="str">
            <v>PES</v>
          </cell>
          <cell r="F3581">
            <v>18358</v>
          </cell>
          <cell r="G3581" t="str">
            <v>TN</v>
          </cell>
          <cell r="H3581" t="str">
            <v>TONELADAS</v>
          </cell>
          <cell r="I3581" t="str">
            <v>PEC</v>
          </cell>
        </row>
        <row r="3582">
          <cell r="A3582" t="str">
            <v>16279809A</v>
          </cell>
          <cell r="B3582">
            <v>162</v>
          </cell>
          <cell r="C3582" t="str">
            <v>79809A</v>
          </cell>
          <cell r="D3582" t="str">
            <v>PREMIOS TRIPLE CORONA CE 2x5KG</v>
          </cell>
          <cell r="E3582" t="str">
            <v>PES</v>
          </cell>
          <cell r="F3582">
            <v>550.4</v>
          </cell>
          <cell r="G3582" t="str">
            <v>CL</v>
          </cell>
          <cell r="H3582" t="str">
            <v>CAJA 10 KGS</v>
          </cell>
          <cell r="I3582" t="str">
            <v>PEC</v>
          </cell>
        </row>
        <row r="3583">
          <cell r="A3583" t="str">
            <v>16279819</v>
          </cell>
          <cell r="B3583">
            <v>162</v>
          </cell>
          <cell r="C3583">
            <v>79819</v>
          </cell>
          <cell r="D3583" t="str">
            <v>B-SAFE</v>
          </cell>
          <cell r="E3583" t="str">
            <v>PES</v>
          </cell>
          <cell r="F3583">
            <v>27880</v>
          </cell>
          <cell r="G3583" t="str">
            <v>TN</v>
          </cell>
          <cell r="H3583" t="str">
            <v>TONELADAS</v>
          </cell>
          <cell r="I3583" t="str">
            <v>MUL</v>
          </cell>
        </row>
        <row r="3584">
          <cell r="A3584" t="str">
            <v>16279829</v>
          </cell>
          <cell r="B3584">
            <v>162</v>
          </cell>
          <cell r="C3584">
            <v>79829</v>
          </cell>
          <cell r="D3584" t="str">
            <v>PRISMA JET</v>
          </cell>
          <cell r="E3584" t="str">
            <v>PES</v>
          </cell>
          <cell r="F3584">
            <v>35350</v>
          </cell>
          <cell r="G3584" t="str">
            <v>TN</v>
          </cell>
          <cell r="H3584" t="str">
            <v>TONELADAS</v>
          </cell>
          <cell r="I3584" t="str">
            <v>MUL</v>
          </cell>
        </row>
        <row r="3585">
          <cell r="A3585" t="str">
            <v>16279839</v>
          </cell>
          <cell r="B3585">
            <v>162</v>
          </cell>
          <cell r="C3585">
            <v>79839</v>
          </cell>
          <cell r="D3585" t="str">
            <v>T5X PREMIUM</v>
          </cell>
          <cell r="E3585" t="str">
            <v>PES</v>
          </cell>
          <cell r="F3585">
            <v>65187</v>
          </cell>
          <cell r="G3585" t="str">
            <v>TN</v>
          </cell>
          <cell r="H3585" t="str">
            <v>TONELADAS</v>
          </cell>
          <cell r="I3585" t="str">
            <v>MUL</v>
          </cell>
        </row>
        <row r="3586">
          <cell r="A3586" t="str">
            <v>1628299</v>
          </cell>
          <cell r="B3586">
            <v>162</v>
          </cell>
          <cell r="C3586">
            <v>8299</v>
          </cell>
          <cell r="D3586" t="str">
            <v>CAJA DE DESCANSO GALLO DE ORO</v>
          </cell>
          <cell r="E3586" t="str">
            <v>PES</v>
          </cell>
          <cell r="F3586">
            <v>31.03</v>
          </cell>
          <cell r="G3586" t="str">
            <v>PZ</v>
          </cell>
          <cell r="H3586" t="str">
            <v>PIEZAS</v>
          </cell>
          <cell r="I3586" t="str">
            <v>PEC</v>
          </cell>
        </row>
        <row r="3587">
          <cell r="A3587" t="str">
            <v>16283409</v>
          </cell>
          <cell r="B3587">
            <v>162</v>
          </cell>
          <cell r="C3587">
            <v>83409</v>
          </cell>
          <cell r="D3587" t="str">
            <v>SUPER APILAC ULTRA 0 MED-0</v>
          </cell>
          <cell r="E3587" t="str">
            <v>PES</v>
          </cell>
          <cell r="F3587">
            <v>17950</v>
          </cell>
          <cell r="G3587" t="str">
            <v>TN</v>
          </cell>
          <cell r="H3587" t="str">
            <v>TONELADAS</v>
          </cell>
          <cell r="I3587" t="str">
            <v>PEC</v>
          </cell>
        </row>
        <row r="3588">
          <cell r="A3588" t="str">
            <v>16283439</v>
          </cell>
          <cell r="B3588">
            <v>162</v>
          </cell>
          <cell r="C3588">
            <v>83439</v>
          </cell>
          <cell r="D3588" t="str">
            <v>SUPER APILAC ULTRA 2 MED-1</v>
          </cell>
          <cell r="E3588" t="str">
            <v>PES</v>
          </cell>
          <cell r="F3588">
            <v>12400</v>
          </cell>
          <cell r="G3588" t="str">
            <v>TN</v>
          </cell>
          <cell r="H3588" t="str">
            <v>TONELADAS</v>
          </cell>
          <cell r="I3588" t="str">
            <v>PEC</v>
          </cell>
        </row>
        <row r="3589">
          <cell r="A3589" t="str">
            <v>16283469</v>
          </cell>
          <cell r="B3589">
            <v>162</v>
          </cell>
          <cell r="C3589">
            <v>83469</v>
          </cell>
          <cell r="D3589" t="str">
            <v>SUPER APILAC ULTRA 3 MED-1</v>
          </cell>
          <cell r="E3589" t="str">
            <v>PES</v>
          </cell>
          <cell r="F3589">
            <v>10130</v>
          </cell>
          <cell r="G3589" t="str">
            <v>TN</v>
          </cell>
          <cell r="H3589" t="str">
            <v>TONELADAS</v>
          </cell>
          <cell r="I3589" t="str">
            <v>PEC</v>
          </cell>
        </row>
        <row r="3590">
          <cell r="A3590" t="str">
            <v>16283499</v>
          </cell>
          <cell r="B3590">
            <v>162</v>
          </cell>
          <cell r="C3590">
            <v>83499</v>
          </cell>
          <cell r="D3590" t="str">
            <v>SUPER APILAC ULTRA 1 MED-1</v>
          </cell>
          <cell r="E3590" t="str">
            <v>PES</v>
          </cell>
          <cell r="F3590">
            <v>15330</v>
          </cell>
          <cell r="G3590" t="str">
            <v>TN</v>
          </cell>
          <cell r="H3590" t="str">
            <v>TONELADAS</v>
          </cell>
          <cell r="I3590" t="str">
            <v>PEC</v>
          </cell>
        </row>
        <row r="3591">
          <cell r="A3591" t="str">
            <v>16285902</v>
          </cell>
          <cell r="B3591">
            <v>162</v>
          </cell>
          <cell r="C3591">
            <v>85902</v>
          </cell>
          <cell r="D3591" t="str">
            <v>TINAS MALTA-CLEYTON 50 KG</v>
          </cell>
          <cell r="E3591" t="str">
            <v>PES</v>
          </cell>
          <cell r="F3591">
            <v>518</v>
          </cell>
          <cell r="G3591">
            <v>40</v>
          </cell>
          <cell r="H3591" t="str">
            <v>50 KGS</v>
          </cell>
          <cell r="I3591" t="str">
            <v>COM</v>
          </cell>
        </row>
        <row r="3592">
          <cell r="A3592" t="str">
            <v>16285907</v>
          </cell>
          <cell r="B3592">
            <v>162</v>
          </cell>
          <cell r="C3592">
            <v>85907</v>
          </cell>
          <cell r="D3592" t="str">
            <v>TINAS MALTA-CLEYTON 25 KG</v>
          </cell>
          <cell r="E3592" t="str">
            <v>PES</v>
          </cell>
          <cell r="F3592">
            <v>376.33</v>
          </cell>
          <cell r="G3592">
            <v>6</v>
          </cell>
          <cell r="H3592" t="str">
            <v>25 KGS</v>
          </cell>
          <cell r="I3592" t="str">
            <v>COM</v>
          </cell>
        </row>
        <row r="3593">
          <cell r="A3593" t="str">
            <v>16285909</v>
          </cell>
          <cell r="B3593">
            <v>162</v>
          </cell>
          <cell r="C3593">
            <v>85909</v>
          </cell>
          <cell r="D3593" t="str">
            <v>TINA MALTA-CLEYTON GNDO 113.4K</v>
          </cell>
          <cell r="E3593" t="str">
            <v>PES</v>
          </cell>
          <cell r="F3593">
            <v>955</v>
          </cell>
          <cell r="G3593">
            <v>44</v>
          </cell>
          <cell r="H3593" t="str">
            <v>113.4KGS</v>
          </cell>
          <cell r="I3593" t="str">
            <v>COM</v>
          </cell>
        </row>
        <row r="3594">
          <cell r="A3594" t="str">
            <v>16285937</v>
          </cell>
          <cell r="B3594">
            <v>162</v>
          </cell>
          <cell r="C3594">
            <v>85937</v>
          </cell>
          <cell r="D3594" t="str">
            <v>TINAS MAL-CLEYT P/EQUINOS 25K</v>
          </cell>
          <cell r="E3594" t="str">
            <v>PES</v>
          </cell>
          <cell r="F3594">
            <v>400.03</v>
          </cell>
          <cell r="G3594">
            <v>6</v>
          </cell>
          <cell r="H3594" t="str">
            <v>25 KGS</v>
          </cell>
          <cell r="I3594" t="str">
            <v>COM</v>
          </cell>
        </row>
        <row r="3595">
          <cell r="A3595" t="str">
            <v>16286012</v>
          </cell>
          <cell r="B3595">
            <v>162</v>
          </cell>
          <cell r="C3595">
            <v>86012</v>
          </cell>
          <cell r="D3595" t="str">
            <v>ROYAL HORSE H-480 CE 15K</v>
          </cell>
          <cell r="E3595" t="str">
            <v>PES</v>
          </cell>
          <cell r="F3595">
            <v>11682</v>
          </cell>
          <cell r="G3595" t="str">
            <v>TN</v>
          </cell>
          <cell r="H3595" t="str">
            <v>TONELADAS</v>
          </cell>
          <cell r="I3595" t="str">
            <v>PEC</v>
          </cell>
        </row>
        <row r="3596">
          <cell r="A3596" t="str">
            <v>16286022</v>
          </cell>
          <cell r="B3596">
            <v>162</v>
          </cell>
          <cell r="C3596">
            <v>86022</v>
          </cell>
          <cell r="D3596" t="str">
            <v>ROYAL HORSE H-400 CE</v>
          </cell>
          <cell r="E3596" t="str">
            <v>PES</v>
          </cell>
          <cell r="F3596">
            <v>13725</v>
          </cell>
          <cell r="G3596" t="str">
            <v>TN</v>
          </cell>
          <cell r="H3596" t="str">
            <v>TONELADAS</v>
          </cell>
          <cell r="I3596" t="str">
            <v>PEC</v>
          </cell>
        </row>
        <row r="3597">
          <cell r="A3597" t="str">
            <v>16286032</v>
          </cell>
          <cell r="B3597">
            <v>162</v>
          </cell>
          <cell r="C3597">
            <v>86032</v>
          </cell>
          <cell r="D3597" t="str">
            <v>ROYAL HORSE H-380 CE 25K</v>
          </cell>
          <cell r="E3597" t="str">
            <v>PES</v>
          </cell>
          <cell r="F3597">
            <v>11260</v>
          </cell>
          <cell r="G3597" t="str">
            <v>TN</v>
          </cell>
          <cell r="H3597" t="str">
            <v>TONELADAS</v>
          </cell>
          <cell r="I3597" t="str">
            <v>PEC</v>
          </cell>
        </row>
        <row r="3598">
          <cell r="A3598" t="str">
            <v>16286514</v>
          </cell>
          <cell r="B3598">
            <v>162</v>
          </cell>
          <cell r="C3598">
            <v>86514</v>
          </cell>
          <cell r="D3598" t="str">
            <v>ROYAL HORSE H-250 RE 25K</v>
          </cell>
          <cell r="E3598" t="str">
            <v>PES</v>
          </cell>
          <cell r="F3598">
            <v>9525</v>
          </cell>
          <cell r="G3598" t="str">
            <v>TN</v>
          </cell>
          <cell r="H3598" t="str">
            <v>TONELADAS</v>
          </cell>
          <cell r="I3598" t="str">
            <v>PEC</v>
          </cell>
        </row>
        <row r="3599">
          <cell r="A3599" t="str">
            <v>16286522</v>
          </cell>
          <cell r="B3599">
            <v>162</v>
          </cell>
          <cell r="C3599">
            <v>86522</v>
          </cell>
          <cell r="D3599" t="str">
            <v>ROYAL HORSE B-300 CE 25K</v>
          </cell>
          <cell r="E3599" t="str">
            <v>PES</v>
          </cell>
          <cell r="F3599">
            <v>9914</v>
          </cell>
          <cell r="G3599" t="str">
            <v>TN</v>
          </cell>
          <cell r="H3599" t="str">
            <v>TONELADAS</v>
          </cell>
          <cell r="I3599" t="str">
            <v>PEC</v>
          </cell>
        </row>
        <row r="3600">
          <cell r="A3600" t="str">
            <v>16286044</v>
          </cell>
          <cell r="B3600">
            <v>162</v>
          </cell>
          <cell r="C3600">
            <v>86044</v>
          </cell>
          <cell r="D3600" t="str">
            <v>ROYAL HORSE H-350 RE 25K</v>
          </cell>
          <cell r="E3600" t="str">
            <v>PES</v>
          </cell>
          <cell r="F3600">
            <v>9547</v>
          </cell>
          <cell r="G3600" t="str">
            <v>TN</v>
          </cell>
          <cell r="H3600" t="str">
            <v>TONELADAS</v>
          </cell>
          <cell r="I3600" t="str">
            <v>PEC</v>
          </cell>
        </row>
        <row r="3601">
          <cell r="A3601" t="str">
            <v>16286624</v>
          </cell>
          <cell r="B3601">
            <v>162</v>
          </cell>
          <cell r="C3601">
            <v>86624</v>
          </cell>
          <cell r="D3601" t="str">
            <v>ROYAL HORSE B-150 RE 25K</v>
          </cell>
          <cell r="E3601" t="str">
            <v>PES</v>
          </cell>
          <cell r="F3601">
            <v>9545</v>
          </cell>
          <cell r="G3601" t="str">
            <v>TN</v>
          </cell>
          <cell r="H3601" t="str">
            <v>TONELADAS</v>
          </cell>
          <cell r="I3601" t="str">
            <v>PEC</v>
          </cell>
        </row>
        <row r="3602">
          <cell r="A3602" t="str">
            <v>16287507</v>
          </cell>
          <cell r="B3602">
            <v>162</v>
          </cell>
          <cell r="C3602">
            <v>87507</v>
          </cell>
          <cell r="D3602" t="str">
            <v>TINAS MC GANADO DE CARNE 20%</v>
          </cell>
          <cell r="E3602" t="str">
            <v>PES</v>
          </cell>
          <cell r="F3602">
            <v>304</v>
          </cell>
          <cell r="G3602">
            <v>6</v>
          </cell>
          <cell r="H3602" t="str">
            <v>25 KGS</v>
          </cell>
          <cell r="I3602" t="str">
            <v>COM</v>
          </cell>
        </row>
        <row r="3603">
          <cell r="A3603" t="str">
            <v>16287517</v>
          </cell>
          <cell r="B3603">
            <v>162</v>
          </cell>
          <cell r="C3603">
            <v>87517</v>
          </cell>
          <cell r="D3603" t="str">
            <v>TINAS MC REGULADOR PH 25 KG</v>
          </cell>
          <cell r="E3603" t="str">
            <v>PES</v>
          </cell>
          <cell r="F3603">
            <v>314</v>
          </cell>
          <cell r="G3603">
            <v>6</v>
          </cell>
          <cell r="H3603" t="str">
            <v>25 KGS</v>
          </cell>
          <cell r="I3603" t="str">
            <v>COM</v>
          </cell>
        </row>
        <row r="3604">
          <cell r="A3604" t="str">
            <v>16287527</v>
          </cell>
          <cell r="B3604">
            <v>162</v>
          </cell>
          <cell r="C3604">
            <v>87527</v>
          </cell>
          <cell r="D3604" t="str">
            <v>TINAS MC ALTA EN FOSFORO 25KG</v>
          </cell>
          <cell r="E3604" t="str">
            <v>PES</v>
          </cell>
          <cell r="F3604">
            <v>370</v>
          </cell>
          <cell r="G3604">
            <v>6</v>
          </cell>
          <cell r="H3604" t="str">
            <v>25 KGS</v>
          </cell>
          <cell r="I3604" t="str">
            <v>COM</v>
          </cell>
        </row>
        <row r="3605">
          <cell r="A3605" t="str">
            <v>16287537</v>
          </cell>
          <cell r="B3605">
            <v>162</v>
          </cell>
          <cell r="C3605">
            <v>87537</v>
          </cell>
          <cell r="D3605" t="str">
            <v>TINAS MC DE MINERALES 25KG</v>
          </cell>
          <cell r="E3605" t="str">
            <v>PES</v>
          </cell>
          <cell r="F3605">
            <v>320</v>
          </cell>
          <cell r="G3605">
            <v>6</v>
          </cell>
          <cell r="H3605" t="str">
            <v>25 KGS</v>
          </cell>
          <cell r="I3605" t="str">
            <v>COM</v>
          </cell>
        </row>
        <row r="3606">
          <cell r="A3606" t="str">
            <v>16287547</v>
          </cell>
          <cell r="B3606">
            <v>162</v>
          </cell>
          <cell r="C3606">
            <v>87547</v>
          </cell>
          <cell r="D3606" t="str">
            <v>TINAS MC BORREGOS 25KG</v>
          </cell>
          <cell r="E3606" t="str">
            <v>PES</v>
          </cell>
          <cell r="F3606">
            <v>367.25</v>
          </cell>
          <cell r="G3606">
            <v>6</v>
          </cell>
          <cell r="H3606" t="str">
            <v>25 KGS</v>
          </cell>
          <cell r="I3606" t="str">
            <v>COM</v>
          </cell>
        </row>
        <row r="3607">
          <cell r="A3607" t="str">
            <v>16287557</v>
          </cell>
          <cell r="B3607">
            <v>162</v>
          </cell>
          <cell r="C3607">
            <v>87557</v>
          </cell>
          <cell r="D3607" t="str">
            <v>TINAS MC GANADO LECHERO 25KG</v>
          </cell>
          <cell r="E3607" t="str">
            <v>PES</v>
          </cell>
          <cell r="F3607">
            <v>315</v>
          </cell>
          <cell r="G3607">
            <v>6</v>
          </cell>
          <cell r="H3607" t="str">
            <v>25 KGS</v>
          </cell>
          <cell r="I3607" t="str">
            <v>COM</v>
          </cell>
        </row>
        <row r="3608">
          <cell r="A3608" t="str">
            <v>16287567</v>
          </cell>
          <cell r="B3608">
            <v>162</v>
          </cell>
          <cell r="C3608">
            <v>87567</v>
          </cell>
          <cell r="D3608" t="str">
            <v>TINAS MC VACAS SECAS 25KG</v>
          </cell>
          <cell r="E3608" t="str">
            <v>PES</v>
          </cell>
          <cell r="F3608">
            <v>343</v>
          </cell>
          <cell r="G3608">
            <v>6</v>
          </cell>
          <cell r="H3608" t="str">
            <v>25 KGS</v>
          </cell>
          <cell r="I3608" t="str">
            <v>COM</v>
          </cell>
        </row>
        <row r="3609">
          <cell r="A3609" t="str">
            <v>16287577</v>
          </cell>
          <cell r="B3609">
            <v>162</v>
          </cell>
          <cell r="C3609">
            <v>87577</v>
          </cell>
          <cell r="D3609" t="str">
            <v>TINAS MC CONTROL DE MOSCAS 25K</v>
          </cell>
          <cell r="E3609" t="str">
            <v>PES</v>
          </cell>
          <cell r="F3609">
            <v>476.2</v>
          </cell>
          <cell r="G3609">
            <v>6</v>
          </cell>
          <cell r="H3609" t="str">
            <v>25 KGS</v>
          </cell>
          <cell r="I3609" t="str">
            <v>COM</v>
          </cell>
        </row>
        <row r="3610">
          <cell r="A3610" t="str">
            <v>16287717</v>
          </cell>
          <cell r="B3610">
            <v>162</v>
          </cell>
          <cell r="C3610">
            <v>87717</v>
          </cell>
          <cell r="D3610" t="str">
            <v>PORCEVRAGE FASE 1 MED 2</v>
          </cell>
          <cell r="E3610" t="str">
            <v>PES</v>
          </cell>
          <cell r="F3610">
            <v>14470</v>
          </cell>
          <cell r="G3610" t="str">
            <v>TN</v>
          </cell>
          <cell r="H3610" t="str">
            <v>TONELADAS</v>
          </cell>
          <cell r="I3610" t="str">
            <v>PEC</v>
          </cell>
        </row>
        <row r="3611">
          <cell r="A3611" t="str">
            <v>16287737</v>
          </cell>
          <cell r="B3611">
            <v>162</v>
          </cell>
          <cell r="C3611">
            <v>87737</v>
          </cell>
          <cell r="D3611" t="str">
            <v>PORCEVRAGE FASE 3 MED 2</v>
          </cell>
          <cell r="E3611" t="str">
            <v>PES</v>
          </cell>
          <cell r="F3611">
            <v>10060</v>
          </cell>
          <cell r="G3611" t="str">
            <v>TN</v>
          </cell>
          <cell r="H3611" t="str">
            <v>TONELADAS</v>
          </cell>
          <cell r="I3611" t="str">
            <v>PEC</v>
          </cell>
        </row>
        <row r="3612">
          <cell r="A3612" t="str">
            <v>16287747</v>
          </cell>
          <cell r="B3612">
            <v>162</v>
          </cell>
          <cell r="C3612">
            <v>87747</v>
          </cell>
          <cell r="D3612" t="str">
            <v>PORCEVRAGE FASE 0 C/MED 0</v>
          </cell>
          <cell r="E3612" t="str">
            <v>PES</v>
          </cell>
          <cell r="F3612">
            <v>17053</v>
          </cell>
          <cell r="G3612" t="str">
            <v>TN</v>
          </cell>
          <cell r="H3612" t="str">
            <v>TONELADAS</v>
          </cell>
          <cell r="I3612" t="str">
            <v>PEC</v>
          </cell>
        </row>
        <row r="3613">
          <cell r="A3613" t="str">
            <v>16287757</v>
          </cell>
          <cell r="B3613">
            <v>162</v>
          </cell>
          <cell r="C3613">
            <v>87757</v>
          </cell>
          <cell r="D3613" t="str">
            <v>PORCEVRAGE FASE 1 C/MED 1</v>
          </cell>
          <cell r="E3613" t="str">
            <v>PES</v>
          </cell>
          <cell r="F3613">
            <v>12960</v>
          </cell>
          <cell r="G3613" t="str">
            <v>TN</v>
          </cell>
          <cell r="H3613" t="str">
            <v>TONELADAS</v>
          </cell>
          <cell r="I3613" t="str">
            <v>PEC</v>
          </cell>
        </row>
        <row r="3614">
          <cell r="A3614" t="str">
            <v>16287767</v>
          </cell>
          <cell r="B3614">
            <v>162</v>
          </cell>
          <cell r="C3614">
            <v>87767</v>
          </cell>
          <cell r="D3614" t="str">
            <v>PORCEVRAGE FASE 2 C/MED 1</v>
          </cell>
          <cell r="E3614" t="str">
            <v>PES</v>
          </cell>
          <cell r="F3614">
            <v>12928</v>
          </cell>
          <cell r="G3614" t="str">
            <v>TN</v>
          </cell>
          <cell r="H3614" t="str">
            <v>TONELADAS</v>
          </cell>
          <cell r="I3614" t="str">
            <v>PEC</v>
          </cell>
        </row>
        <row r="3615">
          <cell r="A3615" t="str">
            <v>1628815</v>
          </cell>
          <cell r="B3615">
            <v>162</v>
          </cell>
          <cell r="C3615">
            <v>8815</v>
          </cell>
          <cell r="D3615" t="str">
            <v>CAJA GALLO DE ORO</v>
          </cell>
          <cell r="E3615" t="str">
            <v>PES</v>
          </cell>
          <cell r="F3615">
            <v>19</v>
          </cell>
          <cell r="G3615" t="str">
            <v>PZ</v>
          </cell>
          <cell r="H3615" t="str">
            <v>PIEZAS</v>
          </cell>
        </row>
        <row r="3616">
          <cell r="A3616" t="str">
            <v>1628854</v>
          </cell>
          <cell r="B3616">
            <v>162</v>
          </cell>
          <cell r="C3616">
            <v>8854</v>
          </cell>
          <cell r="D3616" t="str">
            <v>CAJA GALLO DE ORO CORTADOR</v>
          </cell>
          <cell r="E3616" t="str">
            <v>PES</v>
          </cell>
          <cell r="F3616">
            <v>39.229999999999997</v>
          </cell>
          <cell r="G3616" t="str">
            <v>PZ</v>
          </cell>
          <cell r="H3616" t="str">
            <v>PIEZAS</v>
          </cell>
        </row>
        <row r="3617">
          <cell r="A3617" t="str">
            <v>16288698</v>
          </cell>
          <cell r="B3617">
            <v>162</v>
          </cell>
          <cell r="C3617">
            <v>88698</v>
          </cell>
          <cell r="D3617" t="str">
            <v>BIOFINGERLING 2.5MM</v>
          </cell>
          <cell r="E3617" t="str">
            <v>PES</v>
          </cell>
          <cell r="F3617">
            <v>20500</v>
          </cell>
          <cell r="G3617" t="str">
            <v>TN</v>
          </cell>
          <cell r="H3617" t="str">
            <v>TONELADAS</v>
          </cell>
          <cell r="I3617" t="str">
            <v>ACU</v>
          </cell>
        </row>
        <row r="3618">
          <cell r="A3618" t="str">
            <v>16288699</v>
          </cell>
          <cell r="B3618">
            <v>162</v>
          </cell>
          <cell r="C3618">
            <v>88699</v>
          </cell>
          <cell r="D3618" t="str">
            <v>BIOFINGERLING 1.5MM</v>
          </cell>
          <cell r="E3618" t="str">
            <v>PES</v>
          </cell>
          <cell r="F3618">
            <v>20900</v>
          </cell>
          <cell r="G3618" t="str">
            <v>TN</v>
          </cell>
          <cell r="H3618" t="str">
            <v>TONELADAS</v>
          </cell>
          <cell r="I3618" t="str">
            <v>ACU</v>
          </cell>
        </row>
        <row r="3619">
          <cell r="A3619" t="str">
            <v>1629064</v>
          </cell>
          <cell r="B3619">
            <v>162</v>
          </cell>
          <cell r="C3619">
            <v>9064</v>
          </cell>
          <cell r="D3619" t="str">
            <v>GANADO DE CARNE FINAL</v>
          </cell>
          <cell r="E3619" t="str">
            <v>PES</v>
          </cell>
          <cell r="F3619">
            <v>8710</v>
          </cell>
          <cell r="G3619" t="str">
            <v>TN</v>
          </cell>
          <cell r="H3619" t="str">
            <v>TONELADAS</v>
          </cell>
          <cell r="I3619" t="str">
            <v>MUL</v>
          </cell>
        </row>
        <row r="3620">
          <cell r="A3620" t="str">
            <v>1629065</v>
          </cell>
          <cell r="B3620">
            <v>162</v>
          </cell>
          <cell r="C3620">
            <v>9065</v>
          </cell>
          <cell r="D3620" t="str">
            <v>MULTIPHOS PREMEZCLA GAN.</v>
          </cell>
          <cell r="E3620" t="str">
            <v>PES</v>
          </cell>
          <cell r="F3620">
            <v>20100</v>
          </cell>
          <cell r="G3620" t="str">
            <v>TN</v>
          </cell>
          <cell r="H3620" t="str">
            <v>TONELADAS</v>
          </cell>
          <cell r="I3620" t="str">
            <v>MUL</v>
          </cell>
        </row>
        <row r="3621">
          <cell r="A3621" t="str">
            <v>1629066</v>
          </cell>
          <cell r="B3621">
            <v>162</v>
          </cell>
          <cell r="C3621">
            <v>9066</v>
          </cell>
          <cell r="D3621" t="str">
            <v>PREMIX 12-12 BOVINOS</v>
          </cell>
          <cell r="E3621" t="str">
            <v>PES</v>
          </cell>
          <cell r="F3621">
            <v>12140</v>
          </cell>
          <cell r="G3621" t="str">
            <v>TN</v>
          </cell>
          <cell r="H3621" t="str">
            <v>TONELADAS</v>
          </cell>
          <cell r="I3621" t="str">
            <v>MUL</v>
          </cell>
        </row>
        <row r="3622">
          <cell r="A3622" t="str">
            <v>1629253</v>
          </cell>
          <cell r="B3622">
            <v>162</v>
          </cell>
          <cell r="C3622">
            <v>9253</v>
          </cell>
          <cell r="D3622" t="str">
            <v>PREMIX PATOS INICIACION</v>
          </cell>
          <cell r="E3622" t="str">
            <v>PES</v>
          </cell>
          <cell r="F3622">
            <v>16880</v>
          </cell>
          <cell r="G3622" t="str">
            <v>TN</v>
          </cell>
          <cell r="H3622" t="str">
            <v>TONELADAS</v>
          </cell>
          <cell r="I3622" t="str">
            <v>MUL</v>
          </cell>
        </row>
        <row r="3623">
          <cell r="A3623" t="str">
            <v>1629254</v>
          </cell>
          <cell r="B3623">
            <v>162</v>
          </cell>
          <cell r="C3623">
            <v>9254</v>
          </cell>
          <cell r="D3623" t="str">
            <v>PREMIX PATOS CRECIMIENTO</v>
          </cell>
          <cell r="E3623" t="str">
            <v>PES</v>
          </cell>
          <cell r="F3623">
            <v>14200</v>
          </cell>
          <cell r="G3623" t="str">
            <v>TN</v>
          </cell>
          <cell r="H3623" t="str">
            <v>TONELADAS</v>
          </cell>
          <cell r="I3623" t="str">
            <v>MUL</v>
          </cell>
        </row>
        <row r="3624">
          <cell r="A3624" t="str">
            <v>1629302</v>
          </cell>
          <cell r="B3624">
            <v>162</v>
          </cell>
          <cell r="C3624">
            <v>9302</v>
          </cell>
          <cell r="D3624" t="str">
            <v>MC INICIADOR CERDOS (GOLD LINE</v>
          </cell>
          <cell r="E3624" t="str">
            <v>PES</v>
          </cell>
          <cell r="F3624">
            <v>19440</v>
          </cell>
          <cell r="G3624" t="str">
            <v>TN</v>
          </cell>
          <cell r="H3624" t="str">
            <v>TONELADAS</v>
          </cell>
          <cell r="I3624" t="str">
            <v>MUL</v>
          </cell>
        </row>
        <row r="3625">
          <cell r="A3625" t="str">
            <v>1629310</v>
          </cell>
          <cell r="B3625">
            <v>162</v>
          </cell>
          <cell r="C3625">
            <v>9310</v>
          </cell>
          <cell r="D3625" t="str">
            <v>INICIACION ESPECIAL</v>
          </cell>
          <cell r="E3625" t="str">
            <v>PES</v>
          </cell>
          <cell r="F3625">
            <v>17400</v>
          </cell>
          <cell r="G3625" t="str">
            <v>TN</v>
          </cell>
          <cell r="H3625" t="str">
            <v>TONELADAS</v>
          </cell>
          <cell r="I3625" t="str">
            <v>MUL</v>
          </cell>
        </row>
        <row r="3626">
          <cell r="A3626" t="str">
            <v>1629313</v>
          </cell>
          <cell r="B3626">
            <v>162</v>
          </cell>
          <cell r="C3626">
            <v>9313</v>
          </cell>
          <cell r="D3626" t="str">
            <v>MC-CERDOS PREINICIACION</v>
          </cell>
          <cell r="E3626" t="str">
            <v>PES</v>
          </cell>
          <cell r="F3626">
            <v>12320</v>
          </cell>
          <cell r="G3626" t="str">
            <v>TN</v>
          </cell>
          <cell r="H3626" t="str">
            <v>TONELADAS</v>
          </cell>
          <cell r="I3626" t="str">
            <v>MUL</v>
          </cell>
        </row>
        <row r="3627">
          <cell r="A3627" t="str">
            <v>1629318</v>
          </cell>
          <cell r="B3627">
            <v>162</v>
          </cell>
          <cell r="C3627">
            <v>9318</v>
          </cell>
          <cell r="D3627" t="str">
            <v>CERDOS INICIACION I</v>
          </cell>
          <cell r="E3627" t="str">
            <v>PES</v>
          </cell>
          <cell r="F3627">
            <v>27000</v>
          </cell>
          <cell r="G3627" t="str">
            <v>TN</v>
          </cell>
          <cell r="H3627" t="str">
            <v>TONELADAS</v>
          </cell>
          <cell r="I3627" t="str">
            <v>MUL</v>
          </cell>
        </row>
        <row r="3628">
          <cell r="A3628" t="str">
            <v>1629319</v>
          </cell>
          <cell r="B3628">
            <v>162</v>
          </cell>
          <cell r="C3628">
            <v>9319</v>
          </cell>
          <cell r="D3628" t="str">
            <v>CERDOS INICIACION II</v>
          </cell>
          <cell r="E3628" t="str">
            <v>PES</v>
          </cell>
          <cell r="F3628">
            <v>21730</v>
          </cell>
          <cell r="G3628" t="str">
            <v>TN</v>
          </cell>
          <cell r="H3628" t="str">
            <v>TONELADAS</v>
          </cell>
          <cell r="I3628" t="str">
            <v>MUL</v>
          </cell>
        </row>
        <row r="3629">
          <cell r="A3629" t="str">
            <v>1629328</v>
          </cell>
          <cell r="B3629">
            <v>162</v>
          </cell>
          <cell r="C3629">
            <v>9328</v>
          </cell>
          <cell r="D3629" t="str">
            <v>MICRO-POSTURA AVES</v>
          </cell>
          <cell r="E3629" t="str">
            <v>PES</v>
          </cell>
          <cell r="F3629">
            <v>21580</v>
          </cell>
          <cell r="G3629" t="str">
            <v>TN</v>
          </cell>
          <cell r="H3629" t="str">
            <v>TONELADAS</v>
          </cell>
          <cell r="I3629" t="str">
            <v>MUL</v>
          </cell>
        </row>
        <row r="3630">
          <cell r="A3630" t="str">
            <v>1629334</v>
          </cell>
          <cell r="B3630">
            <v>162</v>
          </cell>
          <cell r="C3630">
            <v>9334</v>
          </cell>
          <cell r="D3630" t="str">
            <v>DESARROLLO ESPECIAL</v>
          </cell>
          <cell r="E3630" t="str">
            <v>PES</v>
          </cell>
          <cell r="F3630">
            <v>13410</v>
          </cell>
          <cell r="G3630" t="str">
            <v>TN</v>
          </cell>
          <cell r="H3630" t="str">
            <v>TONELADAS</v>
          </cell>
          <cell r="I3630" t="str">
            <v>MUL</v>
          </cell>
        </row>
        <row r="3631">
          <cell r="A3631" t="str">
            <v>1629337</v>
          </cell>
          <cell r="B3631">
            <v>162</v>
          </cell>
          <cell r="C3631">
            <v>9337</v>
          </cell>
          <cell r="D3631" t="str">
            <v>DESARROLLO ENGORDA G-L HE</v>
          </cell>
          <cell r="E3631" t="str">
            <v>PES</v>
          </cell>
          <cell r="F3631">
            <v>19800</v>
          </cell>
          <cell r="G3631" t="str">
            <v>TN</v>
          </cell>
          <cell r="H3631" t="str">
            <v>TONELADAS</v>
          </cell>
          <cell r="I3631" t="str">
            <v>MUL</v>
          </cell>
        </row>
        <row r="3632">
          <cell r="A3632" t="str">
            <v>1629341</v>
          </cell>
          <cell r="B3632">
            <v>162</v>
          </cell>
          <cell r="C3632">
            <v>9341</v>
          </cell>
          <cell r="D3632" t="str">
            <v>CONC. DESARROLLO CERDOS</v>
          </cell>
          <cell r="E3632" t="str">
            <v>PES</v>
          </cell>
          <cell r="F3632">
            <v>12850</v>
          </cell>
          <cell r="G3632" t="str">
            <v>TN</v>
          </cell>
          <cell r="H3632" t="str">
            <v>TONELADAS</v>
          </cell>
          <cell r="I3632" t="str">
            <v>MUL</v>
          </cell>
        </row>
        <row r="3633">
          <cell r="A3633" t="str">
            <v>1629343</v>
          </cell>
          <cell r="B3633">
            <v>162</v>
          </cell>
          <cell r="C3633">
            <v>9343</v>
          </cell>
          <cell r="D3633" t="str">
            <v>MICRO CRECIMIENTO</v>
          </cell>
          <cell r="E3633" t="str">
            <v>PES</v>
          </cell>
          <cell r="F3633">
            <v>13600</v>
          </cell>
          <cell r="G3633" t="str">
            <v>TN</v>
          </cell>
          <cell r="H3633" t="str">
            <v>TONELADAS</v>
          </cell>
          <cell r="I3633" t="str">
            <v>MUL</v>
          </cell>
        </row>
        <row r="3634">
          <cell r="A3634" t="str">
            <v>1629344</v>
          </cell>
          <cell r="B3634">
            <v>162</v>
          </cell>
          <cell r="C3634">
            <v>9344</v>
          </cell>
          <cell r="D3634" t="str">
            <v>MC-CERDOS CRECIMIENTO I</v>
          </cell>
          <cell r="E3634" t="str">
            <v>PES</v>
          </cell>
          <cell r="F3634">
            <v>11190</v>
          </cell>
          <cell r="G3634" t="str">
            <v>TN</v>
          </cell>
          <cell r="H3634" t="str">
            <v>TONELADAS</v>
          </cell>
          <cell r="I3634" t="str">
            <v>MUL</v>
          </cell>
        </row>
        <row r="3635">
          <cell r="A3635" t="str">
            <v>1629345</v>
          </cell>
          <cell r="B3635">
            <v>162</v>
          </cell>
          <cell r="C3635">
            <v>9345</v>
          </cell>
          <cell r="D3635" t="str">
            <v>DESARROLLO ENGORDA SAP</v>
          </cell>
          <cell r="E3635" t="str">
            <v>PES</v>
          </cell>
          <cell r="F3635">
            <v>11000</v>
          </cell>
          <cell r="G3635" t="str">
            <v>TN</v>
          </cell>
          <cell r="H3635" t="str">
            <v>TONELADAS</v>
          </cell>
          <cell r="I3635" t="str">
            <v>MUL</v>
          </cell>
        </row>
        <row r="3636">
          <cell r="A3636" t="str">
            <v>1629346</v>
          </cell>
          <cell r="B3636">
            <v>162</v>
          </cell>
          <cell r="C3636">
            <v>9346</v>
          </cell>
          <cell r="D3636" t="str">
            <v>MC-CERDOS CRECIMIENTO III</v>
          </cell>
          <cell r="E3636" t="str">
            <v>PES</v>
          </cell>
          <cell r="F3636">
            <v>7889</v>
          </cell>
          <cell r="G3636" t="str">
            <v>TN</v>
          </cell>
          <cell r="H3636" t="str">
            <v>TONELADAS</v>
          </cell>
          <cell r="I3636" t="str">
            <v>MUL</v>
          </cell>
        </row>
        <row r="3637">
          <cell r="A3637" t="str">
            <v>1629349</v>
          </cell>
          <cell r="B3637">
            <v>162</v>
          </cell>
          <cell r="C3637">
            <v>9349</v>
          </cell>
          <cell r="D3637" t="str">
            <v>MICRO DESARROLLO</v>
          </cell>
          <cell r="E3637" t="str">
            <v>PES</v>
          </cell>
          <cell r="F3637">
            <v>9531</v>
          </cell>
          <cell r="G3637" t="str">
            <v>TN</v>
          </cell>
          <cell r="H3637" t="str">
            <v>TONELADAS</v>
          </cell>
          <cell r="I3637" t="str">
            <v>MUL</v>
          </cell>
        </row>
        <row r="3638">
          <cell r="A3638" t="str">
            <v>1629353</v>
          </cell>
          <cell r="B3638">
            <v>162</v>
          </cell>
          <cell r="C3638">
            <v>9353</v>
          </cell>
          <cell r="D3638" t="str">
            <v>CONC. ENGORDA CERDOS</v>
          </cell>
          <cell r="E3638" t="str">
            <v>PES</v>
          </cell>
          <cell r="F3638">
            <v>11950</v>
          </cell>
          <cell r="G3638" t="str">
            <v>TN</v>
          </cell>
          <cell r="H3638" t="str">
            <v>TONELADAS</v>
          </cell>
          <cell r="I3638" t="str">
            <v>MUL</v>
          </cell>
        </row>
        <row r="3639">
          <cell r="A3639" t="str">
            <v>1629354</v>
          </cell>
          <cell r="B3639">
            <v>162</v>
          </cell>
          <cell r="C3639">
            <v>9354</v>
          </cell>
          <cell r="D3639" t="str">
            <v>ENGORDA ESPECIAL</v>
          </cell>
          <cell r="E3639" t="str">
            <v>PES</v>
          </cell>
          <cell r="F3639">
            <v>9848</v>
          </cell>
          <cell r="G3639" t="str">
            <v>TN</v>
          </cell>
          <cell r="H3639" t="str">
            <v>TONELADAS</v>
          </cell>
          <cell r="I3639" t="str">
            <v>MUL</v>
          </cell>
        </row>
        <row r="3640">
          <cell r="A3640" t="str">
            <v>1629363</v>
          </cell>
          <cell r="B3640">
            <v>162</v>
          </cell>
          <cell r="C3640">
            <v>9363</v>
          </cell>
          <cell r="D3640" t="str">
            <v>CRECIMIENTO ENGORDA PAYLEAN 40</v>
          </cell>
          <cell r="E3640" t="str">
            <v>PES</v>
          </cell>
          <cell r="F3640">
            <v>17500</v>
          </cell>
          <cell r="G3640" t="str">
            <v>TN</v>
          </cell>
          <cell r="H3640" t="str">
            <v>TONELADAS</v>
          </cell>
          <cell r="I3640" t="str">
            <v>MUL</v>
          </cell>
        </row>
        <row r="3641">
          <cell r="A3641" t="str">
            <v>1629364</v>
          </cell>
          <cell r="B3641">
            <v>162</v>
          </cell>
          <cell r="C3641">
            <v>9364</v>
          </cell>
          <cell r="D3641" t="str">
            <v>MINERALES GANADO</v>
          </cell>
          <cell r="E3641" t="str">
            <v>PES</v>
          </cell>
          <cell r="F3641">
            <v>17050</v>
          </cell>
          <cell r="G3641" t="str">
            <v>TN</v>
          </cell>
          <cell r="H3641" t="str">
            <v>TONELADAS</v>
          </cell>
          <cell r="I3641" t="str">
            <v>MUL</v>
          </cell>
        </row>
        <row r="3642">
          <cell r="A3642" t="str">
            <v>1629365</v>
          </cell>
          <cell r="B3642">
            <v>162</v>
          </cell>
          <cell r="C3642">
            <v>9365</v>
          </cell>
          <cell r="D3642" t="str">
            <v>VITAMINAS GANADO LECHERO</v>
          </cell>
          <cell r="E3642" t="str">
            <v>PES</v>
          </cell>
          <cell r="F3642">
            <v>14140</v>
          </cell>
          <cell r="G3642" t="str">
            <v>TN</v>
          </cell>
          <cell r="H3642" t="str">
            <v>TONELADAS</v>
          </cell>
          <cell r="I3642" t="str">
            <v>MUL</v>
          </cell>
        </row>
        <row r="3643">
          <cell r="A3643" t="str">
            <v>1629367</v>
          </cell>
          <cell r="B3643">
            <v>162</v>
          </cell>
          <cell r="C3643">
            <v>9367</v>
          </cell>
          <cell r="D3643" t="str">
            <v>VITAMINAS REPRODUCTORES HE</v>
          </cell>
          <cell r="E3643" t="str">
            <v>PES</v>
          </cell>
          <cell r="F3643">
            <v>31500</v>
          </cell>
          <cell r="G3643" t="str">
            <v>TN</v>
          </cell>
          <cell r="H3643" t="str">
            <v>TONELADAS</v>
          </cell>
          <cell r="I3643" t="str">
            <v>MUL</v>
          </cell>
        </row>
        <row r="3644">
          <cell r="A3644" t="str">
            <v>1629370</v>
          </cell>
          <cell r="B3644">
            <v>162</v>
          </cell>
          <cell r="C3644">
            <v>9370</v>
          </cell>
          <cell r="D3644" t="str">
            <v>VITAMINAS CRECI-ENGORDA HE</v>
          </cell>
          <cell r="E3644" t="str">
            <v>PES</v>
          </cell>
          <cell r="F3644">
            <v>23320</v>
          </cell>
          <cell r="G3644" t="str">
            <v>TN</v>
          </cell>
          <cell r="H3644" t="str">
            <v>TONELADAS</v>
          </cell>
          <cell r="I3644" t="str">
            <v>MUL</v>
          </cell>
        </row>
        <row r="3645">
          <cell r="A3645" t="str">
            <v>1629371</v>
          </cell>
          <cell r="B3645">
            <v>162</v>
          </cell>
          <cell r="C3645">
            <v>9371</v>
          </cell>
          <cell r="D3645" t="str">
            <v>MC-LACTANCIA</v>
          </cell>
          <cell r="E3645" t="str">
            <v>PES</v>
          </cell>
          <cell r="F3645">
            <v>9839</v>
          </cell>
          <cell r="G3645" t="str">
            <v>TN</v>
          </cell>
          <cell r="H3645" t="str">
            <v>TONELADAS</v>
          </cell>
          <cell r="I3645" t="str">
            <v>MUL</v>
          </cell>
        </row>
        <row r="3646">
          <cell r="A3646" t="str">
            <v>1629372</v>
          </cell>
          <cell r="B3646">
            <v>162</v>
          </cell>
          <cell r="C3646">
            <v>9372</v>
          </cell>
          <cell r="D3646" t="str">
            <v>LACTANCIA ESPECIAL</v>
          </cell>
          <cell r="E3646" t="str">
            <v>PES</v>
          </cell>
          <cell r="F3646">
            <v>11394</v>
          </cell>
          <cell r="G3646" t="str">
            <v>TN</v>
          </cell>
          <cell r="H3646" t="str">
            <v>TONELADAS</v>
          </cell>
          <cell r="I3646" t="str">
            <v>MUL</v>
          </cell>
        </row>
        <row r="3647">
          <cell r="A3647" t="str">
            <v>1629373</v>
          </cell>
          <cell r="B3647">
            <v>162</v>
          </cell>
          <cell r="C3647">
            <v>9373</v>
          </cell>
          <cell r="D3647" t="str">
            <v>CONCENT.LACTANCIA CERDOS</v>
          </cell>
          <cell r="E3647" t="str">
            <v>PES</v>
          </cell>
          <cell r="F3647">
            <v>15100</v>
          </cell>
          <cell r="G3647" t="str">
            <v>TN</v>
          </cell>
          <cell r="H3647" t="str">
            <v>TONELADAS</v>
          </cell>
          <cell r="I3647" t="str">
            <v>MUL</v>
          </cell>
        </row>
        <row r="3648">
          <cell r="A3648" t="str">
            <v>1629376</v>
          </cell>
          <cell r="B3648">
            <v>162</v>
          </cell>
          <cell r="C3648">
            <v>9376</v>
          </cell>
          <cell r="D3648" t="str">
            <v>MC-CERDOS REPRODUCTORES</v>
          </cell>
          <cell r="E3648" t="str">
            <v>PES</v>
          </cell>
          <cell r="F3648">
            <v>12960</v>
          </cell>
          <cell r="G3648" t="str">
            <v>TN</v>
          </cell>
          <cell r="H3648" t="str">
            <v>TONELADAS</v>
          </cell>
          <cell r="I3648" t="str">
            <v>MUL</v>
          </cell>
        </row>
        <row r="3649">
          <cell r="A3649" t="str">
            <v>1629377</v>
          </cell>
          <cell r="B3649">
            <v>162</v>
          </cell>
          <cell r="C3649">
            <v>9377</v>
          </cell>
          <cell r="D3649" t="str">
            <v>MC-CERDOS REPRODUCTORES</v>
          </cell>
          <cell r="E3649" t="str">
            <v>PES</v>
          </cell>
          <cell r="F3649">
            <v>9346</v>
          </cell>
          <cell r="G3649" t="str">
            <v>TN</v>
          </cell>
          <cell r="H3649" t="str">
            <v>TONELADAS</v>
          </cell>
          <cell r="I3649" t="str">
            <v>MUL</v>
          </cell>
        </row>
        <row r="3650">
          <cell r="A3650" t="str">
            <v>1629379</v>
          </cell>
          <cell r="B3650">
            <v>162</v>
          </cell>
          <cell r="C3650">
            <v>9379</v>
          </cell>
          <cell r="D3650" t="str">
            <v>MC-CERDOS REPRODUCTORES</v>
          </cell>
          <cell r="E3650" t="str">
            <v>PES</v>
          </cell>
          <cell r="F3650">
            <v>8307</v>
          </cell>
          <cell r="G3650" t="str">
            <v>TN</v>
          </cell>
          <cell r="H3650" t="str">
            <v>TONELADAS</v>
          </cell>
          <cell r="I3650" t="str">
            <v>MUL</v>
          </cell>
        </row>
        <row r="3651">
          <cell r="A3651" t="str">
            <v>1629380</v>
          </cell>
          <cell r="B3651">
            <v>162</v>
          </cell>
          <cell r="C3651">
            <v>9380</v>
          </cell>
          <cell r="D3651" t="str">
            <v>CERDOS FINALIZADOR C/VIT Y MIN</v>
          </cell>
          <cell r="E3651" t="str">
            <v>PES</v>
          </cell>
          <cell r="F3651">
            <v>11637</v>
          </cell>
          <cell r="G3651" t="str">
            <v>TN</v>
          </cell>
          <cell r="H3651" t="str">
            <v>TONELADAS</v>
          </cell>
          <cell r="I3651" t="str">
            <v>MUL</v>
          </cell>
        </row>
        <row r="3652">
          <cell r="A3652" t="str">
            <v>1629381</v>
          </cell>
          <cell r="B3652">
            <v>162</v>
          </cell>
          <cell r="C3652">
            <v>9381</v>
          </cell>
          <cell r="D3652" t="str">
            <v>MC-GESTACION</v>
          </cell>
          <cell r="E3652" t="str">
            <v>PES</v>
          </cell>
          <cell r="F3652">
            <v>12600</v>
          </cell>
          <cell r="G3652" t="str">
            <v>TN</v>
          </cell>
          <cell r="H3652" t="str">
            <v>TONELADAS</v>
          </cell>
          <cell r="I3652" t="str">
            <v>MUL</v>
          </cell>
        </row>
        <row r="3653">
          <cell r="A3653" t="str">
            <v>1629383</v>
          </cell>
          <cell r="B3653">
            <v>162</v>
          </cell>
          <cell r="C3653">
            <v>9383</v>
          </cell>
          <cell r="D3653" t="str">
            <v>CONC. GESTACION CERDOS</v>
          </cell>
          <cell r="E3653" t="str">
            <v>PES</v>
          </cell>
          <cell r="F3653">
            <v>13700</v>
          </cell>
          <cell r="G3653" t="str">
            <v>TN</v>
          </cell>
          <cell r="H3653" t="str">
            <v>TONELADAS</v>
          </cell>
          <cell r="I3653" t="str">
            <v>MUL</v>
          </cell>
        </row>
        <row r="3654">
          <cell r="A3654" t="str">
            <v>1629384</v>
          </cell>
          <cell r="B3654">
            <v>162</v>
          </cell>
          <cell r="C3654">
            <v>9384</v>
          </cell>
          <cell r="D3654" t="str">
            <v>GESTACION ESPECIAL</v>
          </cell>
          <cell r="E3654" t="str">
            <v>PES</v>
          </cell>
          <cell r="F3654">
            <v>12190</v>
          </cell>
          <cell r="G3654" t="str">
            <v>TN</v>
          </cell>
          <cell r="H3654" t="str">
            <v>TONELADAS</v>
          </cell>
          <cell r="I3654" t="str">
            <v>MUL</v>
          </cell>
        </row>
        <row r="3655">
          <cell r="A3655" t="str">
            <v>1629386</v>
          </cell>
          <cell r="B3655">
            <v>162</v>
          </cell>
          <cell r="C3655">
            <v>9386</v>
          </cell>
          <cell r="D3655" t="str">
            <v>MC-CERDOS REPRODUCTORES</v>
          </cell>
          <cell r="E3655" t="str">
            <v>PES</v>
          </cell>
          <cell r="F3655">
            <v>13360</v>
          </cell>
          <cell r="G3655" t="str">
            <v>TN</v>
          </cell>
          <cell r="H3655" t="str">
            <v>TONELADAS</v>
          </cell>
          <cell r="I3655" t="str">
            <v>MUL</v>
          </cell>
        </row>
        <row r="3656">
          <cell r="A3656" t="str">
            <v>1629389</v>
          </cell>
          <cell r="B3656">
            <v>162</v>
          </cell>
          <cell r="C3656">
            <v>9389</v>
          </cell>
          <cell r="D3656" t="str">
            <v>PIGGY UP SEW HE</v>
          </cell>
          <cell r="E3656" t="str">
            <v>PES</v>
          </cell>
          <cell r="F3656">
            <v>14586</v>
          </cell>
          <cell r="G3656" t="str">
            <v>TN</v>
          </cell>
          <cell r="H3656" t="str">
            <v>TONELADAS</v>
          </cell>
          <cell r="I3656" t="str">
            <v>MUL</v>
          </cell>
        </row>
        <row r="3657">
          <cell r="A3657" t="str">
            <v>1629390</v>
          </cell>
          <cell r="B3657">
            <v>162</v>
          </cell>
          <cell r="C3657">
            <v>9390</v>
          </cell>
          <cell r="D3657" t="str">
            <v>CRECIMIENTO ENG.PAYLEAN 20K</v>
          </cell>
          <cell r="E3657" t="str">
            <v>PES</v>
          </cell>
          <cell r="F3657">
            <v>19650</v>
          </cell>
          <cell r="G3657" t="str">
            <v>TN</v>
          </cell>
          <cell r="H3657" t="str">
            <v>TONELADAS</v>
          </cell>
          <cell r="I3657" t="str">
            <v>MUL</v>
          </cell>
        </row>
        <row r="3658">
          <cell r="A3658" t="str">
            <v>1629393</v>
          </cell>
          <cell r="B3658">
            <v>162</v>
          </cell>
          <cell r="C3658">
            <v>9393</v>
          </cell>
          <cell r="D3658" t="str">
            <v>DRY COW TEC</v>
          </cell>
          <cell r="E3658" t="str">
            <v>PES</v>
          </cell>
          <cell r="F3658">
            <v>17560</v>
          </cell>
          <cell r="G3658" t="str">
            <v>TN</v>
          </cell>
          <cell r="H3658" t="str">
            <v>TONELADAS</v>
          </cell>
          <cell r="I3658" t="str">
            <v>MUL</v>
          </cell>
        </row>
        <row r="3659">
          <cell r="A3659" t="str">
            <v>1629395</v>
          </cell>
          <cell r="B3659">
            <v>162</v>
          </cell>
          <cell r="C3659">
            <v>9395</v>
          </cell>
          <cell r="D3659" t="str">
            <v>PREMIX AVESTRUZ</v>
          </cell>
          <cell r="E3659" t="str">
            <v>PES</v>
          </cell>
          <cell r="F3659">
            <v>16898</v>
          </cell>
          <cell r="G3659" t="str">
            <v>TN</v>
          </cell>
          <cell r="H3659" t="str">
            <v>TONELADAS</v>
          </cell>
          <cell r="I3659" t="str">
            <v>MUL</v>
          </cell>
        </row>
        <row r="3660">
          <cell r="A3660" t="str">
            <v>1629398</v>
          </cell>
          <cell r="B3660">
            <v>162</v>
          </cell>
          <cell r="C3660">
            <v>9398</v>
          </cell>
          <cell r="D3660" t="str">
            <v>GANADO LECHERO C/PROMOTOR</v>
          </cell>
          <cell r="E3660" t="str">
            <v>PES</v>
          </cell>
          <cell r="F3660">
            <v>7590</v>
          </cell>
          <cell r="G3660" t="str">
            <v>TN</v>
          </cell>
          <cell r="H3660" t="str">
            <v>TONELADAS</v>
          </cell>
          <cell r="I3660" t="str">
            <v>MUL</v>
          </cell>
        </row>
        <row r="3661">
          <cell r="A3661" t="str">
            <v>1629400</v>
          </cell>
          <cell r="B3661">
            <v>162</v>
          </cell>
          <cell r="C3661">
            <v>9400</v>
          </cell>
          <cell r="D3661" t="str">
            <v>MULTISAL SAL MINERAL VIT.</v>
          </cell>
          <cell r="E3661" t="str">
            <v>PES</v>
          </cell>
          <cell r="F3661">
            <v>10090</v>
          </cell>
          <cell r="G3661" t="str">
            <v>TN</v>
          </cell>
          <cell r="H3661" t="str">
            <v>TONELADAS</v>
          </cell>
          <cell r="I3661" t="str">
            <v>MUL</v>
          </cell>
        </row>
        <row r="3662">
          <cell r="A3662" t="str">
            <v>1629401</v>
          </cell>
          <cell r="B3662">
            <v>162</v>
          </cell>
          <cell r="C3662">
            <v>9401</v>
          </cell>
          <cell r="D3662" t="str">
            <v>MINERALES PLUS LECHERO</v>
          </cell>
          <cell r="E3662" t="str">
            <v>PES</v>
          </cell>
          <cell r="F3662">
            <v>9525</v>
          </cell>
          <cell r="G3662" t="str">
            <v>TN</v>
          </cell>
          <cell r="H3662" t="str">
            <v>TONELADAS</v>
          </cell>
          <cell r="I3662" t="str">
            <v>MUL</v>
          </cell>
        </row>
        <row r="3663">
          <cell r="A3663" t="str">
            <v>1629411</v>
          </cell>
          <cell r="B3663">
            <v>162</v>
          </cell>
          <cell r="C3663">
            <v>9411</v>
          </cell>
          <cell r="D3663" t="str">
            <v>FINALIZADOR BOVINO C/ZILMAX</v>
          </cell>
          <cell r="E3663" t="str">
            <v>PES</v>
          </cell>
          <cell r="F3663">
            <v>42500</v>
          </cell>
          <cell r="G3663" t="str">
            <v>TN</v>
          </cell>
          <cell r="H3663" t="str">
            <v>TONELADAS</v>
          </cell>
          <cell r="I3663" t="str">
            <v>MUL</v>
          </cell>
        </row>
        <row r="3664">
          <cell r="A3664" t="str">
            <v>1629412</v>
          </cell>
          <cell r="B3664">
            <v>162</v>
          </cell>
          <cell r="C3664">
            <v>9412</v>
          </cell>
          <cell r="D3664" t="str">
            <v>LACTANCIA SAP</v>
          </cell>
          <cell r="E3664" t="str">
            <v>PES</v>
          </cell>
          <cell r="F3664">
            <v>15384</v>
          </cell>
          <cell r="G3664" t="str">
            <v>TN</v>
          </cell>
          <cell r="H3664" t="str">
            <v>TONELADAS</v>
          </cell>
          <cell r="I3664" t="str">
            <v>MUL</v>
          </cell>
        </row>
        <row r="3665">
          <cell r="A3665" t="str">
            <v>1629430</v>
          </cell>
          <cell r="B3665">
            <v>162</v>
          </cell>
          <cell r="C3665">
            <v>9430</v>
          </cell>
          <cell r="D3665" t="str">
            <v>SAL MINERAL OVINOS ZN</v>
          </cell>
          <cell r="E3665" t="str">
            <v>PES</v>
          </cell>
          <cell r="F3665">
            <v>6737</v>
          </cell>
          <cell r="G3665" t="str">
            <v>TN</v>
          </cell>
          <cell r="H3665" t="str">
            <v>TONELADAS</v>
          </cell>
          <cell r="I3665" t="str">
            <v>MUL</v>
          </cell>
        </row>
        <row r="3666">
          <cell r="A3666" t="str">
            <v>1629454</v>
          </cell>
          <cell r="B3666">
            <v>162</v>
          </cell>
          <cell r="C3666">
            <v>9454</v>
          </cell>
          <cell r="D3666" t="str">
            <v>PMZ.VITAMINICA-MINERAL ORTO/MO</v>
          </cell>
          <cell r="E3666" t="str">
            <v>PES</v>
          </cell>
          <cell r="F3666">
            <v>11552</v>
          </cell>
          <cell r="G3666" t="str">
            <v>TN</v>
          </cell>
          <cell r="H3666" t="str">
            <v>TONELADAS</v>
          </cell>
          <cell r="I3666" t="str">
            <v>MUL</v>
          </cell>
        </row>
        <row r="3667">
          <cell r="A3667" t="str">
            <v>1629476</v>
          </cell>
          <cell r="B3667">
            <v>162</v>
          </cell>
          <cell r="C3667">
            <v>9476</v>
          </cell>
          <cell r="D3667" t="str">
            <v>GANADO LECHERO 25K</v>
          </cell>
          <cell r="E3667" t="str">
            <v>PES</v>
          </cell>
          <cell r="F3667">
            <v>5115</v>
          </cell>
          <cell r="G3667" t="str">
            <v>TN</v>
          </cell>
          <cell r="H3667" t="str">
            <v>TONELADAS</v>
          </cell>
          <cell r="I3667" t="str">
            <v>MUL</v>
          </cell>
        </row>
        <row r="3668">
          <cell r="A3668" t="str">
            <v>1629480</v>
          </cell>
          <cell r="B3668">
            <v>162</v>
          </cell>
          <cell r="C3668">
            <v>9480</v>
          </cell>
          <cell r="D3668" t="str">
            <v>LACTANCIA PLUS HE</v>
          </cell>
          <cell r="E3668" t="str">
            <v>PES</v>
          </cell>
          <cell r="F3668">
            <v>13070</v>
          </cell>
          <cell r="G3668" t="str">
            <v>TN</v>
          </cell>
          <cell r="H3668" t="str">
            <v>TONELADAS</v>
          </cell>
          <cell r="I3668" t="str">
            <v>MUL</v>
          </cell>
        </row>
        <row r="3669">
          <cell r="A3669" t="str">
            <v>1629481</v>
          </cell>
          <cell r="B3669">
            <v>162</v>
          </cell>
          <cell r="C3669">
            <v>9481</v>
          </cell>
          <cell r="D3669" t="str">
            <v>GESTACION PLUS HE</v>
          </cell>
          <cell r="E3669" t="str">
            <v>PES</v>
          </cell>
          <cell r="F3669">
            <v>12350</v>
          </cell>
          <cell r="G3669" t="str">
            <v>TN</v>
          </cell>
          <cell r="H3669" t="str">
            <v>TONELADAS</v>
          </cell>
          <cell r="I3669" t="str">
            <v>MUL</v>
          </cell>
        </row>
        <row r="3670">
          <cell r="A3670" t="str">
            <v>1629482</v>
          </cell>
          <cell r="B3670">
            <v>162</v>
          </cell>
          <cell r="C3670">
            <v>9482</v>
          </cell>
          <cell r="D3670" t="str">
            <v>PREMIX REPRODUCTORAS HE</v>
          </cell>
          <cell r="E3670" t="str">
            <v>PES</v>
          </cell>
          <cell r="F3670">
            <v>26500</v>
          </cell>
          <cell r="G3670" t="str">
            <v>TN</v>
          </cell>
          <cell r="H3670" t="str">
            <v>TONELADAS</v>
          </cell>
          <cell r="I3670" t="str">
            <v>MUL</v>
          </cell>
        </row>
        <row r="3671">
          <cell r="A3671" t="str">
            <v>1629484</v>
          </cell>
          <cell r="B3671">
            <v>162</v>
          </cell>
          <cell r="C3671">
            <v>9484</v>
          </cell>
          <cell r="D3671" t="str">
            <v>ENGORDA BOVINO</v>
          </cell>
          <cell r="E3671" t="str">
            <v>PES</v>
          </cell>
          <cell r="F3671">
            <v>10260</v>
          </cell>
          <cell r="G3671" t="str">
            <v>TN</v>
          </cell>
          <cell r="H3671" t="str">
            <v>TONELADAS</v>
          </cell>
          <cell r="I3671" t="str">
            <v>MUL</v>
          </cell>
        </row>
        <row r="3672">
          <cell r="A3672" t="str">
            <v>1629489</v>
          </cell>
          <cell r="B3672">
            <v>162</v>
          </cell>
          <cell r="C3672">
            <v>9489</v>
          </cell>
          <cell r="D3672" t="str">
            <v>PREMIX BORREGO ENG.INTENSIVO</v>
          </cell>
          <cell r="E3672" t="str">
            <v>PES</v>
          </cell>
          <cell r="F3672">
            <v>8550</v>
          </cell>
          <cell r="G3672" t="str">
            <v>TN</v>
          </cell>
          <cell r="H3672" t="str">
            <v>TONELADAS</v>
          </cell>
          <cell r="I3672" t="str">
            <v>MUL</v>
          </cell>
        </row>
        <row r="3673">
          <cell r="A3673" t="str">
            <v>1629490</v>
          </cell>
          <cell r="B3673">
            <v>162</v>
          </cell>
          <cell r="C3673">
            <v>9490</v>
          </cell>
          <cell r="D3673" t="str">
            <v>MINERALES POLLO</v>
          </cell>
          <cell r="E3673" t="str">
            <v>PES</v>
          </cell>
          <cell r="F3673">
            <v>9090</v>
          </cell>
          <cell r="G3673" t="str">
            <v>TN</v>
          </cell>
          <cell r="H3673" t="str">
            <v>TONELADAS</v>
          </cell>
          <cell r="I3673" t="str">
            <v>MUL</v>
          </cell>
        </row>
        <row r="3674">
          <cell r="A3674" t="str">
            <v>1629492</v>
          </cell>
          <cell r="B3674">
            <v>162</v>
          </cell>
          <cell r="C3674">
            <v>9492</v>
          </cell>
          <cell r="D3674" t="str">
            <v>POLLO INICIACION TUXPAN</v>
          </cell>
          <cell r="E3674" t="str">
            <v>PES</v>
          </cell>
          <cell r="F3674">
            <v>18400</v>
          </cell>
          <cell r="G3674" t="str">
            <v>TN</v>
          </cell>
          <cell r="H3674" t="str">
            <v>TONELADAS</v>
          </cell>
          <cell r="I3674" t="str">
            <v>MUL</v>
          </cell>
        </row>
        <row r="3675">
          <cell r="A3675" t="str">
            <v>1629493</v>
          </cell>
          <cell r="B3675">
            <v>162</v>
          </cell>
          <cell r="C3675">
            <v>9493</v>
          </cell>
          <cell r="D3675" t="str">
            <v>POLLO FINALIZADOR TUXPAN</v>
          </cell>
          <cell r="E3675" t="str">
            <v>PES</v>
          </cell>
          <cell r="F3675">
            <v>27420</v>
          </cell>
          <cell r="G3675" t="str">
            <v>TN</v>
          </cell>
          <cell r="H3675" t="str">
            <v>TONELADAS</v>
          </cell>
          <cell r="I3675" t="str">
            <v>MUL</v>
          </cell>
        </row>
        <row r="3676">
          <cell r="A3676" t="str">
            <v>1629495</v>
          </cell>
          <cell r="B3676">
            <v>162</v>
          </cell>
          <cell r="C3676">
            <v>9495</v>
          </cell>
          <cell r="D3676" t="str">
            <v>POLLO ENGORDA INTENSIVO</v>
          </cell>
          <cell r="E3676" t="str">
            <v>PES</v>
          </cell>
          <cell r="F3676">
            <v>18085</v>
          </cell>
          <cell r="G3676" t="str">
            <v>TN</v>
          </cell>
          <cell r="H3676" t="str">
            <v>TONELADAS</v>
          </cell>
          <cell r="I3676" t="str">
            <v>MUL</v>
          </cell>
        </row>
        <row r="3677">
          <cell r="A3677" t="str">
            <v>1629498</v>
          </cell>
          <cell r="B3677">
            <v>162</v>
          </cell>
          <cell r="C3677">
            <v>9498</v>
          </cell>
          <cell r="D3677" t="str">
            <v>BORREGOS ENGORDA INTENSIVO WS</v>
          </cell>
          <cell r="E3677" t="str">
            <v>PES</v>
          </cell>
          <cell r="F3677">
            <v>6840</v>
          </cell>
          <cell r="G3677" t="str">
            <v>TN</v>
          </cell>
          <cell r="H3677" t="str">
            <v>TONELADAS</v>
          </cell>
          <cell r="I3677" t="str">
            <v>MUL</v>
          </cell>
        </row>
        <row r="3678">
          <cell r="A3678" t="str">
            <v>1629503</v>
          </cell>
          <cell r="B3678">
            <v>162</v>
          </cell>
          <cell r="C3678">
            <v>9503</v>
          </cell>
          <cell r="D3678" t="str">
            <v>MINERALES POLLO DE ENGRODA HE</v>
          </cell>
          <cell r="E3678" t="str">
            <v>PES</v>
          </cell>
          <cell r="F3678">
            <v>11938</v>
          </cell>
          <cell r="G3678" t="str">
            <v>TN</v>
          </cell>
          <cell r="H3678" t="str">
            <v>TONELADAS</v>
          </cell>
          <cell r="I3678" t="str">
            <v>MUL</v>
          </cell>
        </row>
        <row r="3679">
          <cell r="A3679" t="str">
            <v>1629504</v>
          </cell>
          <cell r="B3679">
            <v>162</v>
          </cell>
          <cell r="C3679">
            <v>9504</v>
          </cell>
          <cell r="D3679" t="str">
            <v>MINERALES CERDOS REPRODUCTOR H</v>
          </cell>
          <cell r="E3679" t="str">
            <v>PES</v>
          </cell>
          <cell r="F3679">
            <v>13287</v>
          </cell>
          <cell r="G3679" t="str">
            <v>TN</v>
          </cell>
          <cell r="H3679" t="str">
            <v>TONELADAS</v>
          </cell>
          <cell r="I3679" t="str">
            <v>MUL</v>
          </cell>
        </row>
        <row r="3680">
          <cell r="A3680" t="str">
            <v>1629505</v>
          </cell>
          <cell r="B3680">
            <v>162</v>
          </cell>
          <cell r="C3680">
            <v>9505</v>
          </cell>
          <cell r="D3680" t="str">
            <v>MINERALES CERDOS CRECIMIENTO</v>
          </cell>
          <cell r="E3680" t="str">
            <v>PES</v>
          </cell>
          <cell r="F3680">
            <v>11487</v>
          </cell>
          <cell r="G3680" t="str">
            <v>TN</v>
          </cell>
          <cell r="H3680" t="str">
            <v>TONELADAS</v>
          </cell>
          <cell r="I3680" t="str">
            <v>MUL</v>
          </cell>
        </row>
        <row r="3681">
          <cell r="A3681" t="str">
            <v>1629510</v>
          </cell>
          <cell r="B3681">
            <v>162</v>
          </cell>
          <cell r="C3681">
            <v>9510</v>
          </cell>
          <cell r="D3681" t="str">
            <v>MINERALES RUMIANTES HE</v>
          </cell>
          <cell r="E3681" t="str">
            <v>PES</v>
          </cell>
          <cell r="F3681">
            <v>11938</v>
          </cell>
          <cell r="G3681" t="str">
            <v>TN</v>
          </cell>
          <cell r="H3681" t="str">
            <v>TONELADAS</v>
          </cell>
          <cell r="I3681" t="str">
            <v>MUL</v>
          </cell>
        </row>
        <row r="3682">
          <cell r="A3682" t="str">
            <v>1629520</v>
          </cell>
          <cell r="B3682">
            <v>162</v>
          </cell>
          <cell r="C3682">
            <v>9520</v>
          </cell>
          <cell r="D3682" t="str">
            <v>SALTEC HE</v>
          </cell>
          <cell r="E3682" t="str">
            <v>PES</v>
          </cell>
          <cell r="F3682">
            <v>5873</v>
          </cell>
          <cell r="G3682" t="str">
            <v>TN</v>
          </cell>
          <cell r="H3682" t="str">
            <v>TONELADAS</v>
          </cell>
          <cell r="I3682" t="str">
            <v>MUL</v>
          </cell>
        </row>
        <row r="3683">
          <cell r="A3683" t="str">
            <v>1629553</v>
          </cell>
          <cell r="B3683">
            <v>162</v>
          </cell>
          <cell r="C3683">
            <v>9553</v>
          </cell>
          <cell r="D3683" t="str">
            <v>MINERALES PLUS ENG. GAN.</v>
          </cell>
          <cell r="E3683" t="str">
            <v>PES</v>
          </cell>
          <cell r="F3683">
            <v>10430</v>
          </cell>
          <cell r="G3683" t="str">
            <v>TN</v>
          </cell>
          <cell r="H3683" t="str">
            <v>TONELADAS</v>
          </cell>
          <cell r="I3683" t="str">
            <v>MUL</v>
          </cell>
        </row>
        <row r="3684">
          <cell r="A3684" t="str">
            <v>1629557</v>
          </cell>
          <cell r="B3684">
            <v>162</v>
          </cell>
          <cell r="C3684">
            <v>9557</v>
          </cell>
          <cell r="D3684" t="str">
            <v>PREMIX BORREGOS INTENSIVOS</v>
          </cell>
          <cell r="E3684" t="str">
            <v>PES</v>
          </cell>
          <cell r="F3684">
            <v>8700</v>
          </cell>
          <cell r="G3684" t="str">
            <v>TN</v>
          </cell>
          <cell r="H3684" t="str">
            <v>TONELADAS</v>
          </cell>
          <cell r="I3684" t="str">
            <v>MUL</v>
          </cell>
        </row>
        <row r="3685">
          <cell r="A3685" t="str">
            <v>1629558</v>
          </cell>
          <cell r="B3685">
            <v>162</v>
          </cell>
          <cell r="C3685">
            <v>9558</v>
          </cell>
          <cell r="D3685" t="str">
            <v>SAL MINERAL BORREGOS</v>
          </cell>
          <cell r="E3685" t="str">
            <v>PES</v>
          </cell>
          <cell r="F3685">
            <v>11590</v>
          </cell>
          <cell r="G3685" t="str">
            <v>TN</v>
          </cell>
          <cell r="H3685" t="str">
            <v>TONELADAS</v>
          </cell>
          <cell r="I3685" t="str">
            <v>MUL</v>
          </cell>
        </row>
        <row r="3686">
          <cell r="A3686" t="str">
            <v>1629559</v>
          </cell>
          <cell r="B3686">
            <v>162</v>
          </cell>
          <cell r="C3686">
            <v>9559</v>
          </cell>
          <cell r="D3686" t="str">
            <v>PREMIX OVINO REPRODUCTOR</v>
          </cell>
          <cell r="E3686" t="str">
            <v>PES</v>
          </cell>
          <cell r="F3686">
            <v>9380</v>
          </cell>
          <cell r="G3686" t="str">
            <v>TN</v>
          </cell>
          <cell r="H3686" t="str">
            <v>TONELADAS</v>
          </cell>
          <cell r="I3686" t="str">
            <v>MUL</v>
          </cell>
        </row>
        <row r="3687">
          <cell r="A3687" t="str">
            <v>1629560</v>
          </cell>
          <cell r="B3687">
            <v>162</v>
          </cell>
          <cell r="C3687">
            <v>9560</v>
          </cell>
          <cell r="D3687" t="str">
            <v>MINERAL BORREGOS CAPRICHO 25K</v>
          </cell>
          <cell r="E3687" t="str">
            <v>PES</v>
          </cell>
          <cell r="F3687">
            <v>11000</v>
          </cell>
          <cell r="G3687" t="str">
            <v>TN</v>
          </cell>
          <cell r="H3687" t="str">
            <v>TONELADAS</v>
          </cell>
          <cell r="I3687" t="str">
            <v>MUL</v>
          </cell>
        </row>
        <row r="3688">
          <cell r="A3688" t="str">
            <v>1629564</v>
          </cell>
          <cell r="B3688">
            <v>162</v>
          </cell>
          <cell r="C3688">
            <v>9564</v>
          </cell>
          <cell r="D3688" t="str">
            <v>VITAMINAS FDO. MARTINEZ</v>
          </cell>
          <cell r="E3688" t="str">
            <v>PES</v>
          </cell>
          <cell r="F3688">
            <v>58600</v>
          </cell>
          <cell r="G3688" t="str">
            <v>TN</v>
          </cell>
          <cell r="H3688" t="str">
            <v>TONELADAS</v>
          </cell>
          <cell r="I3688" t="str">
            <v>MUL</v>
          </cell>
        </row>
        <row r="3689">
          <cell r="A3689" t="str">
            <v>1629903</v>
          </cell>
          <cell r="B3689">
            <v>162</v>
          </cell>
          <cell r="C3689">
            <v>9903</v>
          </cell>
          <cell r="D3689" t="str">
            <v>INICIATEC</v>
          </cell>
          <cell r="E3689" t="str">
            <v>PES</v>
          </cell>
          <cell r="F3689">
            <v>14000</v>
          </cell>
          <cell r="G3689" t="str">
            <v>TN</v>
          </cell>
          <cell r="H3689" t="str">
            <v>TONELADAS</v>
          </cell>
          <cell r="I3689" t="str">
            <v>MUL</v>
          </cell>
        </row>
        <row r="3690">
          <cell r="A3690" t="str">
            <v>1629904</v>
          </cell>
          <cell r="B3690">
            <v>162</v>
          </cell>
          <cell r="C3690">
            <v>9904</v>
          </cell>
          <cell r="D3690" t="str">
            <v>CRECITEC</v>
          </cell>
          <cell r="E3690" t="str">
            <v>PES</v>
          </cell>
          <cell r="F3690">
            <v>11500</v>
          </cell>
          <cell r="G3690" t="str">
            <v>TN</v>
          </cell>
          <cell r="H3690" t="str">
            <v>TONELADAS</v>
          </cell>
          <cell r="I3690" t="str">
            <v>MUL</v>
          </cell>
        </row>
        <row r="3691">
          <cell r="A3691" t="str">
            <v>1629909</v>
          </cell>
          <cell r="B3691">
            <v>162</v>
          </cell>
          <cell r="C3691">
            <v>9909</v>
          </cell>
          <cell r="D3691" t="str">
            <v>REPRODUCTEC</v>
          </cell>
          <cell r="E3691" t="str">
            <v>PES</v>
          </cell>
          <cell r="F3691">
            <v>12100</v>
          </cell>
          <cell r="G3691" t="str">
            <v>TN</v>
          </cell>
          <cell r="H3691" t="str">
            <v>TONELADAS</v>
          </cell>
          <cell r="I3691" t="str">
            <v>MUL</v>
          </cell>
        </row>
        <row r="3692">
          <cell r="A3692" t="str">
            <v>1629910</v>
          </cell>
          <cell r="B3692">
            <v>162</v>
          </cell>
          <cell r="C3692">
            <v>9910</v>
          </cell>
          <cell r="D3692" t="str">
            <v>LECHERO BOVINOS</v>
          </cell>
          <cell r="E3692" t="str">
            <v>PES</v>
          </cell>
          <cell r="F3692">
            <v>10170</v>
          </cell>
          <cell r="G3692" t="str">
            <v>TN</v>
          </cell>
          <cell r="H3692" t="str">
            <v>TONELADAS</v>
          </cell>
          <cell r="I3692" t="str">
            <v>MUL</v>
          </cell>
        </row>
        <row r="3693">
          <cell r="A3693" t="str">
            <v>1629911</v>
          </cell>
          <cell r="B3693">
            <v>162</v>
          </cell>
          <cell r="C3693">
            <v>9911</v>
          </cell>
          <cell r="D3693" t="str">
            <v>ENGORDA BOVINOS</v>
          </cell>
          <cell r="E3693" t="str">
            <v>PES</v>
          </cell>
          <cell r="F3693">
            <v>9410</v>
          </cell>
          <cell r="G3693" t="str">
            <v>TN</v>
          </cell>
          <cell r="H3693" t="str">
            <v>TONELADAS</v>
          </cell>
          <cell r="I3693" t="str">
            <v>MUL</v>
          </cell>
        </row>
        <row r="3694">
          <cell r="A3694" t="str">
            <v>1629934</v>
          </cell>
          <cell r="B3694">
            <v>162</v>
          </cell>
          <cell r="C3694">
            <v>9934</v>
          </cell>
          <cell r="D3694" t="str">
            <v>VITAMINAS CABALLOS</v>
          </cell>
          <cell r="E3694" t="str">
            <v>PES</v>
          </cell>
          <cell r="F3694">
            <v>93400</v>
          </cell>
          <cell r="G3694" t="str">
            <v>TN</v>
          </cell>
          <cell r="H3694" t="str">
            <v>TONELADAS</v>
          </cell>
          <cell r="I3694" t="str">
            <v>MUL</v>
          </cell>
        </row>
        <row r="3695">
          <cell r="A3695" t="str">
            <v>1629936</v>
          </cell>
          <cell r="B3695">
            <v>162</v>
          </cell>
          <cell r="C3695">
            <v>9936</v>
          </cell>
          <cell r="D3695" t="str">
            <v>PREMIX SAN NICOLAS</v>
          </cell>
          <cell r="E3695" t="str">
            <v>PES</v>
          </cell>
          <cell r="F3695">
            <v>12187</v>
          </cell>
          <cell r="G3695" t="str">
            <v>TN</v>
          </cell>
          <cell r="H3695" t="str">
            <v>TONELADAS</v>
          </cell>
          <cell r="I3695" t="str">
            <v>MUL</v>
          </cell>
        </row>
        <row r="3696">
          <cell r="A3696" t="str">
            <v>1629949</v>
          </cell>
          <cell r="B3696">
            <v>162</v>
          </cell>
          <cell r="C3696">
            <v>9949</v>
          </cell>
          <cell r="D3696" t="str">
            <v>PREMIX CABALLOS</v>
          </cell>
          <cell r="E3696" t="str">
            <v>PES</v>
          </cell>
          <cell r="F3696">
            <v>11947</v>
          </cell>
          <cell r="G3696" t="str">
            <v>TN</v>
          </cell>
          <cell r="H3696" t="str">
            <v>TONELADAS</v>
          </cell>
          <cell r="I3696" t="str">
            <v>MUL</v>
          </cell>
        </row>
        <row r="3697">
          <cell r="A3697" t="str">
            <v>16769509</v>
          </cell>
          <cell r="B3697">
            <v>167</v>
          </cell>
          <cell r="C3697">
            <v>69509</v>
          </cell>
          <cell r="D3697" t="str">
            <v>GENTAMICINA MC 100 ML</v>
          </cell>
          <cell r="E3697" t="str">
            <v>PES</v>
          </cell>
          <cell r="F3697">
            <v>186</v>
          </cell>
          <cell r="G3697" t="str">
            <v>PZ</v>
          </cell>
          <cell r="H3697" t="str">
            <v>PIEZAS</v>
          </cell>
          <cell r="I3697" t="str">
            <v>COM</v>
          </cell>
        </row>
        <row r="3698">
          <cell r="A3698" t="str">
            <v>16769518</v>
          </cell>
          <cell r="B3698">
            <v>167</v>
          </cell>
          <cell r="C3698">
            <v>69518</v>
          </cell>
          <cell r="D3698" t="str">
            <v>OXITETRACICLINA MC 100 ML</v>
          </cell>
          <cell r="E3698" t="str">
            <v>PES</v>
          </cell>
          <cell r="F3698">
            <v>110</v>
          </cell>
          <cell r="G3698" t="str">
            <v>PZ</v>
          </cell>
          <cell r="H3698" t="str">
            <v>PIEZAS</v>
          </cell>
          <cell r="I3698" t="str">
            <v>COM</v>
          </cell>
        </row>
        <row r="3699">
          <cell r="A3699" t="str">
            <v>16769519</v>
          </cell>
          <cell r="B3699">
            <v>167</v>
          </cell>
          <cell r="C3699">
            <v>69519</v>
          </cell>
          <cell r="D3699" t="str">
            <v>OXITETRACICLINA MC 500 ML</v>
          </cell>
          <cell r="E3699" t="str">
            <v>PES</v>
          </cell>
          <cell r="F3699">
            <v>280</v>
          </cell>
          <cell r="G3699" t="str">
            <v>PZ</v>
          </cell>
          <cell r="H3699" t="str">
            <v>PIEZAS</v>
          </cell>
          <cell r="I3699" t="str">
            <v>COM</v>
          </cell>
        </row>
        <row r="3700">
          <cell r="A3700" t="str">
            <v>16769529</v>
          </cell>
          <cell r="B3700">
            <v>167</v>
          </cell>
          <cell r="C3700">
            <v>69529</v>
          </cell>
          <cell r="D3700" t="str">
            <v>SULFA TRIMETROPIM MC 100 ML</v>
          </cell>
          <cell r="E3700" t="str">
            <v>PES</v>
          </cell>
          <cell r="F3700">
            <v>285</v>
          </cell>
          <cell r="G3700" t="str">
            <v>PZ</v>
          </cell>
          <cell r="H3700" t="str">
            <v>PIEZAS</v>
          </cell>
          <cell r="I3700" t="str">
            <v>COM</v>
          </cell>
        </row>
        <row r="3701">
          <cell r="A3701" t="str">
            <v>16769539</v>
          </cell>
          <cell r="B3701">
            <v>167</v>
          </cell>
          <cell r="C3701">
            <v>69539</v>
          </cell>
          <cell r="D3701" t="str">
            <v>TILOSINA MC 250 ML</v>
          </cell>
          <cell r="E3701" t="str">
            <v>PES</v>
          </cell>
          <cell r="F3701">
            <v>395</v>
          </cell>
          <cell r="G3701" t="str">
            <v>PZ</v>
          </cell>
          <cell r="H3701" t="str">
            <v>PIEZAS</v>
          </cell>
          <cell r="I3701" t="str">
            <v>COM</v>
          </cell>
        </row>
        <row r="3702">
          <cell r="A3702" t="str">
            <v>16769547</v>
          </cell>
          <cell r="B3702">
            <v>167</v>
          </cell>
          <cell r="C3702">
            <v>69547</v>
          </cell>
          <cell r="D3702" t="str">
            <v>IVERMECTINA 50 ML</v>
          </cell>
          <cell r="E3702" t="str">
            <v>PES</v>
          </cell>
          <cell r="F3702">
            <v>140</v>
          </cell>
          <cell r="G3702" t="str">
            <v>PZ</v>
          </cell>
          <cell r="H3702" t="str">
            <v>PIEZAS</v>
          </cell>
          <cell r="I3702" t="str">
            <v>COM</v>
          </cell>
        </row>
        <row r="3703">
          <cell r="A3703" t="str">
            <v>16769548</v>
          </cell>
          <cell r="B3703">
            <v>167</v>
          </cell>
          <cell r="C3703">
            <v>69548</v>
          </cell>
          <cell r="D3703" t="str">
            <v>IVERMECTINA 100 ML</v>
          </cell>
          <cell r="E3703" t="str">
            <v>PES</v>
          </cell>
          <cell r="F3703">
            <v>174</v>
          </cell>
          <cell r="G3703" t="str">
            <v>PZ</v>
          </cell>
          <cell r="H3703" t="str">
            <v>PIEZAS</v>
          </cell>
          <cell r="I3703" t="str">
            <v>COM</v>
          </cell>
        </row>
        <row r="3704">
          <cell r="A3704" t="str">
            <v>16769549</v>
          </cell>
          <cell r="B3704">
            <v>167</v>
          </cell>
          <cell r="C3704">
            <v>69549</v>
          </cell>
          <cell r="D3704" t="str">
            <v>IVERMECTINA PRAZICUANTEN MC10G</v>
          </cell>
          <cell r="E3704" t="str">
            <v>PES</v>
          </cell>
          <cell r="F3704">
            <v>177</v>
          </cell>
          <cell r="G3704" t="str">
            <v>PZ</v>
          </cell>
          <cell r="H3704" t="str">
            <v>PIEZAS</v>
          </cell>
          <cell r="I3704" t="str">
            <v>COM</v>
          </cell>
        </row>
        <row r="3705">
          <cell r="A3705" t="str">
            <v>16769559</v>
          </cell>
          <cell r="B3705">
            <v>167</v>
          </cell>
          <cell r="C3705">
            <v>69559</v>
          </cell>
          <cell r="D3705" t="str">
            <v>OXITOCINA MC 10 ML</v>
          </cell>
          <cell r="E3705" t="str">
            <v>PES</v>
          </cell>
          <cell r="F3705">
            <v>48</v>
          </cell>
          <cell r="G3705" t="str">
            <v>PZ</v>
          </cell>
          <cell r="H3705" t="str">
            <v>PIEZAS</v>
          </cell>
          <cell r="I3705" t="str">
            <v>COM</v>
          </cell>
        </row>
        <row r="3706">
          <cell r="A3706" t="str">
            <v>16769579</v>
          </cell>
          <cell r="B3706">
            <v>167</v>
          </cell>
          <cell r="C3706">
            <v>69579</v>
          </cell>
          <cell r="D3706" t="str">
            <v>VITAMINAS ADE MC 500 ML</v>
          </cell>
          <cell r="E3706" t="str">
            <v>PES</v>
          </cell>
          <cell r="F3706">
            <v>498.5</v>
          </cell>
          <cell r="G3706" t="str">
            <v>PZ</v>
          </cell>
          <cell r="H3706" t="str">
            <v>PIEZAS</v>
          </cell>
          <cell r="I3706" t="str">
            <v>COM</v>
          </cell>
        </row>
        <row r="3707">
          <cell r="A3707" t="str">
            <v>16769609</v>
          </cell>
          <cell r="B3707">
            <v>167</v>
          </cell>
          <cell r="C3707">
            <v>69609</v>
          </cell>
          <cell r="D3707" t="str">
            <v>DIPIRONA MC 100 ML</v>
          </cell>
          <cell r="E3707" t="str">
            <v>PES</v>
          </cell>
          <cell r="F3707">
            <v>148</v>
          </cell>
          <cell r="G3707" t="str">
            <v>PZ</v>
          </cell>
          <cell r="H3707" t="str">
            <v>PIEZAS</v>
          </cell>
          <cell r="I3707" t="str">
            <v>COM</v>
          </cell>
        </row>
        <row r="3708">
          <cell r="A3708" t="str">
            <v>16769619</v>
          </cell>
          <cell r="B3708">
            <v>167</v>
          </cell>
          <cell r="C3708">
            <v>69619</v>
          </cell>
          <cell r="D3708" t="str">
            <v>VITAMINA B12-B15 MC 5 ML</v>
          </cell>
          <cell r="E3708" t="str">
            <v>PES</v>
          </cell>
          <cell r="F3708">
            <v>122</v>
          </cell>
          <cell r="G3708" t="str">
            <v>PZ</v>
          </cell>
          <cell r="H3708" t="str">
            <v>PIEZAS</v>
          </cell>
          <cell r="I3708" t="str">
            <v>COM</v>
          </cell>
        </row>
        <row r="3709">
          <cell r="A3709" t="str">
            <v>16769629</v>
          </cell>
          <cell r="B3709">
            <v>167</v>
          </cell>
          <cell r="C3709">
            <v>69629</v>
          </cell>
          <cell r="D3709" t="str">
            <v>VITAMINA B12-B15 MC 100 ML</v>
          </cell>
          <cell r="E3709" t="str">
            <v>PES</v>
          </cell>
          <cell r="F3709">
            <v>800</v>
          </cell>
          <cell r="G3709" t="str">
            <v>PZ</v>
          </cell>
          <cell r="H3709" t="str">
            <v>PIEZAS</v>
          </cell>
          <cell r="I3709" t="str">
            <v>COM</v>
          </cell>
        </row>
        <row r="3710">
          <cell r="A3710" t="str">
            <v>16769639</v>
          </cell>
          <cell r="B3710">
            <v>167</v>
          </cell>
          <cell r="C3710">
            <v>69639</v>
          </cell>
          <cell r="D3710" t="str">
            <v>FENIL BUTAZONA MC 100 ML</v>
          </cell>
          <cell r="E3710" t="str">
            <v>PES</v>
          </cell>
          <cell r="F3710">
            <v>128</v>
          </cell>
          <cell r="G3710" t="str">
            <v>PZ</v>
          </cell>
          <cell r="H3710" t="str">
            <v>PIEZAS</v>
          </cell>
          <cell r="I3710" t="str">
            <v>COM</v>
          </cell>
        </row>
        <row r="3711">
          <cell r="A3711" t="str">
            <v>16769649</v>
          </cell>
          <cell r="B3711">
            <v>167</v>
          </cell>
          <cell r="C3711">
            <v>69649</v>
          </cell>
          <cell r="D3711" t="str">
            <v>RECONSTITUYENTE VIT.MC 100 ML</v>
          </cell>
          <cell r="E3711" t="str">
            <v>PES</v>
          </cell>
          <cell r="F3711">
            <v>178</v>
          </cell>
          <cell r="G3711" t="str">
            <v>PZ</v>
          </cell>
          <cell r="H3711" t="str">
            <v>PIEZAS</v>
          </cell>
          <cell r="I3711" t="str">
            <v>COM</v>
          </cell>
        </row>
        <row r="3712">
          <cell r="A3712" t="str">
            <v>16769659</v>
          </cell>
          <cell r="B3712">
            <v>167</v>
          </cell>
          <cell r="C3712">
            <v>69659</v>
          </cell>
          <cell r="D3712" t="str">
            <v>FLUMICINA ESTREPTOMICI MC 20ML</v>
          </cell>
          <cell r="E3712" t="str">
            <v>PES</v>
          </cell>
          <cell r="F3712">
            <v>115</v>
          </cell>
          <cell r="G3712" t="str">
            <v>PZ</v>
          </cell>
          <cell r="H3712" t="str">
            <v>PIEZAS</v>
          </cell>
          <cell r="I3712" t="str">
            <v>COM</v>
          </cell>
        </row>
        <row r="3713">
          <cell r="A3713" t="str">
            <v>16769669</v>
          </cell>
          <cell r="B3713">
            <v>167</v>
          </cell>
          <cell r="C3713">
            <v>69669</v>
          </cell>
          <cell r="D3713" t="str">
            <v>PENICILINA G PROCAINA MC 100ML</v>
          </cell>
          <cell r="E3713" t="str">
            <v>PES</v>
          </cell>
          <cell r="F3713">
            <v>147</v>
          </cell>
          <cell r="G3713" t="str">
            <v>PZ</v>
          </cell>
          <cell r="H3713" t="str">
            <v>PIEZAS</v>
          </cell>
          <cell r="I3713" t="str">
            <v>COM</v>
          </cell>
        </row>
        <row r="3714">
          <cell r="A3714" t="str">
            <v>16769679</v>
          </cell>
          <cell r="B3714">
            <v>167</v>
          </cell>
          <cell r="C3714">
            <v>69679</v>
          </cell>
          <cell r="D3714" t="str">
            <v>VIOLETA DE GENCIANA MC 100ML</v>
          </cell>
          <cell r="E3714" t="str">
            <v>PES</v>
          </cell>
          <cell r="F3714">
            <v>50</v>
          </cell>
          <cell r="G3714" t="str">
            <v>PZ</v>
          </cell>
          <cell r="H3714" t="str">
            <v>PIEZAS</v>
          </cell>
          <cell r="I3714" t="str">
            <v>COM</v>
          </cell>
        </row>
        <row r="3715">
          <cell r="A3715" t="str">
            <v>16769687</v>
          </cell>
          <cell r="B3715">
            <v>167</v>
          </cell>
          <cell r="C3715">
            <v>69687</v>
          </cell>
          <cell r="D3715" t="str">
            <v>FLORFENICOL ORAL MC 20 ML</v>
          </cell>
          <cell r="E3715" t="str">
            <v>PES</v>
          </cell>
          <cell r="F3715">
            <v>55</v>
          </cell>
          <cell r="G3715" t="str">
            <v>PZ</v>
          </cell>
          <cell r="H3715" t="str">
            <v>PIEZAS</v>
          </cell>
          <cell r="I3715" t="str">
            <v>COM</v>
          </cell>
        </row>
        <row r="3716">
          <cell r="A3716" t="str">
            <v>16769697</v>
          </cell>
          <cell r="B3716">
            <v>167</v>
          </cell>
          <cell r="C3716">
            <v>69697</v>
          </cell>
          <cell r="D3716" t="str">
            <v>MILICOLI 5 LT</v>
          </cell>
          <cell r="E3716" t="str">
            <v>PES</v>
          </cell>
          <cell r="F3716">
            <v>1570</v>
          </cell>
          <cell r="G3716" t="str">
            <v>PZ</v>
          </cell>
          <cell r="H3716" t="str">
            <v>PIEZAS</v>
          </cell>
          <cell r="I3716" t="str">
            <v>COM</v>
          </cell>
        </row>
        <row r="3717">
          <cell r="A3717" t="str">
            <v>16769698</v>
          </cell>
          <cell r="B3717">
            <v>167</v>
          </cell>
          <cell r="C3717">
            <v>69698</v>
          </cell>
          <cell r="D3717" t="str">
            <v>MILICOLI 2 LT</v>
          </cell>
          <cell r="E3717" t="str">
            <v>PES</v>
          </cell>
          <cell r="F3717">
            <v>690</v>
          </cell>
          <cell r="G3717" t="str">
            <v>PZ</v>
          </cell>
          <cell r="H3717" t="str">
            <v>PIEZAS</v>
          </cell>
          <cell r="I3717" t="str">
            <v>COM</v>
          </cell>
        </row>
        <row r="3718">
          <cell r="A3718" t="str">
            <v>16769699</v>
          </cell>
          <cell r="B3718">
            <v>167</v>
          </cell>
          <cell r="C3718">
            <v>69699</v>
          </cell>
          <cell r="D3718" t="str">
            <v>MILICOLI 1 LT</v>
          </cell>
          <cell r="E3718" t="str">
            <v>PES</v>
          </cell>
          <cell r="F3718">
            <v>398</v>
          </cell>
          <cell r="G3718" t="str">
            <v>PZ</v>
          </cell>
          <cell r="H3718" t="str">
            <v>PIEZAS</v>
          </cell>
          <cell r="I3718" t="str">
            <v>COM</v>
          </cell>
        </row>
        <row r="3719">
          <cell r="A3719" t="str">
            <v>16769709</v>
          </cell>
          <cell r="B3719">
            <v>167</v>
          </cell>
          <cell r="C3719">
            <v>69709</v>
          </cell>
          <cell r="D3719" t="str">
            <v>TYLORAL 100 GRS</v>
          </cell>
          <cell r="E3719" t="str">
            <v>PES</v>
          </cell>
          <cell r="F3719">
            <v>500</v>
          </cell>
          <cell r="G3719" t="str">
            <v>PZ</v>
          </cell>
          <cell r="H3719" t="str">
            <v>PIEZAS</v>
          </cell>
          <cell r="I3719" t="str">
            <v>COM</v>
          </cell>
        </row>
        <row r="3720">
          <cell r="A3720" t="str">
            <v>16769729</v>
          </cell>
          <cell r="B3720">
            <v>167</v>
          </cell>
          <cell r="C3720">
            <v>69729</v>
          </cell>
          <cell r="D3720" t="str">
            <v>ANTIMASTITIS MC JERINGA 10ML</v>
          </cell>
          <cell r="E3720" t="str">
            <v>PES</v>
          </cell>
          <cell r="F3720">
            <v>68</v>
          </cell>
          <cell r="G3720" t="str">
            <v>PZ</v>
          </cell>
          <cell r="H3720" t="str">
            <v>PIEZAS</v>
          </cell>
          <cell r="I3720" t="str">
            <v>COM</v>
          </cell>
        </row>
        <row r="3721">
          <cell r="A3721" t="str">
            <v>16769741</v>
          </cell>
          <cell r="B3721">
            <v>167</v>
          </cell>
          <cell r="C3721">
            <v>69741</v>
          </cell>
          <cell r="D3721" t="str">
            <v>TILOSINA,GENTAMICINA,DIPIRONA</v>
          </cell>
          <cell r="E3721" t="str">
            <v>PES</v>
          </cell>
          <cell r="F3721">
            <v>395</v>
          </cell>
          <cell r="G3721" t="str">
            <v>PZ</v>
          </cell>
          <cell r="H3721" t="str">
            <v>PIEZAS</v>
          </cell>
          <cell r="I3721" t="str">
            <v>COM</v>
          </cell>
        </row>
        <row r="3722">
          <cell r="A3722" t="str">
            <v>16769749</v>
          </cell>
          <cell r="B3722">
            <v>167</v>
          </cell>
          <cell r="C3722">
            <v>69749</v>
          </cell>
          <cell r="D3722" t="str">
            <v>TILOSINA,GENTAMICINA,DIPIRONA</v>
          </cell>
          <cell r="E3722" t="str">
            <v>PES</v>
          </cell>
          <cell r="F3722">
            <v>120</v>
          </cell>
          <cell r="G3722" t="str">
            <v>PZ</v>
          </cell>
          <cell r="H3722" t="str">
            <v>PIEZAS</v>
          </cell>
          <cell r="I3722" t="str">
            <v>COM</v>
          </cell>
        </row>
        <row r="3723">
          <cell r="A3723" t="str">
            <v>16769767</v>
          </cell>
          <cell r="B3723">
            <v>167</v>
          </cell>
          <cell r="C3723">
            <v>69767</v>
          </cell>
          <cell r="D3723" t="str">
            <v>OXITOCINA 20 MC 10ML</v>
          </cell>
          <cell r="E3723" t="str">
            <v>PES</v>
          </cell>
          <cell r="F3723">
            <v>53</v>
          </cell>
          <cell r="G3723" t="str">
            <v>PZ</v>
          </cell>
          <cell r="H3723" t="str">
            <v>PIEZAS</v>
          </cell>
          <cell r="I3723" t="str">
            <v>COM</v>
          </cell>
        </row>
        <row r="3724">
          <cell r="A3724" t="str">
            <v>16769768</v>
          </cell>
          <cell r="B3724">
            <v>167</v>
          </cell>
          <cell r="C3724">
            <v>69768</v>
          </cell>
          <cell r="D3724" t="str">
            <v>OXITOCINA 20 MC 250ML</v>
          </cell>
          <cell r="E3724" t="str">
            <v>PES</v>
          </cell>
          <cell r="F3724">
            <v>240</v>
          </cell>
          <cell r="G3724" t="str">
            <v>PZ</v>
          </cell>
          <cell r="H3724" t="str">
            <v>PIEZAS</v>
          </cell>
          <cell r="I3724" t="str">
            <v>COM</v>
          </cell>
        </row>
        <row r="3725">
          <cell r="A3725" t="str">
            <v>16769769</v>
          </cell>
          <cell r="B3725">
            <v>167</v>
          </cell>
          <cell r="C3725">
            <v>69769</v>
          </cell>
          <cell r="D3725" t="str">
            <v>OXITOCINA 20 MC 100ML</v>
          </cell>
          <cell r="E3725" t="str">
            <v>PES</v>
          </cell>
          <cell r="F3725">
            <v>148</v>
          </cell>
          <cell r="G3725" t="str">
            <v>PZ</v>
          </cell>
          <cell r="H3725" t="str">
            <v>PIEZAS</v>
          </cell>
          <cell r="I3725" t="str">
            <v>COM</v>
          </cell>
        </row>
        <row r="3726">
          <cell r="A3726" t="str">
            <v>16769801</v>
          </cell>
          <cell r="B3726">
            <v>167</v>
          </cell>
          <cell r="C3726">
            <v>69801</v>
          </cell>
          <cell r="D3726" t="str">
            <v>HYPERSOL 1 KG</v>
          </cell>
          <cell r="E3726" t="str">
            <v>PES</v>
          </cell>
          <cell r="F3726">
            <v>700</v>
          </cell>
          <cell r="G3726" t="str">
            <v>PZ</v>
          </cell>
          <cell r="H3726" t="str">
            <v>PIEZAS</v>
          </cell>
          <cell r="I3726" t="str">
            <v>COM</v>
          </cell>
        </row>
        <row r="3727">
          <cell r="A3727" t="str">
            <v>16769802</v>
          </cell>
          <cell r="B3727">
            <v>167</v>
          </cell>
          <cell r="C3727">
            <v>69802</v>
          </cell>
          <cell r="D3727" t="str">
            <v>HYPERSOL 5 KG</v>
          </cell>
          <cell r="E3727" t="str">
            <v>PES</v>
          </cell>
          <cell r="F3727">
            <v>2450</v>
          </cell>
          <cell r="G3727" t="str">
            <v>PZ</v>
          </cell>
          <cell r="H3727" t="str">
            <v>PIEZAS</v>
          </cell>
          <cell r="I3727" t="str">
            <v>COM</v>
          </cell>
        </row>
        <row r="3728">
          <cell r="A3728" t="str">
            <v>16769803</v>
          </cell>
          <cell r="B3728">
            <v>167</v>
          </cell>
          <cell r="C3728">
            <v>69803</v>
          </cell>
          <cell r="D3728" t="str">
            <v>HYPERSOL 10 KG</v>
          </cell>
          <cell r="E3728" t="str">
            <v>PES</v>
          </cell>
          <cell r="F3728">
            <v>4300</v>
          </cell>
          <cell r="G3728" t="str">
            <v>PZ</v>
          </cell>
          <cell r="H3728" t="str">
            <v>PIEZAS</v>
          </cell>
          <cell r="I3728" t="str">
            <v>COM</v>
          </cell>
        </row>
        <row r="3729">
          <cell r="A3729" t="str">
            <v>16769811</v>
          </cell>
          <cell r="B3729">
            <v>167</v>
          </cell>
          <cell r="C3729">
            <v>69811</v>
          </cell>
          <cell r="D3729" t="str">
            <v>DOXORAL 1 KG</v>
          </cell>
          <cell r="E3729" t="str">
            <v>PES</v>
          </cell>
          <cell r="F3729">
            <v>2200</v>
          </cell>
          <cell r="G3729" t="str">
            <v>PZ</v>
          </cell>
          <cell r="H3729" t="str">
            <v>PIEZAS</v>
          </cell>
          <cell r="I3729" t="str">
            <v>COM</v>
          </cell>
        </row>
        <row r="3730">
          <cell r="A3730" t="str">
            <v>16769812</v>
          </cell>
          <cell r="B3730">
            <v>167</v>
          </cell>
          <cell r="C3730">
            <v>69812</v>
          </cell>
          <cell r="D3730" t="str">
            <v>DOXORAL 200GR.</v>
          </cell>
          <cell r="E3730" t="str">
            <v>PES</v>
          </cell>
          <cell r="F3730">
            <v>550</v>
          </cell>
          <cell r="G3730" t="str">
            <v>PZ</v>
          </cell>
          <cell r="H3730" t="str">
            <v>PIEZAS</v>
          </cell>
          <cell r="I3730" t="str">
            <v>COM</v>
          </cell>
        </row>
        <row r="3731">
          <cell r="A3731" t="str">
            <v>16769814</v>
          </cell>
          <cell r="B3731">
            <v>167</v>
          </cell>
          <cell r="C3731">
            <v>69814</v>
          </cell>
          <cell r="D3731" t="str">
            <v>DOXORAL 100GR.</v>
          </cell>
          <cell r="E3731" t="str">
            <v>PES</v>
          </cell>
          <cell r="F3731">
            <v>355</v>
          </cell>
          <cell r="G3731" t="str">
            <v>PZ</v>
          </cell>
          <cell r="H3731" t="str">
            <v>PIEZAS</v>
          </cell>
          <cell r="I3731" t="str">
            <v>COM</v>
          </cell>
        </row>
        <row r="3732">
          <cell r="A3732" t="str">
            <v>17240012</v>
          </cell>
          <cell r="B3732">
            <v>172</v>
          </cell>
          <cell r="C3732">
            <v>40012</v>
          </cell>
          <cell r="D3732" t="str">
            <v>SUPER-BABI PLUS TE</v>
          </cell>
          <cell r="E3732" t="str">
            <v>PES</v>
          </cell>
          <cell r="F3732">
            <v>5990</v>
          </cell>
          <cell r="G3732" t="str">
            <v>TN</v>
          </cell>
          <cell r="H3732" t="str">
            <v>TONELADAS</v>
          </cell>
          <cell r="I3732" t="str">
            <v>PEC</v>
          </cell>
        </row>
        <row r="3733">
          <cell r="A3733" t="str">
            <v>17240038</v>
          </cell>
          <cell r="B3733">
            <v>172</v>
          </cell>
          <cell r="C3733">
            <v>40038</v>
          </cell>
          <cell r="D3733" t="str">
            <v>PONE ORO 16% PLUS CE</v>
          </cell>
          <cell r="E3733" t="str">
            <v>PES</v>
          </cell>
          <cell r="F3733">
            <v>5315</v>
          </cell>
          <cell r="G3733" t="str">
            <v>TN</v>
          </cell>
          <cell r="H3733" t="str">
            <v>TONELADAS</v>
          </cell>
          <cell r="I3733" t="str">
            <v>PEC</v>
          </cell>
        </row>
        <row r="3734">
          <cell r="A3734" t="str">
            <v>17240092</v>
          </cell>
          <cell r="B3734">
            <v>172</v>
          </cell>
          <cell r="C3734">
            <v>40092</v>
          </cell>
          <cell r="D3734" t="str">
            <v>AVES REGIO AP CE</v>
          </cell>
          <cell r="E3734" t="str">
            <v>PES</v>
          </cell>
          <cell r="F3734">
            <v>4340</v>
          </cell>
          <cell r="G3734" t="str">
            <v>TN</v>
          </cell>
          <cell r="H3734" t="str">
            <v>TONELADAS</v>
          </cell>
          <cell r="I3734" t="str">
            <v>PEC</v>
          </cell>
        </row>
        <row r="3735">
          <cell r="A3735" t="str">
            <v>17240122</v>
          </cell>
          <cell r="B3735">
            <v>172</v>
          </cell>
          <cell r="C3735">
            <v>40122</v>
          </cell>
          <cell r="D3735" t="str">
            <v>POLLORINA NO. 2 PLUS TE</v>
          </cell>
          <cell r="E3735" t="str">
            <v>PES</v>
          </cell>
          <cell r="F3735">
            <v>6115</v>
          </cell>
          <cell r="G3735" t="str">
            <v>TN</v>
          </cell>
          <cell r="H3735" t="str">
            <v>TONELADAS</v>
          </cell>
          <cell r="I3735" t="str">
            <v>PEC</v>
          </cell>
        </row>
        <row r="3736">
          <cell r="A3736" t="str">
            <v>17242092</v>
          </cell>
          <cell r="B3736">
            <v>172</v>
          </cell>
          <cell r="C3736">
            <v>42092</v>
          </cell>
          <cell r="D3736" t="str">
            <v>CAPORINA INICIADOR TE</v>
          </cell>
          <cell r="E3736" t="str">
            <v>PES</v>
          </cell>
          <cell r="F3736">
            <v>6425</v>
          </cell>
          <cell r="G3736" t="str">
            <v>TN</v>
          </cell>
          <cell r="H3736" t="str">
            <v>TONELADAS</v>
          </cell>
          <cell r="I3736" t="str">
            <v>PEC</v>
          </cell>
        </row>
        <row r="3737">
          <cell r="A3737" t="str">
            <v>17242132</v>
          </cell>
          <cell r="B3737">
            <v>172</v>
          </cell>
          <cell r="C3737">
            <v>42132</v>
          </cell>
          <cell r="D3737" t="str">
            <v>CAPORINA FINALIZADOR TE</v>
          </cell>
          <cell r="E3737" t="str">
            <v>PES</v>
          </cell>
          <cell r="F3737">
            <v>6425</v>
          </cell>
          <cell r="G3737" t="str">
            <v>TN</v>
          </cell>
          <cell r="H3737" t="str">
            <v>TONELADAS</v>
          </cell>
          <cell r="I3737" t="str">
            <v>PEC</v>
          </cell>
        </row>
        <row r="3738">
          <cell r="A3738" t="str">
            <v>17242222</v>
          </cell>
          <cell r="B3738">
            <v>172</v>
          </cell>
          <cell r="C3738">
            <v>42222</v>
          </cell>
          <cell r="D3738" t="str">
            <v>POLLO ORO V. TE</v>
          </cell>
          <cell r="E3738" t="str">
            <v>PES</v>
          </cell>
          <cell r="F3738">
            <v>5900</v>
          </cell>
          <cell r="G3738" t="str">
            <v>TN</v>
          </cell>
          <cell r="H3738" t="str">
            <v>TONELADAS</v>
          </cell>
          <cell r="I3738" t="str">
            <v>PEC</v>
          </cell>
        </row>
        <row r="3739">
          <cell r="A3739" t="str">
            <v>17242226</v>
          </cell>
          <cell r="B3739">
            <v>172</v>
          </cell>
          <cell r="C3739">
            <v>42226</v>
          </cell>
          <cell r="D3739" t="str">
            <v>ENGORDA POLLO 5 KG</v>
          </cell>
          <cell r="E3739" t="str">
            <v>PES</v>
          </cell>
          <cell r="F3739">
            <v>7258</v>
          </cell>
          <cell r="G3739" t="str">
            <v>TN</v>
          </cell>
          <cell r="H3739" t="str">
            <v>TONELADAS</v>
          </cell>
          <cell r="I3739" t="str">
            <v>PEC</v>
          </cell>
        </row>
        <row r="3740">
          <cell r="A3740" t="str">
            <v>17242322</v>
          </cell>
          <cell r="B3740">
            <v>172</v>
          </cell>
          <cell r="C3740">
            <v>42322</v>
          </cell>
          <cell r="D3740" t="str">
            <v>POLLITO ORO INIC. V. TE</v>
          </cell>
          <cell r="E3740" t="str">
            <v>PES</v>
          </cell>
          <cell r="F3740">
            <v>5940</v>
          </cell>
          <cell r="G3740" t="str">
            <v>TN</v>
          </cell>
          <cell r="H3740" t="str">
            <v>TONELADAS</v>
          </cell>
          <cell r="I3740" t="str">
            <v>PEC</v>
          </cell>
        </row>
        <row r="3741">
          <cell r="A3741" t="str">
            <v>17242326</v>
          </cell>
          <cell r="B3741">
            <v>172</v>
          </cell>
          <cell r="C3741">
            <v>42326</v>
          </cell>
          <cell r="D3741" t="str">
            <v>INICIA POLLO 5 KG</v>
          </cell>
          <cell r="E3741" t="str">
            <v>PES</v>
          </cell>
          <cell r="F3741">
            <v>6953</v>
          </cell>
          <cell r="G3741" t="str">
            <v>TN</v>
          </cell>
          <cell r="H3741" t="str">
            <v>TONELADAS</v>
          </cell>
          <cell r="I3741" t="str">
            <v>PEC</v>
          </cell>
        </row>
        <row r="3742">
          <cell r="A3742" t="str">
            <v>17242692</v>
          </cell>
          <cell r="B3742">
            <v>172</v>
          </cell>
          <cell r="C3742">
            <v>42692</v>
          </cell>
          <cell r="D3742" t="str">
            <v>POLLO ESPECIAL TE</v>
          </cell>
          <cell r="E3742" t="str">
            <v>PES</v>
          </cell>
          <cell r="F3742">
            <v>5382</v>
          </cell>
          <cell r="G3742" t="str">
            <v>TN</v>
          </cell>
          <cell r="H3742" t="str">
            <v>TONELADAS</v>
          </cell>
          <cell r="I3742" t="str">
            <v>PEC</v>
          </cell>
        </row>
        <row r="3743">
          <cell r="A3743" t="str">
            <v>17243012</v>
          </cell>
          <cell r="B3743">
            <v>172</v>
          </cell>
          <cell r="C3743">
            <v>43012</v>
          </cell>
          <cell r="D3743" t="str">
            <v>CARNERINA NO. 1 MED. CE</v>
          </cell>
          <cell r="E3743" t="str">
            <v>PES</v>
          </cell>
          <cell r="F3743">
            <v>5800</v>
          </cell>
          <cell r="G3743" t="str">
            <v>TN</v>
          </cell>
          <cell r="H3743" t="str">
            <v>TONELADAS</v>
          </cell>
          <cell r="I3743" t="str">
            <v>PEC</v>
          </cell>
        </row>
        <row r="3744">
          <cell r="A3744" t="str">
            <v>17243020</v>
          </cell>
          <cell r="B3744">
            <v>172</v>
          </cell>
          <cell r="C3744">
            <v>43020</v>
          </cell>
          <cell r="D3744" t="str">
            <v>CARNERINA NO. 2 HE</v>
          </cell>
          <cell r="E3744" t="str">
            <v>PES</v>
          </cell>
          <cell r="F3744">
            <v>4870</v>
          </cell>
          <cell r="G3744" t="str">
            <v>TN</v>
          </cell>
          <cell r="H3744" t="str">
            <v>TONELADAS</v>
          </cell>
          <cell r="I3744" t="str">
            <v>PEC</v>
          </cell>
        </row>
        <row r="3745">
          <cell r="A3745" t="str">
            <v>17243022</v>
          </cell>
          <cell r="B3745">
            <v>172</v>
          </cell>
          <cell r="C3745">
            <v>43022</v>
          </cell>
          <cell r="D3745" t="str">
            <v>CARNERINA NO. 2 CE</v>
          </cell>
          <cell r="E3745" t="str">
            <v>PES</v>
          </cell>
          <cell r="F3745">
            <v>5091</v>
          </cell>
          <cell r="G3745" t="str">
            <v>TN</v>
          </cell>
          <cell r="H3745" t="str">
            <v>TONELADAS</v>
          </cell>
          <cell r="I3745" t="str">
            <v>PEC</v>
          </cell>
        </row>
        <row r="3746">
          <cell r="A3746" t="str">
            <v>17243032</v>
          </cell>
          <cell r="B3746">
            <v>172</v>
          </cell>
          <cell r="C3746">
            <v>43032</v>
          </cell>
          <cell r="D3746" t="str">
            <v>CARNERINA NO. 3 CE</v>
          </cell>
          <cell r="E3746" t="str">
            <v>PES</v>
          </cell>
          <cell r="F3746">
            <v>4750</v>
          </cell>
          <cell r="G3746" t="str">
            <v>TN</v>
          </cell>
          <cell r="H3746" t="str">
            <v>TONELADAS</v>
          </cell>
          <cell r="I3746" t="str">
            <v>PEC</v>
          </cell>
        </row>
        <row r="3747">
          <cell r="A3747" t="str">
            <v>17243042</v>
          </cell>
          <cell r="B3747">
            <v>172</v>
          </cell>
          <cell r="C3747">
            <v>43042</v>
          </cell>
          <cell r="D3747" t="str">
            <v>CARNERINA No.4 LACTANCIA CE</v>
          </cell>
          <cell r="E3747" t="str">
            <v>PES</v>
          </cell>
          <cell r="F3747">
            <v>5500</v>
          </cell>
          <cell r="G3747" t="str">
            <v>TN</v>
          </cell>
          <cell r="H3747" t="str">
            <v>TONELADAS</v>
          </cell>
          <cell r="I3747" t="str">
            <v>PEC</v>
          </cell>
        </row>
        <row r="3748">
          <cell r="A3748" t="str">
            <v>17243052</v>
          </cell>
          <cell r="B3748">
            <v>172</v>
          </cell>
          <cell r="C3748">
            <v>43052</v>
          </cell>
          <cell r="D3748" t="str">
            <v>CARNERINA No.5 GESTACION CE</v>
          </cell>
          <cell r="E3748" t="str">
            <v>PES</v>
          </cell>
          <cell r="F3748">
            <v>4700</v>
          </cell>
          <cell r="G3748" t="str">
            <v>TN</v>
          </cell>
          <cell r="H3748" t="str">
            <v>TONELADAS</v>
          </cell>
          <cell r="I3748" t="str">
            <v>PEC</v>
          </cell>
        </row>
        <row r="3749">
          <cell r="A3749" t="str">
            <v>17243162</v>
          </cell>
          <cell r="B3749">
            <v>172</v>
          </cell>
          <cell r="C3749">
            <v>43162</v>
          </cell>
          <cell r="D3749" t="str">
            <v>INICIAPORK MEJORADO AP CE</v>
          </cell>
          <cell r="E3749" t="str">
            <v>PES</v>
          </cell>
          <cell r="F3749">
            <v>5140</v>
          </cell>
          <cell r="G3749" t="str">
            <v>TN</v>
          </cell>
          <cell r="H3749" t="str">
            <v>TONELADAS</v>
          </cell>
          <cell r="I3749" t="str">
            <v>PEC</v>
          </cell>
        </row>
        <row r="3750">
          <cell r="A3750" t="str">
            <v>17243172</v>
          </cell>
          <cell r="B3750">
            <v>172</v>
          </cell>
          <cell r="C3750">
            <v>43172</v>
          </cell>
          <cell r="D3750" t="str">
            <v>CRECIPORK MEJORADO AP CE</v>
          </cell>
          <cell r="E3750" t="str">
            <v>PES</v>
          </cell>
          <cell r="F3750">
            <v>4490</v>
          </cell>
          <cell r="G3750" t="str">
            <v>TN</v>
          </cell>
          <cell r="H3750" t="str">
            <v>TONELADAS</v>
          </cell>
          <cell r="I3750" t="str">
            <v>PEC</v>
          </cell>
        </row>
        <row r="3751">
          <cell r="A3751" t="str">
            <v>17243420</v>
          </cell>
          <cell r="B3751">
            <v>172</v>
          </cell>
          <cell r="C3751">
            <v>43420</v>
          </cell>
          <cell r="D3751" t="str">
            <v>API CONCENTRADO CREC-ENG.  HE</v>
          </cell>
          <cell r="E3751" t="str">
            <v>PES</v>
          </cell>
          <cell r="F3751">
            <v>7456</v>
          </cell>
          <cell r="G3751" t="str">
            <v>TN</v>
          </cell>
          <cell r="H3751" t="str">
            <v>TONELADAS</v>
          </cell>
          <cell r="I3751" t="str">
            <v>PEC</v>
          </cell>
        </row>
        <row r="3752">
          <cell r="A3752" t="str">
            <v>17243502</v>
          </cell>
          <cell r="B3752">
            <v>172</v>
          </cell>
          <cell r="C3752">
            <v>43502</v>
          </cell>
          <cell r="D3752" t="str">
            <v>FINALIZADOR ENG.CERDOS HL CE</v>
          </cell>
          <cell r="E3752" t="str">
            <v>PES</v>
          </cell>
          <cell r="F3752">
            <v>5290</v>
          </cell>
          <cell r="G3752" t="str">
            <v>TN</v>
          </cell>
          <cell r="H3752" t="str">
            <v>TONELADAS</v>
          </cell>
          <cell r="I3752" t="str">
            <v>PEC</v>
          </cell>
        </row>
        <row r="3753">
          <cell r="A3753" t="str">
            <v>17243872</v>
          </cell>
          <cell r="B3753">
            <v>172</v>
          </cell>
          <cell r="C3753">
            <v>43872</v>
          </cell>
          <cell r="D3753" t="str">
            <v>ALIMENTO RETIRO CARANBACHEL CE</v>
          </cell>
          <cell r="E3753" t="str">
            <v>PES</v>
          </cell>
          <cell r="F3753">
            <v>5150</v>
          </cell>
          <cell r="G3753" t="str">
            <v>TN</v>
          </cell>
          <cell r="H3753" t="str">
            <v>TONELADAS</v>
          </cell>
          <cell r="I3753" t="str">
            <v>PEC</v>
          </cell>
        </row>
        <row r="3754">
          <cell r="A3754" t="str">
            <v>17244004</v>
          </cell>
          <cell r="B3754">
            <v>172</v>
          </cell>
          <cell r="C3754">
            <v>44004</v>
          </cell>
          <cell r="D3754" t="str">
            <v>APILECHE 18% RE</v>
          </cell>
          <cell r="E3754" t="str">
            <v>PES</v>
          </cell>
          <cell r="F3754">
            <v>4665</v>
          </cell>
          <cell r="G3754" t="str">
            <v>TN</v>
          </cell>
          <cell r="H3754" t="str">
            <v>TONELADAS</v>
          </cell>
          <cell r="I3754" t="str">
            <v>PEC</v>
          </cell>
        </row>
        <row r="3755">
          <cell r="A3755" t="str">
            <v>17244022</v>
          </cell>
          <cell r="B3755">
            <v>172</v>
          </cell>
          <cell r="C3755">
            <v>44022</v>
          </cell>
          <cell r="D3755" t="str">
            <v>ABALAC 32% CE</v>
          </cell>
          <cell r="E3755" t="str">
            <v>PES</v>
          </cell>
          <cell r="F3755">
            <v>5490</v>
          </cell>
          <cell r="G3755" t="str">
            <v>TN</v>
          </cell>
          <cell r="H3755" t="str">
            <v>TONELADAS</v>
          </cell>
          <cell r="I3755" t="str">
            <v>PEC</v>
          </cell>
        </row>
        <row r="3756">
          <cell r="A3756" t="str">
            <v>17244072</v>
          </cell>
          <cell r="B3756">
            <v>172</v>
          </cell>
          <cell r="C3756">
            <v>44072</v>
          </cell>
          <cell r="D3756" t="str">
            <v>ABABE PLUS CE</v>
          </cell>
          <cell r="E3756" t="str">
            <v>PES</v>
          </cell>
          <cell r="F3756">
            <v>5060</v>
          </cell>
          <cell r="G3756" t="str">
            <v>TN</v>
          </cell>
          <cell r="H3756" t="str">
            <v>TONELADAS</v>
          </cell>
          <cell r="I3756" t="str">
            <v>PEC</v>
          </cell>
        </row>
        <row r="3757">
          <cell r="A3757" t="str">
            <v>17244101</v>
          </cell>
          <cell r="B3757">
            <v>172</v>
          </cell>
          <cell r="C3757">
            <v>44101</v>
          </cell>
          <cell r="D3757" t="str">
            <v>APILECHE 17% HG</v>
          </cell>
          <cell r="E3757" t="str">
            <v>PES</v>
          </cell>
          <cell r="F3757">
            <v>4655</v>
          </cell>
          <cell r="G3757" t="str">
            <v>TN</v>
          </cell>
          <cell r="H3757" t="str">
            <v>TONELADAS</v>
          </cell>
          <cell r="I3757" t="str">
            <v>PEC</v>
          </cell>
        </row>
        <row r="3758">
          <cell r="A3758" t="str">
            <v>17244104</v>
          </cell>
          <cell r="B3758">
            <v>172</v>
          </cell>
          <cell r="C3758">
            <v>44104</v>
          </cell>
          <cell r="D3758" t="str">
            <v>APILECHE 17% RE</v>
          </cell>
          <cell r="E3758" t="str">
            <v>PES</v>
          </cell>
          <cell r="F3758">
            <v>4805</v>
          </cell>
          <cell r="G3758" t="str">
            <v>TN</v>
          </cell>
          <cell r="H3758" t="str">
            <v>TONELADAS</v>
          </cell>
          <cell r="I3758" t="str">
            <v>PEC</v>
          </cell>
        </row>
        <row r="3759">
          <cell r="A3759" t="str">
            <v>17244169</v>
          </cell>
          <cell r="B3759">
            <v>172</v>
          </cell>
          <cell r="C3759">
            <v>44169</v>
          </cell>
          <cell r="D3759" t="str">
            <v>LACTOCRIA PLUS 10K HE</v>
          </cell>
          <cell r="E3759" t="str">
            <v>PES</v>
          </cell>
          <cell r="F3759">
            <v>19715</v>
          </cell>
          <cell r="G3759" t="str">
            <v>TN</v>
          </cell>
          <cell r="H3759" t="str">
            <v>TONELADAS</v>
          </cell>
          <cell r="I3759" t="str">
            <v>PEC</v>
          </cell>
        </row>
        <row r="3760">
          <cell r="A3760" t="str">
            <v>17244250</v>
          </cell>
          <cell r="B3760">
            <v>172</v>
          </cell>
          <cell r="C3760">
            <v>44250</v>
          </cell>
          <cell r="D3760" t="str">
            <v>LECHERO 20 HE</v>
          </cell>
          <cell r="E3760" t="str">
            <v>PES</v>
          </cell>
          <cell r="F3760">
            <v>4090</v>
          </cell>
          <cell r="G3760" t="str">
            <v>TN</v>
          </cell>
          <cell r="H3760" t="str">
            <v>TONELADAS</v>
          </cell>
          <cell r="I3760" t="str">
            <v>PEC</v>
          </cell>
        </row>
        <row r="3761">
          <cell r="A3761" t="str">
            <v>17244292</v>
          </cell>
          <cell r="B3761">
            <v>172</v>
          </cell>
          <cell r="C3761">
            <v>44292</v>
          </cell>
          <cell r="D3761" t="str">
            <v>LECHERO 20  CE</v>
          </cell>
          <cell r="E3761" t="str">
            <v>PES</v>
          </cell>
          <cell r="F3761">
            <v>4065</v>
          </cell>
          <cell r="G3761" t="str">
            <v>TN</v>
          </cell>
          <cell r="H3761" t="str">
            <v>TONELADAS</v>
          </cell>
          <cell r="I3761" t="str">
            <v>PEC</v>
          </cell>
        </row>
        <row r="3762">
          <cell r="A3762" t="str">
            <v>17244314</v>
          </cell>
          <cell r="B3762">
            <v>172</v>
          </cell>
          <cell r="C3762">
            <v>44314</v>
          </cell>
          <cell r="D3762" t="str">
            <v>BECERRAS 18% ULTRA RE</v>
          </cell>
          <cell r="E3762" t="str">
            <v>PES</v>
          </cell>
          <cell r="F3762">
            <v>6323</v>
          </cell>
          <cell r="G3762" t="str">
            <v>TN</v>
          </cell>
          <cell r="H3762" t="str">
            <v>TONELADAS</v>
          </cell>
          <cell r="I3762" t="str">
            <v>PEC</v>
          </cell>
        </row>
        <row r="3763">
          <cell r="A3763" t="str">
            <v>17244360</v>
          </cell>
          <cell r="B3763">
            <v>172</v>
          </cell>
          <cell r="C3763">
            <v>44360</v>
          </cell>
          <cell r="D3763" t="str">
            <v>ESTABLERO 18% OCCIDENTE HE</v>
          </cell>
          <cell r="E3763" t="str">
            <v>PES</v>
          </cell>
          <cell r="F3763">
            <v>4270</v>
          </cell>
          <cell r="G3763" t="str">
            <v>TN</v>
          </cell>
          <cell r="H3763" t="str">
            <v>TONELADAS</v>
          </cell>
          <cell r="I3763" t="str">
            <v>PEC</v>
          </cell>
        </row>
        <row r="3764">
          <cell r="A3764" t="str">
            <v>17244373</v>
          </cell>
          <cell r="B3764">
            <v>172</v>
          </cell>
          <cell r="C3764">
            <v>44373</v>
          </cell>
          <cell r="D3764" t="str">
            <v>PELET LECHERO 21% CG</v>
          </cell>
          <cell r="E3764" t="str">
            <v>PES</v>
          </cell>
          <cell r="F3764">
            <v>4105</v>
          </cell>
          <cell r="G3764" t="str">
            <v>TN</v>
          </cell>
          <cell r="H3764" t="str">
            <v>TONELADAS</v>
          </cell>
          <cell r="I3764" t="str">
            <v>PEC</v>
          </cell>
        </row>
        <row r="3765">
          <cell r="A3765" t="str">
            <v>17244384</v>
          </cell>
          <cell r="B3765">
            <v>172</v>
          </cell>
          <cell r="C3765">
            <v>44384</v>
          </cell>
          <cell r="D3765" t="str">
            <v>LECHERO 21% RE</v>
          </cell>
          <cell r="E3765" t="str">
            <v>PES</v>
          </cell>
          <cell r="F3765">
            <v>4335</v>
          </cell>
          <cell r="G3765" t="str">
            <v>TN</v>
          </cell>
          <cell r="H3765" t="str">
            <v>TONELADAS</v>
          </cell>
          <cell r="I3765" t="str">
            <v>PEC</v>
          </cell>
        </row>
        <row r="3766">
          <cell r="A3766" t="str">
            <v>17244385</v>
          </cell>
          <cell r="B3766">
            <v>172</v>
          </cell>
          <cell r="C3766">
            <v>44385</v>
          </cell>
          <cell r="D3766" t="str">
            <v>LECHERO 21% RG</v>
          </cell>
          <cell r="E3766" t="str">
            <v>PES</v>
          </cell>
          <cell r="F3766">
            <v>4745</v>
          </cell>
          <cell r="G3766" t="str">
            <v>TN</v>
          </cell>
          <cell r="H3766" t="str">
            <v>TONELADAS</v>
          </cell>
          <cell r="I3766" t="str">
            <v>PEC</v>
          </cell>
        </row>
        <row r="3767">
          <cell r="A3767" t="str">
            <v>17244422</v>
          </cell>
          <cell r="B3767">
            <v>172</v>
          </cell>
          <cell r="C3767">
            <v>44422</v>
          </cell>
          <cell r="D3767" t="str">
            <v>ESTABLERO 18% AP CE</v>
          </cell>
          <cell r="E3767" t="str">
            <v>PES</v>
          </cell>
          <cell r="F3767">
            <v>4221</v>
          </cell>
          <cell r="G3767" t="str">
            <v>TN</v>
          </cell>
          <cell r="H3767" t="str">
            <v>TONELADAS</v>
          </cell>
          <cell r="I3767" t="str">
            <v>PEC</v>
          </cell>
        </row>
        <row r="3768">
          <cell r="A3768" t="str">
            <v>17244512</v>
          </cell>
          <cell r="B3768">
            <v>172</v>
          </cell>
          <cell r="C3768">
            <v>44512</v>
          </cell>
          <cell r="D3768" t="str">
            <v>ESTABLERO 18% GDL. CE.</v>
          </cell>
          <cell r="E3768" t="str">
            <v>PES</v>
          </cell>
          <cell r="F3768">
            <v>4300</v>
          </cell>
          <cell r="G3768" t="str">
            <v>TN</v>
          </cell>
          <cell r="H3768" t="str">
            <v>TONELADAS</v>
          </cell>
          <cell r="I3768" t="str">
            <v>PEC</v>
          </cell>
        </row>
        <row r="3769">
          <cell r="A3769" t="str">
            <v>17244522</v>
          </cell>
          <cell r="B3769">
            <v>172</v>
          </cell>
          <cell r="C3769">
            <v>44522</v>
          </cell>
          <cell r="D3769" t="str">
            <v>LECHERO SINALOENSE CE</v>
          </cell>
          <cell r="E3769" t="str">
            <v>PES</v>
          </cell>
          <cell r="F3769">
            <v>4460</v>
          </cell>
          <cell r="G3769" t="str">
            <v>TN</v>
          </cell>
          <cell r="H3769" t="str">
            <v>TONELADAS</v>
          </cell>
          <cell r="I3769" t="str">
            <v>PEC</v>
          </cell>
        </row>
        <row r="3770">
          <cell r="A3770" t="str">
            <v>17244560</v>
          </cell>
          <cell r="B3770">
            <v>172</v>
          </cell>
          <cell r="C3770">
            <v>44560</v>
          </cell>
          <cell r="D3770" t="str">
            <v>MEZCLA GANADERA LECHERO HE</v>
          </cell>
          <cell r="E3770" t="str">
            <v>PES</v>
          </cell>
          <cell r="F3770">
            <v>3500</v>
          </cell>
          <cell r="G3770" t="str">
            <v>TN</v>
          </cell>
          <cell r="H3770" t="str">
            <v>TONELADAS</v>
          </cell>
          <cell r="I3770" t="str">
            <v>PEC</v>
          </cell>
        </row>
        <row r="3771">
          <cell r="A3771" t="str">
            <v>17244692</v>
          </cell>
          <cell r="B3771">
            <v>172</v>
          </cell>
          <cell r="C3771">
            <v>44692</v>
          </cell>
          <cell r="D3771" t="str">
            <v>APILECHE 20% CE</v>
          </cell>
          <cell r="E3771" t="str">
            <v>PES</v>
          </cell>
          <cell r="F3771">
            <v>4515</v>
          </cell>
          <cell r="G3771" t="str">
            <v>TN</v>
          </cell>
          <cell r="H3771" t="str">
            <v>TONELADAS</v>
          </cell>
          <cell r="I3771" t="str">
            <v>PEC</v>
          </cell>
        </row>
        <row r="3772">
          <cell r="A3772" t="str">
            <v>17244733</v>
          </cell>
          <cell r="B3772">
            <v>172</v>
          </cell>
          <cell r="C3772">
            <v>44733</v>
          </cell>
          <cell r="D3772" t="str">
            <v>APILECHE PLUS 17% ULTRA CG</v>
          </cell>
          <cell r="E3772" t="str">
            <v>PES</v>
          </cell>
          <cell r="F3772">
            <v>4925</v>
          </cell>
          <cell r="G3772" t="str">
            <v>TN</v>
          </cell>
          <cell r="H3772" t="str">
            <v>TONELADAS</v>
          </cell>
          <cell r="I3772" t="str">
            <v>PEC</v>
          </cell>
        </row>
        <row r="3773">
          <cell r="A3773" t="str">
            <v>17244734</v>
          </cell>
          <cell r="B3773">
            <v>172</v>
          </cell>
          <cell r="C3773">
            <v>44734</v>
          </cell>
          <cell r="D3773" t="str">
            <v>APILECHE PLUS 17% ULTRA RE</v>
          </cell>
          <cell r="E3773" t="str">
            <v>PES</v>
          </cell>
          <cell r="F3773">
            <v>5140</v>
          </cell>
          <cell r="G3773" t="str">
            <v>TN</v>
          </cell>
          <cell r="H3773" t="str">
            <v>TONELADAS</v>
          </cell>
          <cell r="I3773" t="str">
            <v>PEC</v>
          </cell>
        </row>
        <row r="3774">
          <cell r="A3774" t="str">
            <v>17244764</v>
          </cell>
          <cell r="B3774">
            <v>172</v>
          </cell>
          <cell r="C3774">
            <v>44764</v>
          </cell>
          <cell r="D3774" t="str">
            <v>APIMEL RE</v>
          </cell>
          <cell r="E3774" t="str">
            <v>PES</v>
          </cell>
          <cell r="F3774">
            <v>4319</v>
          </cell>
          <cell r="G3774" t="str">
            <v>TN</v>
          </cell>
          <cell r="H3774" t="str">
            <v>TONELADAS</v>
          </cell>
          <cell r="I3774" t="str">
            <v>PEC</v>
          </cell>
        </row>
        <row r="3775">
          <cell r="A3775" t="str">
            <v>17244794</v>
          </cell>
          <cell r="B3775">
            <v>172</v>
          </cell>
          <cell r="C3775">
            <v>44794</v>
          </cell>
          <cell r="D3775" t="str">
            <v>DAIRY ROL  RE</v>
          </cell>
          <cell r="E3775" t="str">
            <v>PES</v>
          </cell>
          <cell r="F3775">
            <v>5605</v>
          </cell>
          <cell r="G3775" t="str">
            <v>TN</v>
          </cell>
          <cell r="H3775" t="str">
            <v>TONELADAS</v>
          </cell>
          <cell r="I3775" t="str">
            <v>PEC</v>
          </cell>
        </row>
        <row r="3776">
          <cell r="A3776" t="str">
            <v>17244795</v>
          </cell>
          <cell r="B3776">
            <v>172</v>
          </cell>
          <cell r="C3776">
            <v>44795</v>
          </cell>
          <cell r="D3776" t="str">
            <v>DAIRY ROL  RG</v>
          </cell>
          <cell r="E3776" t="str">
            <v>PES</v>
          </cell>
          <cell r="F3776">
            <v>5450</v>
          </cell>
          <cell r="G3776" t="str">
            <v>TN</v>
          </cell>
          <cell r="H3776" t="str">
            <v>TONELADAS</v>
          </cell>
          <cell r="I3776" t="str">
            <v>PEC</v>
          </cell>
        </row>
        <row r="3777">
          <cell r="A3777" t="str">
            <v>17244804</v>
          </cell>
          <cell r="B3777">
            <v>172</v>
          </cell>
          <cell r="C3777">
            <v>44804</v>
          </cell>
          <cell r="D3777" t="str">
            <v>PRECALF ROL RE</v>
          </cell>
          <cell r="E3777" t="str">
            <v>PES</v>
          </cell>
          <cell r="F3777">
            <v>5085</v>
          </cell>
          <cell r="G3777" t="str">
            <v>TN</v>
          </cell>
          <cell r="H3777" t="str">
            <v>TONELADAS</v>
          </cell>
          <cell r="I3777" t="str">
            <v>PEC</v>
          </cell>
        </row>
        <row r="3778">
          <cell r="A3778" t="str">
            <v>17244805</v>
          </cell>
          <cell r="B3778">
            <v>172</v>
          </cell>
          <cell r="C3778">
            <v>44805</v>
          </cell>
          <cell r="D3778" t="str">
            <v>PRECALF ROL RG</v>
          </cell>
          <cell r="E3778" t="str">
            <v>PES</v>
          </cell>
          <cell r="F3778">
            <v>4345</v>
          </cell>
          <cell r="G3778" t="str">
            <v>KG</v>
          </cell>
          <cell r="H3778" t="str">
            <v>KILOGRAMOS</v>
          </cell>
          <cell r="I3778" t="str">
            <v>PEC</v>
          </cell>
        </row>
        <row r="3779">
          <cell r="A3779" t="str">
            <v>17244834</v>
          </cell>
          <cell r="B3779">
            <v>172</v>
          </cell>
          <cell r="C3779">
            <v>44834</v>
          </cell>
          <cell r="D3779" t="str">
            <v>LECHERO 17% MIX</v>
          </cell>
          <cell r="E3779" t="str">
            <v>PES</v>
          </cell>
          <cell r="F3779">
            <v>4575</v>
          </cell>
          <cell r="G3779" t="str">
            <v>TN</v>
          </cell>
          <cell r="H3779" t="str">
            <v>TONELADAS</v>
          </cell>
          <cell r="I3779" t="str">
            <v>PEC</v>
          </cell>
        </row>
        <row r="3780">
          <cell r="A3780" t="str">
            <v>17245330</v>
          </cell>
          <cell r="B3780">
            <v>172</v>
          </cell>
          <cell r="C3780">
            <v>45330</v>
          </cell>
          <cell r="D3780" t="str">
            <v>API ENGORDA GANADO HE 40K</v>
          </cell>
          <cell r="E3780" t="str">
            <v>PES</v>
          </cell>
          <cell r="F3780">
            <v>3840</v>
          </cell>
          <cell r="G3780" t="str">
            <v>TN</v>
          </cell>
          <cell r="H3780" t="str">
            <v>TONELADAS</v>
          </cell>
          <cell r="I3780" t="str">
            <v>PEC</v>
          </cell>
        </row>
        <row r="3781">
          <cell r="A3781" t="str">
            <v>17245414</v>
          </cell>
          <cell r="B3781">
            <v>172</v>
          </cell>
          <cell r="C3781">
            <v>45414</v>
          </cell>
          <cell r="D3781" t="str">
            <v>API-CARNE RE</v>
          </cell>
          <cell r="E3781" t="str">
            <v>PES</v>
          </cell>
          <cell r="F3781">
            <v>3954</v>
          </cell>
          <cell r="G3781" t="str">
            <v>TN</v>
          </cell>
          <cell r="H3781" t="str">
            <v>TONELADAS</v>
          </cell>
          <cell r="I3781" t="str">
            <v>PEC</v>
          </cell>
        </row>
        <row r="3782">
          <cell r="A3782" t="str">
            <v>17245460</v>
          </cell>
          <cell r="B3782">
            <v>172</v>
          </cell>
          <cell r="C3782">
            <v>45460</v>
          </cell>
          <cell r="D3782" t="str">
            <v>ABAMEL 40% HE</v>
          </cell>
          <cell r="E3782" t="str">
            <v>PES</v>
          </cell>
          <cell r="F3782">
            <v>5520</v>
          </cell>
          <cell r="G3782" t="str">
            <v>TN</v>
          </cell>
          <cell r="H3782" t="str">
            <v>TONELADAS</v>
          </cell>
          <cell r="I3782" t="str">
            <v>PEC</v>
          </cell>
        </row>
        <row r="3783">
          <cell r="A3783" t="str">
            <v>17245461</v>
          </cell>
          <cell r="B3783">
            <v>172</v>
          </cell>
          <cell r="C3783">
            <v>45461</v>
          </cell>
          <cell r="D3783" t="str">
            <v>ABAMEL 40% HG</v>
          </cell>
          <cell r="E3783" t="str">
            <v>PES</v>
          </cell>
          <cell r="F3783">
            <v>5930</v>
          </cell>
          <cell r="G3783" t="str">
            <v>TN</v>
          </cell>
          <cell r="H3783" t="str">
            <v>TONELADAS</v>
          </cell>
          <cell r="I3783" t="str">
            <v>PEC</v>
          </cell>
        </row>
        <row r="3784">
          <cell r="A3784" t="str">
            <v>17245463</v>
          </cell>
          <cell r="B3784">
            <v>172</v>
          </cell>
          <cell r="C3784">
            <v>45463</v>
          </cell>
          <cell r="D3784" t="str">
            <v>ABAMEL 40% CG</v>
          </cell>
          <cell r="E3784" t="str">
            <v>PES</v>
          </cell>
          <cell r="F3784">
            <v>6055</v>
          </cell>
          <cell r="G3784" t="str">
            <v>TN</v>
          </cell>
          <cell r="H3784" t="str">
            <v>TONELADAS</v>
          </cell>
          <cell r="I3784" t="str">
            <v>PEC</v>
          </cell>
        </row>
        <row r="3785">
          <cell r="A3785" t="str">
            <v>17245890</v>
          </cell>
          <cell r="B3785">
            <v>172</v>
          </cell>
          <cell r="C3785">
            <v>45890</v>
          </cell>
          <cell r="D3785" t="str">
            <v>MEZCLA GANADERA HE 40 KGS</v>
          </cell>
          <cell r="E3785" t="str">
            <v>PES</v>
          </cell>
          <cell r="F3785">
            <v>3195</v>
          </cell>
          <cell r="G3785" t="str">
            <v>TN</v>
          </cell>
          <cell r="H3785" t="str">
            <v>TONELADAS</v>
          </cell>
          <cell r="I3785" t="str">
            <v>PEC</v>
          </cell>
        </row>
        <row r="3786">
          <cell r="A3786" t="str">
            <v>17245894</v>
          </cell>
          <cell r="B3786">
            <v>172</v>
          </cell>
          <cell r="C3786">
            <v>45894</v>
          </cell>
          <cell r="D3786" t="str">
            <v>MEZCLA GANADERA AP RE 40 KGS</v>
          </cell>
          <cell r="E3786" t="str">
            <v>PES</v>
          </cell>
          <cell r="F3786">
            <v>3975</v>
          </cell>
          <cell r="G3786" t="str">
            <v>TN</v>
          </cell>
          <cell r="H3786" t="str">
            <v>TONELADAS</v>
          </cell>
          <cell r="I3786" t="str">
            <v>PEC</v>
          </cell>
        </row>
        <row r="3787">
          <cell r="A3787" t="str">
            <v>17245970</v>
          </cell>
          <cell r="B3787">
            <v>172</v>
          </cell>
          <cell r="C3787">
            <v>45970</v>
          </cell>
          <cell r="D3787" t="str">
            <v>APIENGORDA GANADO C/ZILMAX HE</v>
          </cell>
          <cell r="E3787" t="str">
            <v>PES</v>
          </cell>
          <cell r="F3787">
            <v>4635</v>
          </cell>
          <cell r="G3787" t="str">
            <v>TN</v>
          </cell>
          <cell r="H3787" t="str">
            <v>TONELADAS</v>
          </cell>
          <cell r="I3787" t="str">
            <v>PEC</v>
          </cell>
        </row>
        <row r="3788">
          <cell r="A3788" t="str">
            <v>17246002</v>
          </cell>
          <cell r="B3788">
            <v>172</v>
          </cell>
          <cell r="C3788">
            <v>46002</v>
          </cell>
          <cell r="D3788" t="str">
            <v>CODORNIZ INICIO CE</v>
          </cell>
          <cell r="E3788" t="str">
            <v>PES</v>
          </cell>
          <cell r="F3788">
            <v>7350</v>
          </cell>
          <cell r="G3788" t="str">
            <v>TN</v>
          </cell>
          <cell r="H3788" t="str">
            <v>TONELADAS</v>
          </cell>
          <cell r="I3788" t="str">
            <v>PEC</v>
          </cell>
        </row>
        <row r="3789">
          <cell r="A3789" t="str">
            <v>17246003</v>
          </cell>
          <cell r="B3789">
            <v>172</v>
          </cell>
          <cell r="C3789">
            <v>46003</v>
          </cell>
          <cell r="D3789" t="str">
            <v>API CODORNIZ INICIACION CG</v>
          </cell>
          <cell r="E3789" t="str">
            <v>PES</v>
          </cell>
          <cell r="F3789">
            <v>6325</v>
          </cell>
          <cell r="G3789" t="str">
            <v>TN</v>
          </cell>
          <cell r="H3789" t="str">
            <v>TONELADAS</v>
          </cell>
          <cell r="I3789" t="str">
            <v>PEC</v>
          </cell>
        </row>
        <row r="3790">
          <cell r="A3790" t="str">
            <v>17246012</v>
          </cell>
          <cell r="B3790">
            <v>172</v>
          </cell>
          <cell r="C3790">
            <v>46012</v>
          </cell>
          <cell r="D3790" t="str">
            <v>CODORNIZ POSTURA TE</v>
          </cell>
          <cell r="E3790" t="str">
            <v>PES</v>
          </cell>
          <cell r="F3790">
            <v>6550</v>
          </cell>
          <cell r="G3790" t="str">
            <v>TN</v>
          </cell>
          <cell r="H3790" t="str">
            <v>TONELADAS</v>
          </cell>
          <cell r="I3790" t="str">
            <v>PEC</v>
          </cell>
        </row>
        <row r="3791">
          <cell r="A3791" t="str">
            <v>17246022</v>
          </cell>
          <cell r="B3791">
            <v>172</v>
          </cell>
          <cell r="C3791">
            <v>46022</v>
          </cell>
          <cell r="D3791" t="str">
            <v>GALLO DE ORO PREPARACION CE</v>
          </cell>
          <cell r="E3791" t="str">
            <v>PES</v>
          </cell>
          <cell r="F3791">
            <v>6701</v>
          </cell>
          <cell r="G3791" t="str">
            <v>TN</v>
          </cell>
          <cell r="H3791" t="str">
            <v>TONELADAS</v>
          </cell>
          <cell r="I3791" t="str">
            <v>PEC</v>
          </cell>
        </row>
        <row r="3792">
          <cell r="A3792" t="str">
            <v>17246026</v>
          </cell>
          <cell r="B3792">
            <v>172</v>
          </cell>
          <cell r="C3792">
            <v>46026</v>
          </cell>
          <cell r="D3792" t="str">
            <v>GALLO DE ORO PREPARACION 5K CE</v>
          </cell>
          <cell r="E3792" t="str">
            <v>PES</v>
          </cell>
          <cell r="F3792">
            <v>7176</v>
          </cell>
          <cell r="G3792" t="str">
            <v>TN</v>
          </cell>
          <cell r="H3792" t="str">
            <v>TONELADAS</v>
          </cell>
          <cell r="I3792" t="str">
            <v>PEC</v>
          </cell>
        </row>
        <row r="3793">
          <cell r="A3793" t="str">
            <v>17246040</v>
          </cell>
          <cell r="B3793">
            <v>172</v>
          </cell>
          <cell r="C3793">
            <v>46040</v>
          </cell>
          <cell r="D3793" t="str">
            <v>API-BORREGOS HE</v>
          </cell>
          <cell r="E3793" t="str">
            <v>PES</v>
          </cell>
          <cell r="F3793">
            <v>4498</v>
          </cell>
          <cell r="G3793" t="str">
            <v>TN</v>
          </cell>
          <cell r="H3793" t="str">
            <v>TONELADAS</v>
          </cell>
          <cell r="I3793" t="str">
            <v>PEC</v>
          </cell>
        </row>
        <row r="3794">
          <cell r="A3794" t="str">
            <v>17246041</v>
          </cell>
          <cell r="B3794">
            <v>172</v>
          </cell>
          <cell r="C3794">
            <v>46041</v>
          </cell>
          <cell r="D3794" t="str">
            <v>API-BORREGOS HG</v>
          </cell>
          <cell r="E3794" t="str">
            <v>PES</v>
          </cell>
          <cell r="F3794">
            <v>4383</v>
          </cell>
          <cell r="G3794" t="str">
            <v>TN</v>
          </cell>
          <cell r="H3794" t="str">
            <v>TONELADAS</v>
          </cell>
          <cell r="I3794" t="str">
            <v>PEC</v>
          </cell>
        </row>
        <row r="3795">
          <cell r="A3795" t="str">
            <v>17246042</v>
          </cell>
          <cell r="B3795">
            <v>172</v>
          </cell>
          <cell r="C3795">
            <v>46042</v>
          </cell>
          <cell r="D3795" t="str">
            <v>API-BORREGOS CE</v>
          </cell>
          <cell r="E3795" t="str">
            <v>PES</v>
          </cell>
          <cell r="F3795">
            <v>4465</v>
          </cell>
          <cell r="G3795" t="str">
            <v>TN</v>
          </cell>
          <cell r="H3795" t="str">
            <v>TONELADAS</v>
          </cell>
          <cell r="I3795" t="str">
            <v>PEC</v>
          </cell>
        </row>
        <row r="3796">
          <cell r="A3796" t="str">
            <v>17246043</v>
          </cell>
          <cell r="B3796">
            <v>172</v>
          </cell>
          <cell r="C3796">
            <v>46043</v>
          </cell>
          <cell r="D3796" t="str">
            <v>API-BORREGOS CG</v>
          </cell>
          <cell r="E3796" t="str">
            <v>PES</v>
          </cell>
          <cell r="F3796">
            <v>4403</v>
          </cell>
          <cell r="G3796" t="str">
            <v>TN</v>
          </cell>
          <cell r="H3796" t="str">
            <v>TONELADAS</v>
          </cell>
          <cell r="I3796" t="str">
            <v>PEC</v>
          </cell>
        </row>
        <row r="3797">
          <cell r="A3797" t="str">
            <v>17246044</v>
          </cell>
          <cell r="B3797">
            <v>172</v>
          </cell>
          <cell r="C3797">
            <v>46044</v>
          </cell>
          <cell r="D3797" t="str">
            <v>API-BORREGOS RE</v>
          </cell>
          <cell r="E3797" t="str">
            <v>PES</v>
          </cell>
          <cell r="F3797">
            <v>4508</v>
          </cell>
          <cell r="G3797" t="str">
            <v>TN</v>
          </cell>
          <cell r="H3797" t="str">
            <v>TONELADAS</v>
          </cell>
          <cell r="I3797" t="str">
            <v>PEC</v>
          </cell>
        </row>
        <row r="3798">
          <cell r="A3798" t="str">
            <v>17246045</v>
          </cell>
          <cell r="B3798">
            <v>172</v>
          </cell>
          <cell r="C3798">
            <v>46045</v>
          </cell>
          <cell r="D3798" t="str">
            <v>API-BORREGOS RG</v>
          </cell>
          <cell r="E3798" t="str">
            <v>PES</v>
          </cell>
          <cell r="F3798">
            <v>4393</v>
          </cell>
          <cell r="G3798" t="str">
            <v>TN</v>
          </cell>
          <cell r="H3798" t="str">
            <v>TONELADAS</v>
          </cell>
          <cell r="I3798" t="str">
            <v>PEC</v>
          </cell>
        </row>
        <row r="3799">
          <cell r="A3799" t="str">
            <v>17246062</v>
          </cell>
          <cell r="B3799">
            <v>172</v>
          </cell>
          <cell r="C3799">
            <v>46062</v>
          </cell>
          <cell r="D3799" t="str">
            <v>CONEJO REPRODUCTOR CE</v>
          </cell>
          <cell r="E3799" t="str">
            <v>PES</v>
          </cell>
          <cell r="F3799">
            <v>5890</v>
          </cell>
          <cell r="G3799" t="str">
            <v>TN</v>
          </cell>
          <cell r="H3799" t="str">
            <v>TONELADAS</v>
          </cell>
          <cell r="I3799" t="str">
            <v>PEC</v>
          </cell>
        </row>
        <row r="3800">
          <cell r="A3800" t="str">
            <v>17246114</v>
          </cell>
          <cell r="B3800">
            <v>172</v>
          </cell>
          <cell r="C3800">
            <v>46114</v>
          </cell>
          <cell r="D3800" t="str">
            <v>BORREGO GANADOR RE</v>
          </cell>
          <cell r="E3800" t="str">
            <v>PES</v>
          </cell>
          <cell r="F3800">
            <v>4200</v>
          </cell>
          <cell r="G3800" t="str">
            <v>TN</v>
          </cell>
          <cell r="H3800" t="str">
            <v>TONELADAS</v>
          </cell>
          <cell r="I3800" t="str">
            <v>PEC</v>
          </cell>
        </row>
        <row r="3801">
          <cell r="A3801" t="str">
            <v>17246122</v>
          </cell>
          <cell r="B3801">
            <v>172</v>
          </cell>
          <cell r="C3801">
            <v>46122</v>
          </cell>
          <cell r="D3801" t="str">
            <v>GALLO DE ORO MANTTO CE 40KG</v>
          </cell>
          <cell r="E3801" t="str">
            <v>PES</v>
          </cell>
          <cell r="F3801">
            <v>5700</v>
          </cell>
          <cell r="G3801" t="str">
            <v>TN</v>
          </cell>
          <cell r="H3801" t="str">
            <v>TONELADAS</v>
          </cell>
          <cell r="I3801" t="str">
            <v>PEC</v>
          </cell>
        </row>
        <row r="3802">
          <cell r="A3802" t="str">
            <v>17246126</v>
          </cell>
          <cell r="B3802">
            <v>172</v>
          </cell>
          <cell r="C3802">
            <v>46126</v>
          </cell>
          <cell r="D3802" t="str">
            <v>GALLO DE ORO MANTO. 5KG</v>
          </cell>
          <cell r="E3802" t="str">
            <v>PES</v>
          </cell>
          <cell r="F3802">
            <v>6760</v>
          </cell>
          <cell r="G3802" t="str">
            <v>TN</v>
          </cell>
          <cell r="H3802" t="str">
            <v>TONELADAS</v>
          </cell>
          <cell r="I3802" t="str">
            <v>PEC</v>
          </cell>
        </row>
        <row r="3803">
          <cell r="A3803" t="str">
            <v>17246170</v>
          </cell>
          <cell r="B3803">
            <v>172</v>
          </cell>
          <cell r="C3803">
            <v>46170</v>
          </cell>
          <cell r="D3803" t="str">
            <v>INICIA CORDEROS HE</v>
          </cell>
          <cell r="E3803" t="str">
            <v>PES</v>
          </cell>
          <cell r="F3803">
            <v>5545</v>
          </cell>
          <cell r="G3803" t="str">
            <v>TN</v>
          </cell>
          <cell r="H3803" t="str">
            <v>TONELADAS</v>
          </cell>
          <cell r="I3803" t="str">
            <v>PEC</v>
          </cell>
        </row>
        <row r="3804">
          <cell r="A3804" t="str">
            <v>17246172</v>
          </cell>
          <cell r="B3804">
            <v>172</v>
          </cell>
          <cell r="C3804">
            <v>46172</v>
          </cell>
          <cell r="D3804" t="str">
            <v>INICIA CORDEROS CE</v>
          </cell>
          <cell r="E3804" t="str">
            <v>PES</v>
          </cell>
          <cell r="F3804">
            <v>5370</v>
          </cell>
          <cell r="G3804" t="str">
            <v>TN</v>
          </cell>
          <cell r="H3804" t="str">
            <v>TONELADAS</v>
          </cell>
          <cell r="I3804" t="str">
            <v>PEC</v>
          </cell>
        </row>
        <row r="3805">
          <cell r="A3805" t="str">
            <v>17246184</v>
          </cell>
          <cell r="B3805">
            <v>172</v>
          </cell>
          <cell r="C3805">
            <v>46184</v>
          </cell>
          <cell r="D3805" t="str">
            <v>BORREGAS REPRODUCTORAS RE</v>
          </cell>
          <cell r="E3805" t="str">
            <v>PES</v>
          </cell>
          <cell r="F3805">
            <v>4770</v>
          </cell>
          <cell r="G3805" t="str">
            <v>TN</v>
          </cell>
          <cell r="H3805" t="str">
            <v>TONELADAS</v>
          </cell>
          <cell r="I3805" t="str">
            <v>PEC</v>
          </cell>
        </row>
        <row r="3806">
          <cell r="A3806" t="str">
            <v>17246194</v>
          </cell>
          <cell r="B3806">
            <v>172</v>
          </cell>
          <cell r="C3806">
            <v>46194</v>
          </cell>
          <cell r="D3806" t="str">
            <v>PELL ROL AVENA PLUS 40 KGS</v>
          </cell>
          <cell r="E3806" t="str">
            <v>PES</v>
          </cell>
          <cell r="F3806">
            <v>7300</v>
          </cell>
          <cell r="G3806" t="str">
            <v>TN</v>
          </cell>
          <cell r="H3806" t="str">
            <v>TONELADAS</v>
          </cell>
          <cell r="I3806" t="str">
            <v>PEC</v>
          </cell>
        </row>
        <row r="3807">
          <cell r="A3807" t="str">
            <v>17246199</v>
          </cell>
          <cell r="B3807">
            <v>172</v>
          </cell>
          <cell r="C3807">
            <v>46199</v>
          </cell>
          <cell r="D3807" t="str">
            <v>PELL ROL SPR. AVENA 20K RE</v>
          </cell>
          <cell r="E3807" t="str">
            <v>PES</v>
          </cell>
          <cell r="F3807">
            <v>5965</v>
          </cell>
          <cell r="G3807" t="str">
            <v>TN</v>
          </cell>
          <cell r="H3807" t="str">
            <v>TONELADAS</v>
          </cell>
          <cell r="I3807" t="str">
            <v>PEC</v>
          </cell>
        </row>
        <row r="3808">
          <cell r="A3808" t="str">
            <v>17246204</v>
          </cell>
          <cell r="B3808">
            <v>172</v>
          </cell>
          <cell r="C3808">
            <v>46204</v>
          </cell>
          <cell r="D3808" t="str">
            <v>PELL ROL CLASICO RE</v>
          </cell>
          <cell r="E3808" t="str">
            <v>PES</v>
          </cell>
          <cell r="F3808">
            <v>6980</v>
          </cell>
          <cell r="G3808" t="str">
            <v>TN</v>
          </cell>
          <cell r="H3808" t="str">
            <v>TONELADAS</v>
          </cell>
          <cell r="I3808" t="str">
            <v>PEC</v>
          </cell>
        </row>
        <row r="3809">
          <cell r="A3809" t="str">
            <v>17246214</v>
          </cell>
          <cell r="B3809">
            <v>172</v>
          </cell>
          <cell r="C3809">
            <v>46214</v>
          </cell>
          <cell r="D3809" t="str">
            <v>PELL ROL SPRINTER RE</v>
          </cell>
          <cell r="E3809" t="str">
            <v>PES</v>
          </cell>
          <cell r="F3809">
            <v>7119</v>
          </cell>
          <cell r="G3809" t="str">
            <v>TN</v>
          </cell>
          <cell r="H3809" t="str">
            <v>TONELADAS</v>
          </cell>
          <cell r="I3809" t="str">
            <v>PEC</v>
          </cell>
        </row>
        <row r="3810">
          <cell r="A3810" t="str">
            <v>17246234</v>
          </cell>
          <cell r="B3810">
            <v>172</v>
          </cell>
          <cell r="C3810">
            <v>46234</v>
          </cell>
          <cell r="D3810" t="str">
            <v>PELL ROL VITAL RE</v>
          </cell>
          <cell r="E3810" t="str">
            <v>PES</v>
          </cell>
          <cell r="F3810">
            <v>6980</v>
          </cell>
          <cell r="G3810" t="str">
            <v>TN</v>
          </cell>
          <cell r="H3810" t="str">
            <v>TONELADAS</v>
          </cell>
          <cell r="I3810" t="str">
            <v>PEC</v>
          </cell>
        </row>
        <row r="3811">
          <cell r="A3811" t="str">
            <v>17246252</v>
          </cell>
          <cell r="B3811">
            <v>172</v>
          </cell>
          <cell r="C3811">
            <v>46252</v>
          </cell>
          <cell r="D3811" t="str">
            <v>GALLO DE ORO PRO-PLUMA</v>
          </cell>
          <cell r="E3811" t="str">
            <v>PES</v>
          </cell>
          <cell r="F3811">
            <v>8775</v>
          </cell>
          <cell r="G3811" t="str">
            <v>TN</v>
          </cell>
          <cell r="H3811" t="str">
            <v>TONELADAS</v>
          </cell>
          <cell r="I3811" t="str">
            <v>PEC</v>
          </cell>
        </row>
        <row r="3812">
          <cell r="A3812" t="str">
            <v>17246259</v>
          </cell>
          <cell r="B3812">
            <v>172</v>
          </cell>
          <cell r="C3812">
            <v>46259</v>
          </cell>
          <cell r="D3812" t="str">
            <v>GALLO DE ORO PRO-PLUMA 5KG</v>
          </cell>
          <cell r="E3812" t="str">
            <v>PES</v>
          </cell>
          <cell r="F3812">
            <v>9225</v>
          </cell>
          <cell r="G3812" t="str">
            <v>TN</v>
          </cell>
          <cell r="H3812" t="str">
            <v>TONELADAS</v>
          </cell>
          <cell r="I3812" t="str">
            <v>PEC</v>
          </cell>
        </row>
        <row r="3813">
          <cell r="A3813" t="str">
            <v>17246309</v>
          </cell>
          <cell r="B3813">
            <v>172</v>
          </cell>
          <cell r="C3813">
            <v>46309</v>
          </cell>
          <cell r="D3813" t="str">
            <v>TRIPLE CORONA RE ENDURANC 22.6</v>
          </cell>
          <cell r="E3813" t="str">
            <v>PES</v>
          </cell>
          <cell r="F3813">
            <v>9156</v>
          </cell>
          <cell r="G3813" t="str">
            <v>TN</v>
          </cell>
          <cell r="H3813" t="str">
            <v>TONELADAS</v>
          </cell>
          <cell r="I3813" t="str">
            <v>PEC</v>
          </cell>
        </row>
        <row r="3814">
          <cell r="A3814" t="str">
            <v>17246332</v>
          </cell>
          <cell r="B3814">
            <v>172</v>
          </cell>
          <cell r="C3814">
            <v>46332</v>
          </cell>
          <cell r="D3814" t="str">
            <v>TRIPLE CORONA BOOSTER CE</v>
          </cell>
          <cell r="E3814" t="str">
            <v>PES</v>
          </cell>
          <cell r="F3814">
            <v>9548</v>
          </cell>
          <cell r="G3814" t="str">
            <v>TN</v>
          </cell>
          <cell r="H3814" t="str">
            <v>TONELADAS</v>
          </cell>
          <cell r="I3814" t="str">
            <v>PEC</v>
          </cell>
        </row>
        <row r="3815">
          <cell r="A3815" t="str">
            <v>17246384</v>
          </cell>
          <cell r="B3815">
            <v>172</v>
          </cell>
          <cell r="C3815">
            <v>46384</v>
          </cell>
          <cell r="D3815" t="str">
            <v>PELL ROLL 1/4 DE MILLA RE</v>
          </cell>
          <cell r="E3815" t="str">
            <v>PES</v>
          </cell>
          <cell r="F3815">
            <v>6452</v>
          </cell>
          <cell r="G3815" t="str">
            <v>TN</v>
          </cell>
          <cell r="H3815" t="str">
            <v>TONELADAS</v>
          </cell>
          <cell r="I3815" t="str">
            <v>PEC</v>
          </cell>
        </row>
        <row r="3816">
          <cell r="A3816" t="str">
            <v>17246394</v>
          </cell>
          <cell r="B3816">
            <v>172</v>
          </cell>
          <cell r="C3816">
            <v>46394</v>
          </cell>
          <cell r="D3816" t="str">
            <v>GRANO DE ORO RE</v>
          </cell>
          <cell r="E3816" t="str">
            <v>PES</v>
          </cell>
          <cell r="F3816">
            <v>5075</v>
          </cell>
          <cell r="G3816" t="str">
            <v>TN</v>
          </cell>
          <cell r="H3816" t="str">
            <v>TONELADAS</v>
          </cell>
          <cell r="I3816" t="str">
            <v>PEC</v>
          </cell>
        </row>
        <row r="3817">
          <cell r="A3817" t="str">
            <v>17246442</v>
          </cell>
          <cell r="B3817">
            <v>172</v>
          </cell>
          <cell r="C3817">
            <v>46442</v>
          </cell>
          <cell r="D3817" t="str">
            <v>GALLO DE ORO ENTRENAMIENTO 40K</v>
          </cell>
          <cell r="E3817" t="str">
            <v>PES</v>
          </cell>
          <cell r="F3817">
            <v>8196</v>
          </cell>
          <cell r="G3817" t="str">
            <v>TN</v>
          </cell>
          <cell r="H3817" t="str">
            <v>TONELADAS</v>
          </cell>
          <cell r="I3817" t="str">
            <v>PEC</v>
          </cell>
        </row>
        <row r="3818">
          <cell r="A3818" t="str">
            <v>17246446</v>
          </cell>
          <cell r="B3818">
            <v>172</v>
          </cell>
          <cell r="C3818">
            <v>46446</v>
          </cell>
          <cell r="D3818" t="str">
            <v>GALLO DE ORO ENTRENAMIENTO 5KG</v>
          </cell>
          <cell r="E3818" t="str">
            <v>PES</v>
          </cell>
          <cell r="F3818">
            <v>9113</v>
          </cell>
          <cell r="G3818" t="str">
            <v>TN</v>
          </cell>
          <cell r="H3818" t="str">
            <v>TONELADAS</v>
          </cell>
          <cell r="I3818" t="str">
            <v>PEC</v>
          </cell>
        </row>
        <row r="3819">
          <cell r="A3819" t="str">
            <v>17246452</v>
          </cell>
          <cell r="B3819">
            <v>172</v>
          </cell>
          <cell r="C3819">
            <v>46452</v>
          </cell>
          <cell r="D3819" t="str">
            <v>GALLO DE ORO SUPERBABY 40 KG</v>
          </cell>
          <cell r="E3819" t="str">
            <v>PES</v>
          </cell>
          <cell r="F3819">
            <v>6770</v>
          </cell>
          <cell r="G3819" t="str">
            <v>TN</v>
          </cell>
          <cell r="H3819" t="str">
            <v>TONELADAS</v>
          </cell>
          <cell r="I3819" t="str">
            <v>PEC</v>
          </cell>
        </row>
        <row r="3820">
          <cell r="A3820" t="str">
            <v>17246456</v>
          </cell>
          <cell r="B3820">
            <v>172</v>
          </cell>
          <cell r="C3820">
            <v>46456</v>
          </cell>
          <cell r="D3820" t="str">
            <v>GALLO DE ORO SUPERBABY  5KG</v>
          </cell>
          <cell r="E3820" t="str">
            <v>PES</v>
          </cell>
          <cell r="F3820">
            <v>7790</v>
          </cell>
          <cell r="G3820" t="str">
            <v>TN</v>
          </cell>
          <cell r="H3820" t="str">
            <v>TONELADAS</v>
          </cell>
          <cell r="I3820" t="str">
            <v>PEC</v>
          </cell>
        </row>
        <row r="3821">
          <cell r="A3821" t="str">
            <v>17246462</v>
          </cell>
          <cell r="B3821">
            <v>172</v>
          </cell>
          <cell r="C3821">
            <v>46462</v>
          </cell>
          <cell r="D3821" t="str">
            <v>GALLO DE ORO INICIO CE</v>
          </cell>
          <cell r="E3821" t="str">
            <v>PES</v>
          </cell>
          <cell r="F3821">
            <v>7281</v>
          </cell>
          <cell r="G3821" t="str">
            <v>TN</v>
          </cell>
          <cell r="H3821" t="str">
            <v>TONELADAS</v>
          </cell>
          <cell r="I3821" t="str">
            <v>PEC</v>
          </cell>
        </row>
        <row r="3822">
          <cell r="A3822" t="str">
            <v>17246463</v>
          </cell>
          <cell r="B3822">
            <v>172</v>
          </cell>
          <cell r="C3822">
            <v>46463</v>
          </cell>
          <cell r="D3822" t="str">
            <v>GALLO DE ORO INICIO CG</v>
          </cell>
          <cell r="E3822" t="str">
            <v>PES</v>
          </cell>
          <cell r="F3822">
            <v>4775</v>
          </cell>
          <cell r="G3822" t="str">
            <v>TN</v>
          </cell>
          <cell r="H3822" t="str">
            <v>TONELADAS</v>
          </cell>
          <cell r="I3822" t="str">
            <v>PEC</v>
          </cell>
        </row>
        <row r="3823">
          <cell r="A3823" t="str">
            <v>17246463</v>
          </cell>
          <cell r="B3823">
            <v>172</v>
          </cell>
          <cell r="C3823">
            <v>46463</v>
          </cell>
          <cell r="D3823" t="str">
            <v>GALLO DE ORO INICIO CG</v>
          </cell>
          <cell r="E3823" t="str">
            <v>PES</v>
          </cell>
          <cell r="F3823">
            <v>5150</v>
          </cell>
          <cell r="G3823" t="str">
            <v>TN</v>
          </cell>
          <cell r="H3823" t="str">
            <v>TONELADAS</v>
          </cell>
          <cell r="I3823" t="str">
            <v>PEC</v>
          </cell>
        </row>
        <row r="3824">
          <cell r="A3824" t="str">
            <v>17246466</v>
          </cell>
          <cell r="B3824">
            <v>172</v>
          </cell>
          <cell r="C3824">
            <v>46466</v>
          </cell>
          <cell r="D3824" t="str">
            <v>GALLO DE ORO INICIO 5K CE</v>
          </cell>
          <cell r="E3824" t="str">
            <v>PES</v>
          </cell>
          <cell r="F3824">
            <v>7806</v>
          </cell>
          <cell r="G3824" t="str">
            <v>TN</v>
          </cell>
          <cell r="H3824" t="str">
            <v>TONELADAS</v>
          </cell>
          <cell r="I3824" t="str">
            <v>PEC</v>
          </cell>
        </row>
        <row r="3825">
          <cell r="A3825" t="str">
            <v>17246472</v>
          </cell>
          <cell r="B3825">
            <v>172</v>
          </cell>
          <cell r="C3825">
            <v>46472</v>
          </cell>
          <cell r="D3825" t="str">
            <v>GALLO DE ORO DESA./MANTO. CE</v>
          </cell>
          <cell r="E3825" t="str">
            <v>PES</v>
          </cell>
          <cell r="F3825">
            <v>6015</v>
          </cell>
          <cell r="G3825" t="str">
            <v>TN</v>
          </cell>
          <cell r="H3825" t="str">
            <v>TONELADAS</v>
          </cell>
          <cell r="I3825" t="str">
            <v>PEC</v>
          </cell>
        </row>
        <row r="3826">
          <cell r="A3826" t="str">
            <v>17246473</v>
          </cell>
          <cell r="B3826">
            <v>172</v>
          </cell>
          <cell r="C3826">
            <v>46473</v>
          </cell>
          <cell r="D3826" t="str">
            <v>GALLO DE ORO DESA./MANTO. CG</v>
          </cell>
          <cell r="E3826" t="str">
            <v>PES</v>
          </cell>
          <cell r="F3826">
            <v>4450</v>
          </cell>
          <cell r="G3826" t="str">
            <v>TN</v>
          </cell>
          <cell r="H3826" t="str">
            <v>TONELADAS</v>
          </cell>
          <cell r="I3826" t="str">
            <v>PEC</v>
          </cell>
        </row>
        <row r="3827">
          <cell r="A3827" t="str">
            <v>17246476</v>
          </cell>
          <cell r="B3827">
            <v>172</v>
          </cell>
          <cell r="C3827">
            <v>46476</v>
          </cell>
          <cell r="D3827" t="str">
            <v>GALLO DE ORO DESA./MANTO. 5K.</v>
          </cell>
          <cell r="E3827" t="str">
            <v>PES</v>
          </cell>
          <cell r="F3827">
            <v>6665</v>
          </cell>
          <cell r="G3827" t="str">
            <v>TN</v>
          </cell>
          <cell r="H3827" t="str">
            <v>TONELADAS</v>
          </cell>
          <cell r="I3827" t="str">
            <v>PEC</v>
          </cell>
        </row>
        <row r="3828">
          <cell r="A3828" t="str">
            <v>17246478</v>
          </cell>
          <cell r="B3828">
            <v>172</v>
          </cell>
          <cell r="C3828">
            <v>46478</v>
          </cell>
          <cell r="D3828" t="str">
            <v>BONUS GALLO DE ORO DES/MANT 5K</v>
          </cell>
          <cell r="E3828" t="str">
            <v>PES</v>
          </cell>
          <cell r="F3828">
            <v>27.33</v>
          </cell>
          <cell r="G3828" t="str">
            <v>DG</v>
          </cell>
          <cell r="H3828" t="str">
            <v>5.5 KGS</v>
          </cell>
          <cell r="I3828" t="str">
            <v>PEC</v>
          </cell>
        </row>
        <row r="3829">
          <cell r="A3829" t="str">
            <v>17246479</v>
          </cell>
          <cell r="B3829">
            <v>172</v>
          </cell>
          <cell r="C3829">
            <v>46479</v>
          </cell>
          <cell r="D3829" t="str">
            <v>BONUS GALLO DE ORO DES/MANT CE</v>
          </cell>
          <cell r="E3829" t="str">
            <v>PES</v>
          </cell>
          <cell r="F3829">
            <v>223.6</v>
          </cell>
          <cell r="G3829" t="str">
            <v>DF</v>
          </cell>
          <cell r="H3829" t="str">
            <v>42 KGS</v>
          </cell>
          <cell r="I3829" t="str">
            <v>PEC</v>
          </cell>
        </row>
        <row r="3830">
          <cell r="A3830" t="str">
            <v>17246482</v>
          </cell>
          <cell r="B3830">
            <v>172</v>
          </cell>
          <cell r="C3830">
            <v>46482</v>
          </cell>
          <cell r="D3830" t="str">
            <v>GALLO DE ORO REPRODUCTOR CE</v>
          </cell>
          <cell r="E3830" t="str">
            <v>PES</v>
          </cell>
          <cell r="F3830">
            <v>6155</v>
          </cell>
          <cell r="G3830" t="str">
            <v>TN</v>
          </cell>
          <cell r="H3830" t="str">
            <v>TONELADAS</v>
          </cell>
          <cell r="I3830" t="str">
            <v>PEC</v>
          </cell>
        </row>
        <row r="3831">
          <cell r="A3831" t="str">
            <v>17246483</v>
          </cell>
          <cell r="B3831">
            <v>172</v>
          </cell>
          <cell r="C3831">
            <v>46483</v>
          </cell>
          <cell r="D3831" t="str">
            <v>GALLO DE ORO REPRODUCTOR CG</v>
          </cell>
          <cell r="E3831" t="str">
            <v>PES</v>
          </cell>
          <cell r="F3831">
            <v>4625</v>
          </cell>
          <cell r="G3831" t="str">
            <v>TN</v>
          </cell>
          <cell r="H3831" t="str">
            <v>TONELADAS</v>
          </cell>
          <cell r="I3831" t="str">
            <v>PEC</v>
          </cell>
        </row>
        <row r="3832">
          <cell r="A3832" t="str">
            <v>17246486</v>
          </cell>
          <cell r="B3832">
            <v>172</v>
          </cell>
          <cell r="C3832">
            <v>46486</v>
          </cell>
          <cell r="D3832" t="str">
            <v>GALLO DE ORO REPRODUCTOR 5K</v>
          </cell>
          <cell r="E3832" t="str">
            <v>PES</v>
          </cell>
          <cell r="F3832">
            <v>6199</v>
          </cell>
          <cell r="G3832" t="str">
            <v>TN</v>
          </cell>
          <cell r="H3832" t="str">
            <v>TONELADAS</v>
          </cell>
          <cell r="I3832" t="str">
            <v>PEC</v>
          </cell>
        </row>
        <row r="3833">
          <cell r="A3833" t="str">
            <v>17246492</v>
          </cell>
          <cell r="B3833">
            <v>172</v>
          </cell>
          <cell r="C3833">
            <v>46492</v>
          </cell>
          <cell r="D3833" t="str">
            <v>TRIPLE CORONA JUNIOR CE</v>
          </cell>
          <cell r="E3833" t="str">
            <v>PES</v>
          </cell>
          <cell r="F3833">
            <v>8151</v>
          </cell>
          <cell r="G3833" t="str">
            <v>TN</v>
          </cell>
          <cell r="H3833" t="str">
            <v>TONELADAS</v>
          </cell>
          <cell r="I3833" t="str">
            <v>PEC</v>
          </cell>
        </row>
        <row r="3834">
          <cell r="A3834" t="str">
            <v>17246772</v>
          </cell>
          <cell r="B3834">
            <v>172</v>
          </cell>
          <cell r="C3834">
            <v>46772</v>
          </cell>
          <cell r="D3834" t="str">
            <v>API BORREGOS CE</v>
          </cell>
          <cell r="E3834" t="str">
            <v>PES</v>
          </cell>
          <cell r="F3834">
            <v>4715</v>
          </cell>
          <cell r="G3834" t="str">
            <v>TN</v>
          </cell>
          <cell r="H3834" t="str">
            <v>TONELADAS</v>
          </cell>
          <cell r="I3834" t="str">
            <v>PEC</v>
          </cell>
        </row>
        <row r="3835">
          <cell r="A3835" t="str">
            <v>17248016</v>
          </cell>
          <cell r="B3835">
            <v>172</v>
          </cell>
          <cell r="C3835">
            <v>48016</v>
          </cell>
          <cell r="D3835" t="str">
            <v>API CAMARON ALTA DENS 40% ME 1</v>
          </cell>
          <cell r="E3835" t="str">
            <v>PES</v>
          </cell>
          <cell r="F3835">
            <v>14101</v>
          </cell>
          <cell r="G3835" t="str">
            <v>TN</v>
          </cell>
          <cell r="H3835" t="str">
            <v>TONELADAS</v>
          </cell>
          <cell r="I3835" t="str">
            <v>ACU</v>
          </cell>
        </row>
        <row r="3836">
          <cell r="A3836" t="str">
            <v>17248017</v>
          </cell>
          <cell r="B3836">
            <v>172</v>
          </cell>
          <cell r="C3836">
            <v>48017</v>
          </cell>
          <cell r="D3836" t="str">
            <v>API CAMARON ALTA DENS 40% ME 2</v>
          </cell>
          <cell r="E3836" t="str">
            <v>PES</v>
          </cell>
          <cell r="F3836">
            <v>14102</v>
          </cell>
          <cell r="G3836" t="str">
            <v>TN</v>
          </cell>
          <cell r="H3836" t="str">
            <v>TONELADAS</v>
          </cell>
          <cell r="I3836" t="str">
            <v>ACU</v>
          </cell>
        </row>
        <row r="3837">
          <cell r="A3837" t="str">
            <v>17248019</v>
          </cell>
          <cell r="B3837">
            <v>172</v>
          </cell>
          <cell r="C3837">
            <v>48019</v>
          </cell>
          <cell r="D3837" t="str">
            <v>API CAMARON ALTA DENS.40% CE</v>
          </cell>
          <cell r="E3837" t="str">
            <v>PES</v>
          </cell>
          <cell r="F3837">
            <v>14001</v>
          </cell>
          <cell r="G3837" t="str">
            <v>TN</v>
          </cell>
          <cell r="H3837" t="str">
            <v>TONELADAS</v>
          </cell>
          <cell r="I3837" t="str">
            <v>ACU</v>
          </cell>
        </row>
        <row r="3838">
          <cell r="A3838" t="str">
            <v>17248022</v>
          </cell>
          <cell r="B3838">
            <v>172</v>
          </cell>
          <cell r="C3838">
            <v>48022</v>
          </cell>
          <cell r="D3838" t="str">
            <v>API CAMARON ALTA DENS 35% CE</v>
          </cell>
          <cell r="E3838" t="str">
            <v>PES</v>
          </cell>
          <cell r="F3838">
            <v>13442</v>
          </cell>
          <cell r="G3838" t="str">
            <v>TN</v>
          </cell>
          <cell r="H3838" t="str">
            <v>TONELADAS</v>
          </cell>
          <cell r="I3838" t="str">
            <v>ACU</v>
          </cell>
        </row>
        <row r="3839">
          <cell r="A3839" t="str">
            <v>17248026</v>
          </cell>
          <cell r="B3839">
            <v>172</v>
          </cell>
          <cell r="C3839">
            <v>48026</v>
          </cell>
          <cell r="D3839" t="str">
            <v>API CAMARON 2 20K ME</v>
          </cell>
          <cell r="E3839" t="str">
            <v>PES</v>
          </cell>
          <cell r="F3839">
            <v>9992</v>
          </cell>
          <cell r="G3839" t="str">
            <v>TN</v>
          </cell>
          <cell r="H3839" t="str">
            <v>TONELADAS</v>
          </cell>
          <cell r="I3839" t="str">
            <v>ACU</v>
          </cell>
        </row>
        <row r="3840">
          <cell r="A3840" t="str">
            <v>17248029</v>
          </cell>
          <cell r="B3840">
            <v>172</v>
          </cell>
          <cell r="C3840">
            <v>48029</v>
          </cell>
          <cell r="D3840" t="str">
            <v>API CAMARON AD 35% MC 2</v>
          </cell>
          <cell r="E3840" t="str">
            <v>PES</v>
          </cell>
          <cell r="F3840">
            <v>13342</v>
          </cell>
          <cell r="G3840" t="str">
            <v>TN</v>
          </cell>
          <cell r="H3840" t="str">
            <v>TONELADAS</v>
          </cell>
          <cell r="I3840" t="str">
            <v>ACU</v>
          </cell>
        </row>
        <row r="3841">
          <cell r="A3841" t="str">
            <v>17248039</v>
          </cell>
          <cell r="B3841">
            <v>172</v>
          </cell>
          <cell r="C3841">
            <v>48039</v>
          </cell>
          <cell r="D3841" t="str">
            <v>API CAMARON ALTA DENS 30% CE</v>
          </cell>
          <cell r="E3841" t="str">
            <v>PES</v>
          </cell>
          <cell r="F3841">
            <v>13217</v>
          </cell>
          <cell r="G3841" t="str">
            <v>TN</v>
          </cell>
          <cell r="H3841" t="str">
            <v>TONELADAS</v>
          </cell>
          <cell r="I3841" t="str">
            <v>ACU</v>
          </cell>
        </row>
        <row r="3842">
          <cell r="A3842" t="str">
            <v>17248049</v>
          </cell>
          <cell r="B3842">
            <v>172</v>
          </cell>
          <cell r="C3842">
            <v>48049</v>
          </cell>
          <cell r="D3842" t="str">
            <v>API CAMARON ALTA DENS 25% CE</v>
          </cell>
          <cell r="E3842" t="str">
            <v>PES</v>
          </cell>
          <cell r="F3842">
            <v>12866</v>
          </cell>
          <cell r="G3842" t="str">
            <v>TN</v>
          </cell>
          <cell r="H3842" t="str">
            <v>TONELADAS</v>
          </cell>
          <cell r="I3842" t="str">
            <v>ACU</v>
          </cell>
        </row>
        <row r="3843">
          <cell r="A3843" t="str">
            <v>17248057</v>
          </cell>
          <cell r="B3843">
            <v>172</v>
          </cell>
          <cell r="C3843">
            <v>48057</v>
          </cell>
          <cell r="D3843" t="str">
            <v>API CAMARON EXTENSIVO 40% ME</v>
          </cell>
          <cell r="E3843" t="str">
            <v>PES</v>
          </cell>
          <cell r="F3843">
            <v>12942</v>
          </cell>
          <cell r="G3843" t="str">
            <v>TN</v>
          </cell>
          <cell r="H3843" t="str">
            <v>TONELADAS</v>
          </cell>
          <cell r="I3843" t="str">
            <v>ACU</v>
          </cell>
        </row>
        <row r="3844">
          <cell r="A3844" t="str">
            <v>17248059</v>
          </cell>
          <cell r="B3844">
            <v>172</v>
          </cell>
          <cell r="C3844">
            <v>48059</v>
          </cell>
          <cell r="D3844" t="str">
            <v>API CAMARON EXTENSIVO 40% ME</v>
          </cell>
          <cell r="E3844" t="str">
            <v>PES</v>
          </cell>
          <cell r="F3844">
            <v>12942</v>
          </cell>
          <cell r="G3844" t="str">
            <v>TN</v>
          </cell>
          <cell r="H3844" t="str">
            <v>TONELADAS</v>
          </cell>
          <cell r="I3844" t="str">
            <v>ACU</v>
          </cell>
        </row>
        <row r="3845">
          <cell r="A3845" t="str">
            <v>17248069</v>
          </cell>
          <cell r="B3845">
            <v>172</v>
          </cell>
          <cell r="C3845">
            <v>48069</v>
          </cell>
          <cell r="D3845" t="str">
            <v>API CAMARON EXTENSIVO 35% CE</v>
          </cell>
          <cell r="E3845" t="str">
            <v>PES</v>
          </cell>
          <cell r="F3845">
            <v>11736</v>
          </cell>
          <cell r="G3845" t="str">
            <v>TN</v>
          </cell>
          <cell r="H3845" t="str">
            <v>TONELADAS</v>
          </cell>
          <cell r="I3845" t="str">
            <v>ACU</v>
          </cell>
        </row>
        <row r="3846">
          <cell r="A3846" t="str">
            <v>17248079</v>
          </cell>
          <cell r="B3846">
            <v>172</v>
          </cell>
          <cell r="C3846">
            <v>48079</v>
          </cell>
          <cell r="D3846" t="str">
            <v>API CAMARON EXTENSIVO 30% CE</v>
          </cell>
          <cell r="E3846" t="str">
            <v>PES</v>
          </cell>
          <cell r="F3846">
            <v>11323</v>
          </cell>
          <cell r="G3846" t="str">
            <v>TN</v>
          </cell>
          <cell r="H3846" t="str">
            <v>TONELADAS</v>
          </cell>
          <cell r="I3846" t="str">
            <v>ACU</v>
          </cell>
        </row>
        <row r="3847">
          <cell r="A3847" t="str">
            <v>17248089</v>
          </cell>
          <cell r="B3847">
            <v>172</v>
          </cell>
          <cell r="C3847">
            <v>48089</v>
          </cell>
          <cell r="D3847" t="str">
            <v>API CAMARON EXTENSIVO 25% CE</v>
          </cell>
          <cell r="E3847" t="str">
            <v>PES</v>
          </cell>
          <cell r="F3847">
            <v>10725</v>
          </cell>
          <cell r="G3847" t="str">
            <v>TN</v>
          </cell>
          <cell r="H3847" t="str">
            <v>TONELADAS</v>
          </cell>
          <cell r="I3847" t="str">
            <v>ACU</v>
          </cell>
        </row>
        <row r="3848">
          <cell r="A3848" t="str">
            <v>17248106</v>
          </cell>
          <cell r="B3848">
            <v>172</v>
          </cell>
          <cell r="C3848">
            <v>48106</v>
          </cell>
          <cell r="D3848" t="str">
            <v>APICAMARON 2 IMS 20 KG ME</v>
          </cell>
          <cell r="E3848" t="str">
            <v>PES</v>
          </cell>
          <cell r="F3848">
            <v>9672</v>
          </cell>
          <cell r="G3848" t="str">
            <v>TN</v>
          </cell>
          <cell r="H3848" t="str">
            <v>TONELADAS</v>
          </cell>
          <cell r="I3848" t="str">
            <v>ACU</v>
          </cell>
        </row>
        <row r="3849">
          <cell r="A3849" t="str">
            <v>17248119</v>
          </cell>
          <cell r="B3849">
            <v>172</v>
          </cell>
          <cell r="C3849">
            <v>48119</v>
          </cell>
          <cell r="D3849" t="str">
            <v>API BAGRE 1 20K CE</v>
          </cell>
          <cell r="E3849" t="str">
            <v>PES</v>
          </cell>
          <cell r="F3849">
            <v>9740</v>
          </cell>
          <cell r="G3849" t="str">
            <v>TN</v>
          </cell>
          <cell r="H3849" t="str">
            <v>TONELADAS</v>
          </cell>
          <cell r="I3849" t="str">
            <v>ACU</v>
          </cell>
        </row>
        <row r="3850">
          <cell r="A3850" t="str">
            <v>17248122</v>
          </cell>
          <cell r="B3850">
            <v>172</v>
          </cell>
          <cell r="C3850">
            <v>48122</v>
          </cell>
          <cell r="D3850" t="str">
            <v>API BAGRE 2 20 KG 3/16" CE</v>
          </cell>
          <cell r="E3850" t="str">
            <v>PES</v>
          </cell>
          <cell r="F3850">
            <v>8870</v>
          </cell>
          <cell r="G3850" t="str">
            <v>TN</v>
          </cell>
          <cell r="H3850" t="str">
            <v>TONELADAS</v>
          </cell>
          <cell r="I3850" t="str">
            <v>ACU</v>
          </cell>
        </row>
        <row r="3851">
          <cell r="A3851" t="str">
            <v>17248129</v>
          </cell>
          <cell r="B3851">
            <v>172</v>
          </cell>
          <cell r="C3851">
            <v>48129</v>
          </cell>
          <cell r="D3851" t="str">
            <v>API BAGRE 2 20K 5/16 CE</v>
          </cell>
          <cell r="E3851" t="str">
            <v>PES</v>
          </cell>
          <cell r="F3851">
            <v>8865</v>
          </cell>
          <cell r="G3851" t="str">
            <v>TN</v>
          </cell>
          <cell r="H3851" t="str">
            <v>TONELADAS</v>
          </cell>
          <cell r="I3851" t="str">
            <v>ACU</v>
          </cell>
        </row>
        <row r="3852">
          <cell r="A3852" t="str">
            <v>17248149</v>
          </cell>
          <cell r="B3852">
            <v>172</v>
          </cell>
          <cell r="C3852">
            <v>48149</v>
          </cell>
          <cell r="D3852" t="str">
            <v>API-BAGRE 28 20 KG 5/16" CE</v>
          </cell>
          <cell r="E3852" t="str">
            <v>PES</v>
          </cell>
          <cell r="F3852">
            <v>8520</v>
          </cell>
          <cell r="G3852" t="str">
            <v>TN</v>
          </cell>
          <cell r="H3852" t="str">
            <v>TONELADAS</v>
          </cell>
          <cell r="I3852" t="str">
            <v>ACU</v>
          </cell>
        </row>
        <row r="3853">
          <cell r="A3853" t="str">
            <v>17248169</v>
          </cell>
          <cell r="B3853">
            <v>172</v>
          </cell>
          <cell r="C3853">
            <v>48169</v>
          </cell>
          <cell r="D3853" t="str">
            <v>API TILAPIA 1 20K CE</v>
          </cell>
          <cell r="E3853" t="str">
            <v>PES</v>
          </cell>
          <cell r="F3853">
            <v>9939</v>
          </cell>
          <cell r="G3853" t="str">
            <v>TN</v>
          </cell>
          <cell r="H3853" t="str">
            <v>TONELADAS</v>
          </cell>
          <cell r="I3853" t="str">
            <v>ACU</v>
          </cell>
        </row>
        <row r="3854">
          <cell r="A3854" t="str">
            <v>17248179</v>
          </cell>
          <cell r="B3854">
            <v>172</v>
          </cell>
          <cell r="C3854">
            <v>48179</v>
          </cell>
          <cell r="D3854" t="str">
            <v>API TILAPIA 2 20K CE</v>
          </cell>
          <cell r="E3854" t="str">
            <v>PES</v>
          </cell>
          <cell r="F3854">
            <v>9550</v>
          </cell>
          <cell r="G3854" t="str">
            <v>TN</v>
          </cell>
          <cell r="H3854" t="str">
            <v>TONELADAS</v>
          </cell>
          <cell r="I3854" t="str">
            <v>ACU</v>
          </cell>
        </row>
        <row r="3855">
          <cell r="A3855" t="str">
            <v>17248189</v>
          </cell>
          <cell r="B3855">
            <v>172</v>
          </cell>
          <cell r="C3855">
            <v>48189</v>
          </cell>
          <cell r="D3855" t="str">
            <v>API TILAPIA 3 20K CE</v>
          </cell>
          <cell r="E3855" t="str">
            <v>PES</v>
          </cell>
          <cell r="F3855">
            <v>9000</v>
          </cell>
          <cell r="G3855" t="str">
            <v>TN</v>
          </cell>
          <cell r="H3855" t="str">
            <v>TONELADAS</v>
          </cell>
          <cell r="I3855" t="str">
            <v>ACU</v>
          </cell>
        </row>
        <row r="3856">
          <cell r="A3856" t="str">
            <v>17248199</v>
          </cell>
          <cell r="B3856">
            <v>172</v>
          </cell>
          <cell r="C3856">
            <v>48199</v>
          </cell>
          <cell r="D3856" t="str">
            <v>API TILAPIA 4 20K CE</v>
          </cell>
          <cell r="E3856" t="str">
            <v>PES</v>
          </cell>
          <cell r="F3856">
            <v>8475</v>
          </cell>
          <cell r="G3856" t="str">
            <v>TN</v>
          </cell>
          <cell r="H3856" t="str">
            <v>TONELADAS</v>
          </cell>
          <cell r="I3856" t="str">
            <v>ACU</v>
          </cell>
        </row>
        <row r="3857">
          <cell r="A3857" t="str">
            <v>17248207</v>
          </cell>
          <cell r="B3857">
            <v>172</v>
          </cell>
          <cell r="C3857">
            <v>48207</v>
          </cell>
          <cell r="D3857" t="str">
            <v>API-TRUCHA 1 20 KG ME</v>
          </cell>
          <cell r="E3857" t="str">
            <v>PES</v>
          </cell>
          <cell r="F3857">
            <v>14395</v>
          </cell>
          <cell r="G3857" t="str">
            <v>TN</v>
          </cell>
          <cell r="H3857" t="str">
            <v>TONELADAS</v>
          </cell>
          <cell r="I3857" t="str">
            <v>ACU</v>
          </cell>
        </row>
        <row r="3858">
          <cell r="A3858" t="str">
            <v>17248208</v>
          </cell>
          <cell r="B3858">
            <v>172</v>
          </cell>
          <cell r="C3858">
            <v>48208</v>
          </cell>
          <cell r="D3858" t="str">
            <v>API-TRUCHA 1 20 KG HE</v>
          </cell>
          <cell r="E3858" t="str">
            <v>PES</v>
          </cell>
          <cell r="F3858">
            <v>14645</v>
          </cell>
          <cell r="G3858" t="str">
            <v>TN</v>
          </cell>
          <cell r="H3858" t="str">
            <v>TONELADAS</v>
          </cell>
          <cell r="I3858" t="str">
            <v>ACU</v>
          </cell>
        </row>
        <row r="3859">
          <cell r="A3859" t="str">
            <v>17248209</v>
          </cell>
          <cell r="B3859">
            <v>172</v>
          </cell>
          <cell r="C3859">
            <v>48209</v>
          </cell>
          <cell r="D3859" t="str">
            <v>API TRUCHA 1 20K CE</v>
          </cell>
          <cell r="E3859" t="str">
            <v>PES</v>
          </cell>
          <cell r="F3859">
            <v>14645</v>
          </cell>
          <cell r="G3859" t="str">
            <v>TN</v>
          </cell>
          <cell r="H3859" t="str">
            <v>TONELADAS</v>
          </cell>
          <cell r="I3859" t="str">
            <v>ACU</v>
          </cell>
        </row>
        <row r="3860">
          <cell r="A3860" t="str">
            <v>17248219</v>
          </cell>
          <cell r="B3860">
            <v>172</v>
          </cell>
          <cell r="C3860">
            <v>48219</v>
          </cell>
          <cell r="D3860" t="str">
            <v>API TRUCHA 2 20K CE</v>
          </cell>
          <cell r="E3860" t="str">
            <v>PES</v>
          </cell>
          <cell r="F3860">
            <v>13110</v>
          </cell>
          <cell r="G3860" t="str">
            <v>TN</v>
          </cell>
          <cell r="H3860" t="str">
            <v>TONELADAS</v>
          </cell>
          <cell r="I3860" t="str">
            <v>ACU</v>
          </cell>
        </row>
        <row r="3861">
          <cell r="A3861" t="str">
            <v>17248229</v>
          </cell>
          <cell r="B3861">
            <v>172</v>
          </cell>
          <cell r="C3861">
            <v>48229</v>
          </cell>
          <cell r="D3861" t="str">
            <v>API TRUCHA 3 20K CE</v>
          </cell>
          <cell r="E3861" t="str">
            <v>PES</v>
          </cell>
          <cell r="F3861">
            <v>12510</v>
          </cell>
          <cell r="G3861" t="str">
            <v>TN</v>
          </cell>
          <cell r="H3861" t="str">
            <v>TONELADAS</v>
          </cell>
          <cell r="I3861" t="str">
            <v>ACU</v>
          </cell>
        </row>
        <row r="3862">
          <cell r="A3862" t="str">
            <v>17248239</v>
          </cell>
          <cell r="B3862">
            <v>172</v>
          </cell>
          <cell r="C3862">
            <v>48239</v>
          </cell>
          <cell r="D3862" t="str">
            <v>API TRUCHA SALM. 20K CE</v>
          </cell>
          <cell r="E3862" t="str">
            <v>PES</v>
          </cell>
          <cell r="F3862">
            <v>15090</v>
          </cell>
          <cell r="G3862" t="str">
            <v>TN</v>
          </cell>
          <cell r="H3862" t="str">
            <v>TONELADAS</v>
          </cell>
          <cell r="I3862" t="str">
            <v>ACU</v>
          </cell>
        </row>
        <row r="3863">
          <cell r="A3863" t="str">
            <v>17248271</v>
          </cell>
          <cell r="B3863">
            <v>172</v>
          </cell>
          <cell r="C3863">
            <v>48271</v>
          </cell>
          <cell r="D3863" t="str">
            <v>APICAMARON 35% FORM.ESP.M.CH.</v>
          </cell>
          <cell r="E3863" t="str">
            <v>PES</v>
          </cell>
          <cell r="F3863">
            <v>11424</v>
          </cell>
          <cell r="G3863" t="str">
            <v>TN</v>
          </cell>
          <cell r="H3863" t="str">
            <v>TONELADAS</v>
          </cell>
          <cell r="I3863" t="str">
            <v>ACU</v>
          </cell>
        </row>
        <row r="3864">
          <cell r="A3864" t="str">
            <v>17248272</v>
          </cell>
          <cell r="B3864">
            <v>172</v>
          </cell>
          <cell r="C3864">
            <v>48272</v>
          </cell>
          <cell r="D3864" t="str">
            <v>APICAMARON 35% FOR.ESP.M.GDE.</v>
          </cell>
          <cell r="E3864" t="str">
            <v>PES</v>
          </cell>
          <cell r="F3864">
            <v>11424</v>
          </cell>
          <cell r="G3864" t="str">
            <v>TN</v>
          </cell>
          <cell r="H3864" t="str">
            <v>TONELADAS</v>
          </cell>
          <cell r="I3864" t="str">
            <v>EXP</v>
          </cell>
        </row>
        <row r="3865">
          <cell r="A3865" t="str">
            <v>17248275</v>
          </cell>
          <cell r="B3865">
            <v>172</v>
          </cell>
          <cell r="C3865">
            <v>48275</v>
          </cell>
          <cell r="D3865" t="str">
            <v>APICAMARON 35% FOR.ESP.3/32 LG</v>
          </cell>
          <cell r="E3865" t="str">
            <v>PES</v>
          </cell>
          <cell r="F3865">
            <v>11173</v>
          </cell>
          <cell r="G3865" t="str">
            <v>TN</v>
          </cell>
          <cell r="H3865" t="str">
            <v>TONELADAS</v>
          </cell>
          <cell r="I3865" t="str">
            <v>ACU</v>
          </cell>
        </row>
        <row r="3866">
          <cell r="A3866" t="str">
            <v>17248319</v>
          </cell>
          <cell r="B3866">
            <v>172</v>
          </cell>
          <cell r="C3866">
            <v>48319</v>
          </cell>
          <cell r="D3866" t="str">
            <v>API CAMARON INTENSIVO 40% MC 2</v>
          </cell>
          <cell r="E3866" t="str">
            <v>PES</v>
          </cell>
          <cell r="F3866">
            <v>15941</v>
          </cell>
          <cell r="G3866" t="str">
            <v>TN</v>
          </cell>
          <cell r="H3866" t="str">
            <v>TONELADAS</v>
          </cell>
          <cell r="I3866" t="str">
            <v>ACU</v>
          </cell>
        </row>
        <row r="3867">
          <cell r="A3867" t="str">
            <v>17248329</v>
          </cell>
          <cell r="B3867">
            <v>172</v>
          </cell>
          <cell r="C3867">
            <v>48329</v>
          </cell>
          <cell r="D3867" t="str">
            <v>API CAMARON INT 35% CE 2.32</v>
          </cell>
          <cell r="E3867" t="str">
            <v>PES</v>
          </cell>
          <cell r="F3867">
            <v>14560</v>
          </cell>
          <cell r="G3867" t="str">
            <v>TN</v>
          </cell>
          <cell r="H3867" t="str">
            <v>TONELADAS</v>
          </cell>
          <cell r="I3867" t="str">
            <v>ACU</v>
          </cell>
        </row>
        <row r="3868">
          <cell r="A3868" t="str">
            <v>17248392</v>
          </cell>
          <cell r="B3868">
            <v>172</v>
          </cell>
          <cell r="C3868">
            <v>48392</v>
          </cell>
          <cell r="D3868" t="str">
            <v>API-CAMARON MEDIA DENS 40% ME</v>
          </cell>
          <cell r="E3868" t="str">
            <v>PES</v>
          </cell>
          <cell r="F3868">
            <v>13556</v>
          </cell>
          <cell r="G3868" t="str">
            <v>TN</v>
          </cell>
          <cell r="H3868" t="str">
            <v>TONELADAS</v>
          </cell>
          <cell r="I3868" t="str">
            <v>ACU</v>
          </cell>
        </row>
        <row r="3869">
          <cell r="A3869" t="str">
            <v>17248407</v>
          </cell>
          <cell r="B3869">
            <v>172</v>
          </cell>
          <cell r="C3869">
            <v>48407</v>
          </cell>
          <cell r="D3869" t="str">
            <v>API CAMARON MEDIA DENSID 35%</v>
          </cell>
          <cell r="E3869" t="str">
            <v>PES</v>
          </cell>
          <cell r="F3869">
            <v>12850</v>
          </cell>
          <cell r="G3869" t="str">
            <v>TN</v>
          </cell>
          <cell r="H3869" t="str">
            <v>TONELADAS</v>
          </cell>
          <cell r="I3869" t="str">
            <v>ACU</v>
          </cell>
        </row>
        <row r="3870">
          <cell r="A3870" t="str">
            <v>17248429</v>
          </cell>
          <cell r="B3870">
            <v>172</v>
          </cell>
          <cell r="C3870">
            <v>48429</v>
          </cell>
          <cell r="D3870" t="str">
            <v>API CAMARON MEDIA DENS 30% CE</v>
          </cell>
          <cell r="E3870" t="str">
            <v>PES</v>
          </cell>
          <cell r="F3870">
            <v>12679</v>
          </cell>
          <cell r="G3870" t="str">
            <v>TN</v>
          </cell>
          <cell r="H3870" t="str">
            <v>TONELADAS</v>
          </cell>
          <cell r="I3870" t="str">
            <v>ACU</v>
          </cell>
        </row>
        <row r="3871">
          <cell r="A3871" t="str">
            <v>17248439</v>
          </cell>
          <cell r="B3871">
            <v>172</v>
          </cell>
          <cell r="C3871">
            <v>48439</v>
          </cell>
          <cell r="D3871" t="str">
            <v>PARGO PIGMENTO MC 20K</v>
          </cell>
          <cell r="E3871" t="str">
            <v>PES</v>
          </cell>
          <cell r="F3871">
            <v>14047</v>
          </cell>
          <cell r="G3871" t="str">
            <v>TN</v>
          </cell>
          <cell r="H3871" t="str">
            <v>TONELADAS</v>
          </cell>
          <cell r="I3871" t="str">
            <v>ACU</v>
          </cell>
        </row>
        <row r="3872">
          <cell r="A3872" t="str">
            <v>17248656</v>
          </cell>
          <cell r="B3872">
            <v>172</v>
          </cell>
          <cell r="C3872">
            <v>48656</v>
          </cell>
          <cell r="D3872" t="str">
            <v>API CORVINA ENGORDA 1 20K</v>
          </cell>
          <cell r="E3872" t="str">
            <v>PES</v>
          </cell>
          <cell r="F3872">
            <v>15660</v>
          </cell>
          <cell r="G3872" t="str">
            <v>TN</v>
          </cell>
          <cell r="H3872" t="str">
            <v>TONELADAS</v>
          </cell>
          <cell r="I3872" t="str">
            <v>ACU</v>
          </cell>
        </row>
        <row r="3873">
          <cell r="A3873" t="str">
            <v>17248657</v>
          </cell>
          <cell r="B3873">
            <v>172</v>
          </cell>
          <cell r="C3873">
            <v>48657</v>
          </cell>
          <cell r="D3873" t="str">
            <v>API CORVINA ENGORDA 2 20K</v>
          </cell>
          <cell r="E3873" t="str">
            <v>PES</v>
          </cell>
          <cell r="F3873">
            <v>15400</v>
          </cell>
          <cell r="G3873" t="str">
            <v>TN</v>
          </cell>
          <cell r="H3873" t="str">
            <v>TONELADAS</v>
          </cell>
          <cell r="I3873" t="str">
            <v>ACU</v>
          </cell>
        </row>
        <row r="3874">
          <cell r="A3874" t="str">
            <v>17248739</v>
          </cell>
          <cell r="B3874">
            <v>172</v>
          </cell>
          <cell r="C3874">
            <v>48739</v>
          </cell>
          <cell r="D3874" t="str">
            <v>PARGO DESARROLLO MC 20K</v>
          </cell>
          <cell r="E3874" t="str">
            <v>PES</v>
          </cell>
          <cell r="F3874">
            <v>13771</v>
          </cell>
          <cell r="G3874" t="str">
            <v>TN</v>
          </cell>
          <cell r="H3874" t="str">
            <v>TONELADAS</v>
          </cell>
          <cell r="I3874" t="str">
            <v>ACU</v>
          </cell>
        </row>
        <row r="3875">
          <cell r="A3875" t="str">
            <v>17248749</v>
          </cell>
          <cell r="B3875">
            <v>172</v>
          </cell>
          <cell r="C3875">
            <v>48749</v>
          </cell>
          <cell r="D3875" t="str">
            <v>PARGO ENGORDA MC 20K</v>
          </cell>
          <cell r="E3875" t="str">
            <v>PES</v>
          </cell>
          <cell r="F3875">
            <v>12235</v>
          </cell>
          <cell r="G3875" t="str">
            <v>TN</v>
          </cell>
          <cell r="H3875" t="str">
            <v>TONELADAS</v>
          </cell>
          <cell r="I3875" t="str">
            <v>ACU</v>
          </cell>
        </row>
        <row r="3876">
          <cell r="A3876" t="str">
            <v>17248912</v>
          </cell>
          <cell r="B3876">
            <v>172</v>
          </cell>
          <cell r="C3876">
            <v>48912</v>
          </cell>
          <cell r="D3876" t="str">
            <v>API CAMARON 35% PROPES 2 40 KG</v>
          </cell>
          <cell r="E3876" t="str">
            <v>PES</v>
          </cell>
          <cell r="F3876">
            <v>7062.84</v>
          </cell>
          <cell r="G3876" t="str">
            <v>TN</v>
          </cell>
          <cell r="H3876" t="str">
            <v>TONELADAS</v>
          </cell>
          <cell r="I3876" t="str">
            <v>ACU</v>
          </cell>
        </row>
        <row r="3877">
          <cell r="A3877" t="str">
            <v>17248932</v>
          </cell>
          <cell r="B3877">
            <v>172</v>
          </cell>
          <cell r="C3877">
            <v>48932</v>
          </cell>
          <cell r="D3877" t="str">
            <v>API CAMARON 40% PROPES 2 40 KG</v>
          </cell>
          <cell r="E3877" t="str">
            <v>PES</v>
          </cell>
          <cell r="F3877">
            <v>7513.84</v>
          </cell>
          <cell r="G3877" t="str">
            <v>TN</v>
          </cell>
          <cell r="H3877" t="str">
            <v>TONELADAS</v>
          </cell>
          <cell r="I3877" t="str">
            <v>ACU</v>
          </cell>
        </row>
        <row r="3878">
          <cell r="A3878" t="str">
            <v>17248952</v>
          </cell>
          <cell r="B3878">
            <v>172</v>
          </cell>
          <cell r="C3878">
            <v>48952</v>
          </cell>
          <cell r="D3878" t="str">
            <v>APICAMARON 2 35% ENG.INI P 40K</v>
          </cell>
          <cell r="E3878" t="str">
            <v>PES</v>
          </cell>
          <cell r="F3878">
            <v>7062.84</v>
          </cell>
          <cell r="G3878" t="str">
            <v>TN</v>
          </cell>
          <cell r="H3878" t="str">
            <v>TONELADAS</v>
          </cell>
          <cell r="I3878" t="str">
            <v>ACU</v>
          </cell>
        </row>
        <row r="3879">
          <cell r="A3879" t="str">
            <v>17248962</v>
          </cell>
          <cell r="B3879">
            <v>172</v>
          </cell>
          <cell r="C3879">
            <v>48962</v>
          </cell>
          <cell r="D3879" t="str">
            <v>API CAMARON ENG.FIN 28% P 40KG</v>
          </cell>
          <cell r="E3879" t="str">
            <v>PES</v>
          </cell>
          <cell r="F3879">
            <v>6710.84</v>
          </cell>
          <cell r="G3879" t="str">
            <v>TN</v>
          </cell>
          <cell r="H3879" t="str">
            <v>TONELADAS</v>
          </cell>
          <cell r="I3879" t="str">
            <v>ACU</v>
          </cell>
        </row>
        <row r="3880">
          <cell r="A3880" t="str">
            <v>17250532</v>
          </cell>
          <cell r="B3880">
            <v>172</v>
          </cell>
          <cell r="C3880">
            <v>50532</v>
          </cell>
          <cell r="D3880" t="str">
            <v>GANA-AVES 2 MUL. TE</v>
          </cell>
          <cell r="E3880" t="str">
            <v>PES</v>
          </cell>
          <cell r="F3880">
            <v>4690</v>
          </cell>
          <cell r="G3880" t="str">
            <v>TN</v>
          </cell>
          <cell r="H3880" t="str">
            <v>TONELADAS</v>
          </cell>
          <cell r="I3880" t="str">
            <v>PEC</v>
          </cell>
        </row>
        <row r="3881">
          <cell r="A3881" t="str">
            <v>17253160</v>
          </cell>
          <cell r="B3881">
            <v>172</v>
          </cell>
          <cell r="C3881">
            <v>53160</v>
          </cell>
          <cell r="D3881" t="str">
            <v>INICIAPORK MEJORADO HE</v>
          </cell>
          <cell r="E3881" t="str">
            <v>PES</v>
          </cell>
          <cell r="F3881">
            <v>5770</v>
          </cell>
          <cell r="G3881" t="str">
            <v>TN</v>
          </cell>
          <cell r="H3881" t="str">
            <v>TONELADAS</v>
          </cell>
          <cell r="I3881" t="str">
            <v>PEC</v>
          </cell>
        </row>
        <row r="3882">
          <cell r="A3882" t="str">
            <v>17253170</v>
          </cell>
          <cell r="B3882">
            <v>172</v>
          </cell>
          <cell r="C3882">
            <v>53170</v>
          </cell>
          <cell r="D3882" t="str">
            <v>CRECIPORK MEJORADO HE</v>
          </cell>
          <cell r="E3882" t="str">
            <v>PES</v>
          </cell>
          <cell r="F3882">
            <v>5360</v>
          </cell>
          <cell r="G3882" t="str">
            <v>TN</v>
          </cell>
          <cell r="H3882" t="str">
            <v>TONELADAS</v>
          </cell>
          <cell r="I3882" t="str">
            <v>PEC</v>
          </cell>
        </row>
        <row r="3883">
          <cell r="A3883" t="str">
            <v>17253180</v>
          </cell>
          <cell r="B3883">
            <v>172</v>
          </cell>
          <cell r="C3883">
            <v>53180</v>
          </cell>
          <cell r="D3883" t="str">
            <v>ENGORDAPORK MEJORADO HE</v>
          </cell>
          <cell r="E3883" t="str">
            <v>PES</v>
          </cell>
          <cell r="F3883">
            <v>5130</v>
          </cell>
          <cell r="G3883" t="str">
            <v>TN</v>
          </cell>
          <cell r="H3883" t="str">
            <v>TONELADAS</v>
          </cell>
          <cell r="I3883" t="str">
            <v>PEC</v>
          </cell>
        </row>
        <row r="3884">
          <cell r="A3884" t="str">
            <v>17253190</v>
          </cell>
          <cell r="B3884">
            <v>172</v>
          </cell>
          <cell r="C3884">
            <v>53190</v>
          </cell>
          <cell r="D3884" t="str">
            <v>REPRODUPORK MEJORADO HE</v>
          </cell>
          <cell r="E3884" t="str">
            <v>PES</v>
          </cell>
          <cell r="F3884">
            <v>5225</v>
          </cell>
          <cell r="G3884" t="str">
            <v>TN</v>
          </cell>
          <cell r="H3884" t="str">
            <v>TONELADAS</v>
          </cell>
          <cell r="I3884" t="str">
            <v>PEC</v>
          </cell>
        </row>
        <row r="3885">
          <cell r="A3885" t="str">
            <v>17253240</v>
          </cell>
          <cell r="B3885">
            <v>172</v>
          </cell>
          <cell r="C3885">
            <v>53240</v>
          </cell>
          <cell r="D3885" t="str">
            <v>INICIAPORK HE 40 KG</v>
          </cell>
          <cell r="E3885" t="str">
            <v>PES</v>
          </cell>
          <cell r="F3885">
            <v>5420</v>
          </cell>
          <cell r="G3885" t="str">
            <v>TN</v>
          </cell>
          <cell r="H3885" t="str">
            <v>TONELADAS</v>
          </cell>
          <cell r="I3885" t="str">
            <v>PEC</v>
          </cell>
        </row>
        <row r="3886">
          <cell r="A3886" t="str">
            <v>17253241</v>
          </cell>
          <cell r="B3886">
            <v>172</v>
          </cell>
          <cell r="C3886">
            <v>53241</v>
          </cell>
          <cell r="D3886" t="str">
            <v>INICIAPORK HG</v>
          </cell>
          <cell r="E3886" t="str">
            <v>PES</v>
          </cell>
          <cell r="F3886">
            <v>5280</v>
          </cell>
          <cell r="G3886" t="str">
            <v>TN</v>
          </cell>
          <cell r="H3886" t="str">
            <v>TONELADAS</v>
          </cell>
          <cell r="I3886" t="str">
            <v>PEC</v>
          </cell>
        </row>
        <row r="3887">
          <cell r="A3887" t="str">
            <v>17253632</v>
          </cell>
          <cell r="B3887">
            <v>172</v>
          </cell>
          <cell r="C3887">
            <v>53632</v>
          </cell>
          <cell r="D3887" t="str">
            <v>GANACERDOS MULTIUSOS CE</v>
          </cell>
          <cell r="E3887" t="str">
            <v>PES</v>
          </cell>
          <cell r="F3887">
            <v>4040</v>
          </cell>
          <cell r="G3887" t="str">
            <v>TN</v>
          </cell>
          <cell r="H3887" t="str">
            <v>TONELADAS</v>
          </cell>
          <cell r="I3887" t="str">
            <v>PEC</v>
          </cell>
        </row>
        <row r="3888">
          <cell r="A3888" t="str">
            <v>17254300</v>
          </cell>
          <cell r="B3888">
            <v>172</v>
          </cell>
          <cell r="C3888">
            <v>54300</v>
          </cell>
          <cell r="D3888" t="str">
            <v>GANALECHE MULTIUSOS HE</v>
          </cell>
          <cell r="E3888" t="str">
            <v>PES</v>
          </cell>
          <cell r="F3888">
            <v>4493</v>
          </cell>
          <cell r="G3888" t="str">
            <v>TN</v>
          </cell>
          <cell r="H3888" t="str">
            <v>TONELADAS</v>
          </cell>
          <cell r="I3888" t="str">
            <v>PEC</v>
          </cell>
        </row>
        <row r="3889">
          <cell r="A3889" t="str">
            <v>17254301</v>
          </cell>
          <cell r="B3889">
            <v>172</v>
          </cell>
          <cell r="C3889">
            <v>54301</v>
          </cell>
          <cell r="D3889" t="str">
            <v>GANALECHE MULTIUSOS HG</v>
          </cell>
          <cell r="E3889" t="str">
            <v>PES</v>
          </cell>
          <cell r="F3889">
            <v>4351</v>
          </cell>
          <cell r="G3889" t="str">
            <v>TN</v>
          </cell>
          <cell r="H3889" t="str">
            <v>TONELADAS</v>
          </cell>
          <cell r="I3889" t="str">
            <v>PEC</v>
          </cell>
        </row>
        <row r="3890">
          <cell r="A3890" t="str">
            <v>17254302</v>
          </cell>
          <cell r="B3890">
            <v>172</v>
          </cell>
          <cell r="C3890">
            <v>54302</v>
          </cell>
          <cell r="D3890" t="str">
            <v>GANALECHE MULTIUSOS CE</v>
          </cell>
          <cell r="E3890" t="str">
            <v>PES</v>
          </cell>
          <cell r="F3890">
            <v>4521</v>
          </cell>
          <cell r="G3890" t="str">
            <v>TN</v>
          </cell>
          <cell r="H3890" t="str">
            <v>TONELADAS</v>
          </cell>
          <cell r="I3890" t="str">
            <v>PEC</v>
          </cell>
        </row>
        <row r="3891">
          <cell r="A3891" t="str">
            <v>17254303</v>
          </cell>
          <cell r="B3891">
            <v>172</v>
          </cell>
          <cell r="C3891">
            <v>54303</v>
          </cell>
          <cell r="D3891" t="str">
            <v>GANALECHE MULTIUSOS CG</v>
          </cell>
          <cell r="E3891" t="str">
            <v>PES</v>
          </cell>
          <cell r="F3891">
            <v>4381</v>
          </cell>
          <cell r="G3891" t="str">
            <v>TN</v>
          </cell>
          <cell r="H3891" t="str">
            <v>TONELADAS</v>
          </cell>
          <cell r="I3891" t="str">
            <v>PEC</v>
          </cell>
        </row>
        <row r="3892">
          <cell r="A3892" t="str">
            <v>17254304</v>
          </cell>
          <cell r="B3892">
            <v>172</v>
          </cell>
          <cell r="C3892">
            <v>54304</v>
          </cell>
          <cell r="D3892" t="str">
            <v>GANALECHE MULTIUSOS RE</v>
          </cell>
          <cell r="E3892" t="str">
            <v>PES</v>
          </cell>
          <cell r="F3892">
            <v>4511</v>
          </cell>
          <cell r="G3892" t="str">
            <v>TN</v>
          </cell>
          <cell r="H3892" t="str">
            <v>TONELADAS</v>
          </cell>
          <cell r="I3892" t="str">
            <v>PEC</v>
          </cell>
        </row>
        <row r="3893">
          <cell r="A3893" t="str">
            <v>17254305</v>
          </cell>
          <cell r="B3893">
            <v>172</v>
          </cell>
          <cell r="C3893">
            <v>54305</v>
          </cell>
          <cell r="D3893" t="str">
            <v>GANALECHE MULTIUSOS RG</v>
          </cell>
          <cell r="E3893" t="str">
            <v>PES</v>
          </cell>
          <cell r="F3893">
            <v>4371</v>
          </cell>
          <cell r="G3893" t="str">
            <v>TN</v>
          </cell>
          <cell r="H3893" t="str">
            <v>TONELADAS</v>
          </cell>
          <cell r="I3893" t="str">
            <v>PEC</v>
          </cell>
        </row>
        <row r="3894">
          <cell r="A3894" t="str">
            <v>17254320</v>
          </cell>
          <cell r="B3894">
            <v>172</v>
          </cell>
          <cell r="C3894">
            <v>54320</v>
          </cell>
          <cell r="D3894" t="str">
            <v>ESTABLERO 18% HE</v>
          </cell>
          <cell r="E3894" t="str">
            <v>PES</v>
          </cell>
          <cell r="F3894">
            <v>4645</v>
          </cell>
          <cell r="G3894" t="str">
            <v>TN</v>
          </cell>
          <cell r="H3894" t="str">
            <v>TONELADAS</v>
          </cell>
          <cell r="I3894" t="str">
            <v>PEC</v>
          </cell>
        </row>
        <row r="3895">
          <cell r="A3895" t="str">
            <v>17254321</v>
          </cell>
          <cell r="B3895">
            <v>172</v>
          </cell>
          <cell r="C3895">
            <v>54321</v>
          </cell>
          <cell r="D3895" t="str">
            <v>ESTABLERO 18% HG</v>
          </cell>
          <cell r="E3895" t="str">
            <v>PES</v>
          </cell>
          <cell r="F3895">
            <v>4505</v>
          </cell>
          <cell r="G3895" t="str">
            <v>TN</v>
          </cell>
          <cell r="H3895" t="str">
            <v>TONELADAS</v>
          </cell>
          <cell r="I3895" t="str">
            <v>PEC</v>
          </cell>
        </row>
        <row r="3896">
          <cell r="A3896" t="str">
            <v>17254323</v>
          </cell>
          <cell r="B3896">
            <v>172</v>
          </cell>
          <cell r="C3896">
            <v>54323</v>
          </cell>
          <cell r="D3896" t="str">
            <v>ESTABLERO 18% CG</v>
          </cell>
          <cell r="E3896" t="str">
            <v>PES</v>
          </cell>
          <cell r="F3896">
            <v>4525</v>
          </cell>
          <cell r="G3896" t="str">
            <v>TN</v>
          </cell>
          <cell r="H3896" t="str">
            <v>TONELADAS</v>
          </cell>
          <cell r="I3896" t="str">
            <v>PEC</v>
          </cell>
        </row>
        <row r="3897">
          <cell r="A3897" t="str">
            <v>17254324</v>
          </cell>
          <cell r="B3897">
            <v>172</v>
          </cell>
          <cell r="C3897">
            <v>54324</v>
          </cell>
          <cell r="D3897" t="str">
            <v>ESTABLERO 18% RE</v>
          </cell>
          <cell r="E3897" t="str">
            <v>PES</v>
          </cell>
          <cell r="F3897">
            <v>3890</v>
          </cell>
          <cell r="G3897" t="str">
            <v>TN</v>
          </cell>
          <cell r="H3897" t="str">
            <v>TONELADAS</v>
          </cell>
          <cell r="I3897" t="str">
            <v>PEC</v>
          </cell>
        </row>
        <row r="3898">
          <cell r="A3898" t="str">
            <v>17254325</v>
          </cell>
          <cell r="B3898">
            <v>172</v>
          </cell>
          <cell r="C3898">
            <v>54325</v>
          </cell>
          <cell r="D3898" t="str">
            <v>ESTABLERO 18% RG</v>
          </cell>
          <cell r="E3898" t="str">
            <v>PES</v>
          </cell>
          <cell r="F3898">
            <v>4515</v>
          </cell>
          <cell r="G3898" t="str">
            <v>TN</v>
          </cell>
          <cell r="H3898" t="str">
            <v>TONELADAS</v>
          </cell>
          <cell r="I3898" t="str">
            <v>PEC</v>
          </cell>
        </row>
        <row r="3899">
          <cell r="A3899" t="str">
            <v>17254342</v>
          </cell>
          <cell r="B3899">
            <v>172</v>
          </cell>
          <cell r="C3899">
            <v>54342</v>
          </cell>
          <cell r="D3899" t="str">
            <v>ESTABLERO 20% CE</v>
          </cell>
          <cell r="E3899" t="str">
            <v>PES</v>
          </cell>
          <cell r="F3899">
            <v>4365</v>
          </cell>
          <cell r="G3899" t="str">
            <v>TN</v>
          </cell>
          <cell r="H3899" t="str">
            <v>TONELADAS</v>
          </cell>
          <cell r="I3899" t="str">
            <v>PEC</v>
          </cell>
        </row>
        <row r="3900">
          <cell r="A3900" t="str">
            <v>17254343</v>
          </cell>
          <cell r="B3900">
            <v>172</v>
          </cell>
          <cell r="C3900">
            <v>54343</v>
          </cell>
          <cell r="D3900" t="str">
            <v>ESTABLERO 20% CG</v>
          </cell>
          <cell r="E3900" t="str">
            <v>PES</v>
          </cell>
          <cell r="F3900">
            <v>4250</v>
          </cell>
          <cell r="G3900" t="str">
            <v>TN</v>
          </cell>
          <cell r="H3900" t="str">
            <v>TONELADAS</v>
          </cell>
          <cell r="I3900" t="str">
            <v>PEC</v>
          </cell>
        </row>
        <row r="3901">
          <cell r="A3901" t="str">
            <v>17254344</v>
          </cell>
          <cell r="B3901">
            <v>172</v>
          </cell>
          <cell r="C3901">
            <v>54344</v>
          </cell>
          <cell r="D3901" t="str">
            <v>ESTABLERO 20% RE</v>
          </cell>
          <cell r="E3901" t="str">
            <v>PES</v>
          </cell>
          <cell r="F3901">
            <v>4650</v>
          </cell>
          <cell r="G3901" t="str">
            <v>TN</v>
          </cell>
          <cell r="H3901" t="str">
            <v>TONELADAS</v>
          </cell>
          <cell r="I3901" t="str">
            <v>PEC</v>
          </cell>
        </row>
        <row r="3902">
          <cell r="A3902" t="str">
            <v>17254422</v>
          </cell>
          <cell r="B3902">
            <v>172</v>
          </cell>
          <cell r="C3902">
            <v>54422</v>
          </cell>
          <cell r="D3902" t="str">
            <v>ESTABLERO 18% CE</v>
          </cell>
          <cell r="E3902" t="str">
            <v>PES</v>
          </cell>
          <cell r="F3902">
            <v>4221</v>
          </cell>
          <cell r="G3902" t="str">
            <v>TN</v>
          </cell>
          <cell r="H3902" t="str">
            <v>TONELADAS</v>
          </cell>
          <cell r="I3902" t="str">
            <v>PEC</v>
          </cell>
        </row>
        <row r="3903">
          <cell r="A3903" t="str">
            <v>17254584</v>
          </cell>
          <cell r="B3903">
            <v>172</v>
          </cell>
          <cell r="C3903">
            <v>54584</v>
          </cell>
          <cell r="D3903" t="str">
            <v>GANALECHE ALTAS PRODUCTORAS RE</v>
          </cell>
          <cell r="E3903" t="str">
            <v>PES</v>
          </cell>
          <cell r="F3903">
            <v>4559</v>
          </cell>
          <cell r="G3903" t="str">
            <v>TN</v>
          </cell>
          <cell r="H3903" t="str">
            <v>TONELADAS</v>
          </cell>
          <cell r="I3903" t="str">
            <v>PEC</v>
          </cell>
        </row>
        <row r="3904">
          <cell r="A3904" t="str">
            <v>17254595</v>
          </cell>
          <cell r="B3904">
            <v>172</v>
          </cell>
          <cell r="C3904">
            <v>54595</v>
          </cell>
          <cell r="D3904" t="str">
            <v>MEZCLA ENERGETICA RG</v>
          </cell>
          <cell r="E3904" t="str">
            <v>PES</v>
          </cell>
          <cell r="F3904">
            <v>4310</v>
          </cell>
          <cell r="G3904" t="str">
            <v>TN</v>
          </cell>
          <cell r="H3904" t="str">
            <v>TONELADAS</v>
          </cell>
          <cell r="I3904" t="str">
            <v>PEC</v>
          </cell>
        </row>
        <row r="3905">
          <cell r="A3905" t="str">
            <v>17254604</v>
          </cell>
          <cell r="B3905">
            <v>172</v>
          </cell>
          <cell r="C3905">
            <v>54604</v>
          </cell>
          <cell r="D3905" t="str">
            <v>GANALECHE 17% ESPECIAL RE</v>
          </cell>
          <cell r="E3905" t="str">
            <v>PES</v>
          </cell>
          <cell r="F3905">
            <v>4855</v>
          </cell>
          <cell r="G3905" t="str">
            <v>TN</v>
          </cell>
          <cell r="H3905" t="str">
            <v>TONELADAS</v>
          </cell>
          <cell r="I3905" t="str">
            <v>PEC</v>
          </cell>
        </row>
        <row r="3906">
          <cell r="A3906" t="str">
            <v>17254760</v>
          </cell>
          <cell r="B3906">
            <v>172</v>
          </cell>
          <cell r="C3906">
            <v>54760</v>
          </cell>
          <cell r="D3906" t="str">
            <v>GANAMEL HE</v>
          </cell>
          <cell r="E3906" t="str">
            <v>PES</v>
          </cell>
          <cell r="F3906">
            <v>4309</v>
          </cell>
          <cell r="G3906" t="str">
            <v>TN</v>
          </cell>
          <cell r="H3906" t="str">
            <v>TONELADAS</v>
          </cell>
          <cell r="I3906" t="str">
            <v>PEC</v>
          </cell>
        </row>
        <row r="3907">
          <cell r="A3907" t="str">
            <v>17254761</v>
          </cell>
          <cell r="B3907">
            <v>172</v>
          </cell>
          <cell r="C3907">
            <v>54761</v>
          </cell>
          <cell r="D3907" t="str">
            <v>GANAMEL HG</v>
          </cell>
          <cell r="E3907" t="str">
            <v>PES</v>
          </cell>
          <cell r="F3907">
            <v>4169</v>
          </cell>
          <cell r="G3907" t="str">
            <v>TN</v>
          </cell>
          <cell r="H3907" t="str">
            <v>TONELADAS</v>
          </cell>
          <cell r="I3907" t="str">
            <v>PEC</v>
          </cell>
        </row>
        <row r="3908">
          <cell r="A3908" t="str">
            <v>17254762</v>
          </cell>
          <cell r="B3908">
            <v>172</v>
          </cell>
          <cell r="C3908">
            <v>54762</v>
          </cell>
          <cell r="D3908" t="str">
            <v>GANAMEL CE</v>
          </cell>
          <cell r="E3908" t="str">
            <v>PES</v>
          </cell>
          <cell r="F3908">
            <v>4329</v>
          </cell>
          <cell r="G3908" t="str">
            <v>TN</v>
          </cell>
          <cell r="H3908" t="str">
            <v>TONELADAS</v>
          </cell>
          <cell r="I3908" t="str">
            <v>PEC</v>
          </cell>
        </row>
        <row r="3909">
          <cell r="A3909" t="str">
            <v>17254764</v>
          </cell>
          <cell r="B3909">
            <v>172</v>
          </cell>
          <cell r="C3909">
            <v>54764</v>
          </cell>
          <cell r="D3909" t="str">
            <v>GANAMEL 30 KG RE</v>
          </cell>
          <cell r="E3909" t="str">
            <v>PES</v>
          </cell>
          <cell r="F3909">
            <v>4159</v>
          </cell>
          <cell r="G3909" t="str">
            <v>TN</v>
          </cell>
          <cell r="H3909" t="str">
            <v>TONELADAS</v>
          </cell>
          <cell r="I3909" t="str">
            <v>PEC</v>
          </cell>
        </row>
        <row r="3910">
          <cell r="A3910" t="str">
            <v>17255910</v>
          </cell>
          <cell r="B3910">
            <v>172</v>
          </cell>
          <cell r="C3910">
            <v>55910</v>
          </cell>
          <cell r="D3910" t="str">
            <v>ESTIAJE FASE 1 SOSTEN HE</v>
          </cell>
          <cell r="E3910" t="str">
            <v>PES</v>
          </cell>
          <cell r="F3910">
            <v>3375</v>
          </cell>
          <cell r="G3910" t="str">
            <v>TN</v>
          </cell>
          <cell r="H3910" t="str">
            <v>TONELADAS</v>
          </cell>
          <cell r="I3910" t="str">
            <v>PEC</v>
          </cell>
        </row>
        <row r="3911">
          <cell r="A3911" t="str">
            <v>17256072</v>
          </cell>
          <cell r="B3911">
            <v>172</v>
          </cell>
          <cell r="C3911">
            <v>56072</v>
          </cell>
          <cell r="D3911" t="str">
            <v>CABALLOS GANADOR  CE</v>
          </cell>
          <cell r="E3911" t="str">
            <v>PES</v>
          </cell>
          <cell r="F3911">
            <v>4240</v>
          </cell>
          <cell r="G3911" t="str">
            <v>TN</v>
          </cell>
          <cell r="H3911" t="str">
            <v>TONELADAS</v>
          </cell>
          <cell r="I3911" t="str">
            <v>PEC</v>
          </cell>
        </row>
        <row r="3912">
          <cell r="A3912" t="str">
            <v>17256152</v>
          </cell>
          <cell r="B3912">
            <v>172</v>
          </cell>
          <cell r="C3912">
            <v>56152</v>
          </cell>
          <cell r="D3912" t="str">
            <v>CABALLO GANADOR 13% CE</v>
          </cell>
          <cell r="E3912" t="str">
            <v>PES</v>
          </cell>
          <cell r="F3912">
            <v>4600</v>
          </cell>
          <cell r="G3912" t="str">
            <v>TN</v>
          </cell>
          <cell r="H3912" t="str">
            <v>TONELADAS</v>
          </cell>
          <cell r="I3912" t="str">
            <v>PEC</v>
          </cell>
        </row>
        <row r="3913">
          <cell r="A3913" t="str">
            <v>17256294</v>
          </cell>
          <cell r="B3913">
            <v>172</v>
          </cell>
          <cell r="C3913">
            <v>56294</v>
          </cell>
          <cell r="D3913" t="str">
            <v>CABALLO GANADOR 12% RE</v>
          </cell>
          <cell r="E3913" t="str">
            <v>PES</v>
          </cell>
          <cell r="F3913">
            <v>5250</v>
          </cell>
          <cell r="G3913" t="str">
            <v>TN</v>
          </cell>
          <cell r="H3913" t="str">
            <v>TONELADAS</v>
          </cell>
          <cell r="I3913" t="str">
            <v>PEC</v>
          </cell>
        </row>
        <row r="3914">
          <cell r="A3914" t="str">
            <v>17256667</v>
          </cell>
          <cell r="B3914">
            <v>172</v>
          </cell>
          <cell r="C3914">
            <v>56667</v>
          </cell>
          <cell r="D3914" t="str">
            <v>TRIPLE CORONA NEW GENERATION</v>
          </cell>
          <cell r="E3914" t="str">
            <v>PES</v>
          </cell>
          <cell r="F3914">
            <v>9752</v>
          </cell>
          <cell r="G3914" t="str">
            <v>TN</v>
          </cell>
          <cell r="H3914" t="str">
            <v>TONELADAS</v>
          </cell>
          <cell r="I3914" t="str">
            <v>PEC</v>
          </cell>
        </row>
        <row r="3915">
          <cell r="A3915" t="str">
            <v>17256849</v>
          </cell>
          <cell r="B3915">
            <v>172</v>
          </cell>
          <cell r="C3915">
            <v>56849</v>
          </cell>
          <cell r="D3915" t="str">
            <v>TRIPLE CORONA FULL ENERG 15 KG</v>
          </cell>
          <cell r="E3915" t="str">
            <v>PES</v>
          </cell>
          <cell r="F3915">
            <v>10495</v>
          </cell>
          <cell r="G3915" t="str">
            <v>TN</v>
          </cell>
          <cell r="H3915" t="str">
            <v>TONELADAS</v>
          </cell>
          <cell r="I3915" t="str">
            <v>PEC</v>
          </cell>
        </row>
        <row r="3916">
          <cell r="A3916" t="str">
            <v>17256854</v>
          </cell>
          <cell r="B3916">
            <v>172</v>
          </cell>
          <cell r="C3916">
            <v>56854</v>
          </cell>
          <cell r="D3916" t="str">
            <v>PELL ROL GENESIS RE 40 KGS</v>
          </cell>
          <cell r="E3916" t="str">
            <v>PES</v>
          </cell>
          <cell r="F3916">
            <v>7314</v>
          </cell>
          <cell r="G3916" t="str">
            <v>TN</v>
          </cell>
          <cell r="H3916" t="str">
            <v>TONELADAS</v>
          </cell>
          <cell r="I3916" t="str">
            <v>PEC</v>
          </cell>
        </row>
        <row r="3917">
          <cell r="A3917" t="str">
            <v>17256902</v>
          </cell>
          <cell r="B3917">
            <v>172</v>
          </cell>
          <cell r="C3917">
            <v>56902</v>
          </cell>
          <cell r="D3917" t="str">
            <v>GANADOR CONEJOS CE</v>
          </cell>
          <cell r="E3917" t="str">
            <v>PES</v>
          </cell>
          <cell r="F3917">
            <v>5280</v>
          </cell>
          <cell r="G3917" t="str">
            <v>TN</v>
          </cell>
          <cell r="H3917" t="str">
            <v>TONELADAS</v>
          </cell>
          <cell r="I3917" t="str">
            <v>PEC</v>
          </cell>
        </row>
        <row r="3918">
          <cell r="A3918" t="str">
            <v>17256903</v>
          </cell>
          <cell r="B3918">
            <v>172</v>
          </cell>
          <cell r="C3918">
            <v>56903</v>
          </cell>
          <cell r="D3918" t="str">
            <v>GANADOR CONEJOS CG</v>
          </cell>
          <cell r="E3918" t="str">
            <v>PES</v>
          </cell>
          <cell r="F3918">
            <v>4722</v>
          </cell>
          <cell r="G3918" t="str">
            <v>TN</v>
          </cell>
          <cell r="H3918" t="str">
            <v>TONELADAS</v>
          </cell>
          <cell r="I3918" t="str">
            <v>PEC</v>
          </cell>
        </row>
        <row r="3919">
          <cell r="A3919" t="str">
            <v>17256903</v>
          </cell>
          <cell r="B3919">
            <v>172</v>
          </cell>
          <cell r="C3919">
            <v>56903</v>
          </cell>
          <cell r="D3919" t="str">
            <v>GANADOR CONEJOS CG</v>
          </cell>
          <cell r="E3919" t="str">
            <v>PES</v>
          </cell>
          <cell r="F3919">
            <v>4722</v>
          </cell>
          <cell r="G3919" t="str">
            <v>TN</v>
          </cell>
          <cell r="H3919" t="str">
            <v>TONELADAS</v>
          </cell>
          <cell r="I3919" t="str">
            <v>PEC</v>
          </cell>
        </row>
        <row r="3920">
          <cell r="A3920" t="str">
            <v>17256906</v>
          </cell>
          <cell r="B3920">
            <v>172</v>
          </cell>
          <cell r="C3920">
            <v>56906</v>
          </cell>
          <cell r="D3920" t="str">
            <v>GANADOR CONEJOS 5KG CE</v>
          </cell>
          <cell r="E3920" t="str">
            <v>PES</v>
          </cell>
          <cell r="F3920">
            <v>6599</v>
          </cell>
          <cell r="G3920" t="str">
            <v>TN</v>
          </cell>
          <cell r="H3920" t="str">
            <v>TONELADAS</v>
          </cell>
          <cell r="I3920" t="str">
            <v>PEC</v>
          </cell>
        </row>
        <row r="3921">
          <cell r="A3921" t="str">
            <v>17256952</v>
          </cell>
          <cell r="B3921">
            <v>172</v>
          </cell>
          <cell r="C3921">
            <v>56952</v>
          </cell>
          <cell r="D3921" t="str">
            <v>ROOSTER MIX 40 KGS</v>
          </cell>
          <cell r="E3921" t="str">
            <v>PES</v>
          </cell>
          <cell r="F3921">
            <v>5325</v>
          </cell>
          <cell r="G3921" t="str">
            <v>TN</v>
          </cell>
          <cell r="H3921" t="str">
            <v>TONELADAS</v>
          </cell>
          <cell r="I3921" t="str">
            <v>PEC</v>
          </cell>
        </row>
        <row r="3922">
          <cell r="A3922" t="str">
            <v>17258396</v>
          </cell>
          <cell r="B3922">
            <v>172</v>
          </cell>
          <cell r="C3922">
            <v>58396</v>
          </cell>
          <cell r="D3922" t="str">
            <v>API CAMARON MEDIA DENS 40% ME</v>
          </cell>
          <cell r="E3922" t="str">
            <v>PES</v>
          </cell>
          <cell r="F3922">
            <v>13556</v>
          </cell>
          <cell r="G3922" t="str">
            <v>TN</v>
          </cell>
          <cell r="H3922" t="str">
            <v>TONELADAS</v>
          </cell>
          <cell r="I3922" t="str">
            <v>ACU</v>
          </cell>
        </row>
        <row r="3923">
          <cell r="A3923" t="str">
            <v>17258399</v>
          </cell>
          <cell r="B3923">
            <v>172</v>
          </cell>
          <cell r="C3923">
            <v>58399</v>
          </cell>
          <cell r="D3923" t="str">
            <v>API CAMARON MEDIA DENS 40% CE</v>
          </cell>
          <cell r="E3923" t="str">
            <v>PES</v>
          </cell>
          <cell r="F3923">
            <v>13456</v>
          </cell>
          <cell r="G3923" t="str">
            <v>TN</v>
          </cell>
          <cell r="H3923" t="str">
            <v>TONELADAS</v>
          </cell>
          <cell r="I3923" t="str">
            <v>ACU</v>
          </cell>
        </row>
        <row r="3924">
          <cell r="A3924" t="str">
            <v>17258409</v>
          </cell>
          <cell r="B3924">
            <v>172</v>
          </cell>
          <cell r="C3924">
            <v>58409</v>
          </cell>
          <cell r="D3924" t="str">
            <v>API CAMARON MEDIA DENS 35% CE</v>
          </cell>
          <cell r="E3924" t="str">
            <v>PES</v>
          </cell>
          <cell r="F3924">
            <v>13236</v>
          </cell>
          <cell r="G3924" t="str">
            <v>TN</v>
          </cell>
          <cell r="H3924" t="str">
            <v>TONELADAS</v>
          </cell>
          <cell r="I3924" t="str">
            <v>ACU</v>
          </cell>
        </row>
        <row r="3925">
          <cell r="A3925" t="str">
            <v>17258622</v>
          </cell>
          <cell r="B3925">
            <v>172</v>
          </cell>
          <cell r="C3925">
            <v>58622</v>
          </cell>
          <cell r="D3925" t="str">
            <v>GANA CAMARON DORADO R 35% CE</v>
          </cell>
          <cell r="E3925" t="str">
            <v>PES</v>
          </cell>
          <cell r="F3925">
            <v>9027.0499999999993</v>
          </cell>
          <cell r="G3925" t="str">
            <v>TN</v>
          </cell>
          <cell r="H3925" t="str">
            <v>TONELADAS</v>
          </cell>
          <cell r="I3925" t="str">
            <v>ACU</v>
          </cell>
        </row>
        <row r="3926">
          <cell r="A3926" t="str">
            <v>17258992</v>
          </cell>
          <cell r="B3926">
            <v>172</v>
          </cell>
          <cell r="C3926">
            <v>58992</v>
          </cell>
          <cell r="D3926" t="str">
            <v>CAMARON ENGORDA FIN 35%</v>
          </cell>
          <cell r="E3926" t="str">
            <v>PES</v>
          </cell>
          <cell r="F3926">
            <v>7062.84</v>
          </cell>
          <cell r="G3926" t="str">
            <v>TN</v>
          </cell>
          <cell r="H3926" t="str">
            <v>TONELADAS</v>
          </cell>
          <cell r="I3926" t="str">
            <v>EXP</v>
          </cell>
        </row>
        <row r="3927">
          <cell r="A3927" t="str">
            <v>17260956</v>
          </cell>
          <cell r="B3927">
            <v>172</v>
          </cell>
          <cell r="C3927">
            <v>60956</v>
          </cell>
          <cell r="D3927" t="str">
            <v>POSTURA INICIACION 5 KG</v>
          </cell>
          <cell r="E3927" t="str">
            <v>PES</v>
          </cell>
          <cell r="F3927">
            <v>5498</v>
          </cell>
          <cell r="G3927" t="str">
            <v>TN</v>
          </cell>
          <cell r="H3927" t="str">
            <v>TONELADAS</v>
          </cell>
          <cell r="I3927" t="str">
            <v>PEC</v>
          </cell>
        </row>
        <row r="3928">
          <cell r="A3928" t="str">
            <v>17262092</v>
          </cell>
          <cell r="B3928">
            <v>172</v>
          </cell>
          <cell r="C3928">
            <v>62092</v>
          </cell>
          <cell r="D3928" t="str">
            <v>POLLO INICIADOR  ME</v>
          </cell>
          <cell r="E3928" t="str">
            <v>PES</v>
          </cell>
          <cell r="F3928">
            <v>6425</v>
          </cell>
          <cell r="G3928" t="str">
            <v>TN</v>
          </cell>
          <cell r="H3928" t="str">
            <v>TONELADAS</v>
          </cell>
          <cell r="I3928" t="str">
            <v>PEC</v>
          </cell>
        </row>
        <row r="3929">
          <cell r="A3929" t="str">
            <v>17262132</v>
          </cell>
          <cell r="B3929">
            <v>172</v>
          </cell>
          <cell r="C3929">
            <v>62132</v>
          </cell>
          <cell r="D3929" t="str">
            <v>POLLO FINALIZADOR ME</v>
          </cell>
          <cell r="E3929" t="str">
            <v>PES</v>
          </cell>
          <cell r="F3929">
            <v>6425</v>
          </cell>
          <cell r="G3929" t="str">
            <v>TN</v>
          </cell>
          <cell r="H3929" t="str">
            <v>TONELADAS</v>
          </cell>
          <cell r="I3929" t="str">
            <v>PEC</v>
          </cell>
        </row>
        <row r="3930">
          <cell r="A3930" t="str">
            <v>17262222</v>
          </cell>
          <cell r="B3930">
            <v>172</v>
          </cell>
          <cell r="C3930">
            <v>62222</v>
          </cell>
          <cell r="D3930" t="str">
            <v>POLLO ORO V.  ME</v>
          </cell>
          <cell r="E3930" t="str">
            <v>PES</v>
          </cell>
          <cell r="F3930">
            <v>5900</v>
          </cell>
          <cell r="G3930" t="str">
            <v>TN</v>
          </cell>
          <cell r="H3930" t="str">
            <v>TONELADAS</v>
          </cell>
          <cell r="I3930" t="str">
            <v>PEC</v>
          </cell>
        </row>
        <row r="3931">
          <cell r="A3931" t="str">
            <v>17262226</v>
          </cell>
          <cell r="B3931">
            <v>172</v>
          </cell>
          <cell r="C3931">
            <v>62226</v>
          </cell>
          <cell r="D3931" t="str">
            <v>POLLO ENGORDA 5 KG</v>
          </cell>
          <cell r="E3931" t="str">
            <v>PES</v>
          </cell>
          <cell r="F3931">
            <v>7258</v>
          </cell>
          <cell r="G3931" t="str">
            <v>TN</v>
          </cell>
          <cell r="H3931" t="str">
            <v>TONELADAS</v>
          </cell>
          <cell r="I3931" t="str">
            <v>PEC</v>
          </cell>
        </row>
        <row r="3932">
          <cell r="A3932" t="str">
            <v>17262322</v>
          </cell>
          <cell r="B3932">
            <v>172</v>
          </cell>
          <cell r="C3932">
            <v>62322</v>
          </cell>
          <cell r="D3932" t="str">
            <v>POLLITO ORO INIC.V. ME</v>
          </cell>
          <cell r="E3932" t="str">
            <v>PES</v>
          </cell>
          <cell r="F3932">
            <v>5940</v>
          </cell>
          <cell r="G3932" t="str">
            <v>TN</v>
          </cell>
          <cell r="H3932" t="str">
            <v>TONELADAS</v>
          </cell>
          <cell r="I3932" t="str">
            <v>PEC</v>
          </cell>
        </row>
        <row r="3933">
          <cell r="A3933" t="str">
            <v>17262326</v>
          </cell>
          <cell r="B3933">
            <v>172</v>
          </cell>
          <cell r="C3933">
            <v>62326</v>
          </cell>
          <cell r="D3933" t="str">
            <v>POLLO INICIACION 5 KG</v>
          </cell>
          <cell r="E3933" t="str">
            <v>PES</v>
          </cell>
          <cell r="F3933">
            <v>6953</v>
          </cell>
          <cell r="G3933" t="str">
            <v>TN</v>
          </cell>
          <cell r="H3933" t="str">
            <v>TONELADAS</v>
          </cell>
          <cell r="I3933" t="str">
            <v>PEC</v>
          </cell>
        </row>
        <row r="3934">
          <cell r="A3934" t="str">
            <v>17263012</v>
          </cell>
          <cell r="B3934">
            <v>172</v>
          </cell>
          <cell r="C3934">
            <v>63012</v>
          </cell>
          <cell r="D3934" t="str">
            <v>INICIACION CERDOS CE</v>
          </cell>
          <cell r="E3934" t="str">
            <v>PES</v>
          </cell>
          <cell r="F3934">
            <v>5800</v>
          </cell>
          <cell r="G3934" t="str">
            <v>TN</v>
          </cell>
          <cell r="H3934" t="str">
            <v>TONELADAS</v>
          </cell>
          <cell r="I3934" t="str">
            <v>PEC</v>
          </cell>
        </row>
        <row r="3935">
          <cell r="A3935" t="str">
            <v>17263020</v>
          </cell>
          <cell r="B3935">
            <v>172</v>
          </cell>
          <cell r="C3935">
            <v>63020</v>
          </cell>
          <cell r="D3935" t="str">
            <v>CRECIMIENTO CERDOS HE</v>
          </cell>
          <cell r="E3935" t="str">
            <v>PES</v>
          </cell>
          <cell r="F3935">
            <v>4870</v>
          </cell>
          <cell r="G3935" t="str">
            <v>TN</v>
          </cell>
          <cell r="H3935" t="str">
            <v>TONELADAS</v>
          </cell>
          <cell r="I3935" t="str">
            <v>PEC</v>
          </cell>
        </row>
        <row r="3936">
          <cell r="A3936" t="str">
            <v>17263043</v>
          </cell>
          <cell r="B3936">
            <v>172</v>
          </cell>
          <cell r="C3936">
            <v>63043</v>
          </cell>
          <cell r="D3936" t="str">
            <v>CERDAS LACTANTES CG</v>
          </cell>
          <cell r="E3936" t="str">
            <v>PES</v>
          </cell>
          <cell r="F3936">
            <v>5710</v>
          </cell>
          <cell r="G3936" t="str">
            <v>TN</v>
          </cell>
          <cell r="H3936" t="str">
            <v>TONELADAS</v>
          </cell>
          <cell r="I3936" t="str">
            <v>PEC</v>
          </cell>
        </row>
        <row r="3937">
          <cell r="A3937" t="str">
            <v>17263043</v>
          </cell>
          <cell r="B3937">
            <v>172</v>
          </cell>
          <cell r="C3937">
            <v>63043</v>
          </cell>
          <cell r="D3937" t="str">
            <v>CERDAS LACTANTES CG</v>
          </cell>
          <cell r="E3937" t="str">
            <v>PES</v>
          </cell>
          <cell r="F3937">
            <v>5910</v>
          </cell>
          <cell r="G3937" t="str">
            <v>TN</v>
          </cell>
          <cell r="H3937" t="str">
            <v>TONELADAS</v>
          </cell>
          <cell r="I3937" t="str">
            <v>PEC</v>
          </cell>
        </row>
        <row r="3938">
          <cell r="A3938" t="str">
            <v>17263160</v>
          </cell>
          <cell r="B3938">
            <v>172</v>
          </cell>
          <cell r="C3938">
            <v>63160</v>
          </cell>
          <cell r="D3938" t="str">
            <v>INICIAPORK MEJORADO HE</v>
          </cell>
          <cell r="E3938" t="str">
            <v>PES</v>
          </cell>
          <cell r="F3938">
            <v>5770</v>
          </cell>
          <cell r="G3938" t="str">
            <v>TN</v>
          </cell>
          <cell r="H3938" t="str">
            <v>TONELADAS</v>
          </cell>
          <cell r="I3938" t="str">
            <v>PEC</v>
          </cell>
        </row>
        <row r="3939">
          <cell r="A3939" t="str">
            <v>17263162</v>
          </cell>
          <cell r="B3939">
            <v>172</v>
          </cell>
          <cell r="C3939">
            <v>63162</v>
          </cell>
          <cell r="D3939" t="str">
            <v>INICIAPORK MEJORADO MT CE</v>
          </cell>
          <cell r="E3939" t="str">
            <v>PES</v>
          </cell>
          <cell r="F3939">
            <v>5240</v>
          </cell>
          <cell r="G3939" t="str">
            <v>TN</v>
          </cell>
          <cell r="H3939" t="str">
            <v>TONELADAS</v>
          </cell>
          <cell r="I3939" t="str">
            <v>PEC</v>
          </cell>
        </row>
        <row r="3940">
          <cell r="A3940" t="str">
            <v>17263170</v>
          </cell>
          <cell r="B3940">
            <v>172</v>
          </cell>
          <cell r="C3940">
            <v>63170</v>
          </cell>
          <cell r="D3940" t="str">
            <v>CRECIPORK MEJORADO HE</v>
          </cell>
          <cell r="E3940" t="str">
            <v>PES</v>
          </cell>
          <cell r="F3940">
            <v>5360</v>
          </cell>
          <cell r="G3940" t="str">
            <v>TN</v>
          </cell>
          <cell r="H3940" t="str">
            <v>TONELADAS</v>
          </cell>
          <cell r="I3940" t="str">
            <v>PEC</v>
          </cell>
        </row>
        <row r="3941">
          <cell r="A3941" t="str">
            <v>17263172</v>
          </cell>
          <cell r="B3941">
            <v>172</v>
          </cell>
          <cell r="C3941">
            <v>63172</v>
          </cell>
          <cell r="D3941" t="str">
            <v>CRECIPORK MEJORADO MT CE</v>
          </cell>
          <cell r="E3941" t="str">
            <v>PES</v>
          </cell>
          <cell r="F3941">
            <v>4490</v>
          </cell>
          <cell r="G3941" t="str">
            <v>TN</v>
          </cell>
          <cell r="H3941" t="str">
            <v>TONELADAS</v>
          </cell>
          <cell r="I3941" t="str">
            <v>PEC</v>
          </cell>
        </row>
        <row r="3942">
          <cell r="A3942" t="str">
            <v>17263180</v>
          </cell>
          <cell r="B3942">
            <v>172</v>
          </cell>
          <cell r="C3942">
            <v>63180</v>
          </cell>
          <cell r="D3942" t="str">
            <v>ENGORDAPORK MEJORADO HE</v>
          </cell>
          <cell r="E3942" t="str">
            <v>PES</v>
          </cell>
          <cell r="F3942">
            <v>5130</v>
          </cell>
          <cell r="G3942" t="str">
            <v>TN</v>
          </cell>
          <cell r="H3942" t="str">
            <v>TONELADAS</v>
          </cell>
          <cell r="I3942" t="str">
            <v>PEC</v>
          </cell>
        </row>
        <row r="3943">
          <cell r="A3943" t="str">
            <v>17263182</v>
          </cell>
          <cell r="B3943">
            <v>172</v>
          </cell>
          <cell r="C3943">
            <v>63182</v>
          </cell>
          <cell r="D3943" t="str">
            <v>ENGORDAPORK MEJORADO MT CE</v>
          </cell>
          <cell r="E3943" t="str">
            <v>PES</v>
          </cell>
          <cell r="F3943">
            <v>5150</v>
          </cell>
          <cell r="G3943" t="str">
            <v>TN</v>
          </cell>
          <cell r="H3943" t="str">
            <v>TONELADAS</v>
          </cell>
          <cell r="I3943" t="str">
            <v>PEC</v>
          </cell>
        </row>
        <row r="3944">
          <cell r="A3944" t="str">
            <v>17263190</v>
          </cell>
          <cell r="B3944">
            <v>172</v>
          </cell>
          <cell r="C3944">
            <v>63190</v>
          </cell>
          <cell r="D3944" t="str">
            <v>REPRODUPORK MEJORADO HE</v>
          </cell>
          <cell r="E3944" t="str">
            <v>PES</v>
          </cell>
          <cell r="F3944">
            <v>5225</v>
          </cell>
          <cell r="G3944" t="str">
            <v>TN</v>
          </cell>
          <cell r="H3944" t="str">
            <v>TONELADAS</v>
          </cell>
          <cell r="I3944" t="str">
            <v>PEC</v>
          </cell>
        </row>
        <row r="3945">
          <cell r="A3945" t="str">
            <v>17263192</v>
          </cell>
          <cell r="B3945">
            <v>172</v>
          </cell>
          <cell r="C3945">
            <v>63192</v>
          </cell>
          <cell r="D3945" t="str">
            <v>REPRODUPORK MEJORADO MT CE</v>
          </cell>
          <cell r="E3945" t="str">
            <v>PES</v>
          </cell>
          <cell r="F3945">
            <v>5245</v>
          </cell>
          <cell r="G3945" t="str">
            <v>TN</v>
          </cell>
          <cell r="H3945" t="str">
            <v>TONELADAS</v>
          </cell>
          <cell r="I3945" t="str">
            <v>PEC</v>
          </cell>
        </row>
        <row r="3946">
          <cell r="A3946" t="str">
            <v>17263207</v>
          </cell>
          <cell r="B3946">
            <v>172</v>
          </cell>
          <cell r="C3946">
            <v>63207</v>
          </cell>
          <cell r="D3946" t="str">
            <v>PORCEVRAGE FASE 0 25 KG CE</v>
          </cell>
          <cell r="E3946" t="str">
            <v>PES</v>
          </cell>
          <cell r="F3946">
            <v>14027</v>
          </cell>
          <cell r="G3946" t="str">
            <v>TN</v>
          </cell>
          <cell r="H3946" t="str">
            <v>TONELADAS</v>
          </cell>
          <cell r="I3946" t="str">
            <v>MUL</v>
          </cell>
        </row>
        <row r="3947">
          <cell r="A3947" t="str">
            <v>17263217</v>
          </cell>
          <cell r="B3947">
            <v>172</v>
          </cell>
          <cell r="C3947">
            <v>63217</v>
          </cell>
          <cell r="D3947" t="str">
            <v>PORCEVRAGE FASE 1 25 KG CE</v>
          </cell>
          <cell r="E3947" t="str">
            <v>PES</v>
          </cell>
          <cell r="F3947">
            <v>9043</v>
          </cell>
          <cell r="G3947" t="str">
            <v>TN</v>
          </cell>
          <cell r="H3947" t="str">
            <v>TONELADAS</v>
          </cell>
          <cell r="I3947" t="str">
            <v>MUL</v>
          </cell>
        </row>
        <row r="3948">
          <cell r="A3948" t="str">
            <v>17263227</v>
          </cell>
          <cell r="B3948">
            <v>172</v>
          </cell>
          <cell r="C3948">
            <v>63227</v>
          </cell>
          <cell r="D3948" t="str">
            <v>PORCEVRAGE FASE 2 25 KG CE</v>
          </cell>
          <cell r="E3948" t="str">
            <v>PES</v>
          </cell>
          <cell r="F3948">
            <v>8579</v>
          </cell>
          <cell r="G3948" t="str">
            <v>TN</v>
          </cell>
          <cell r="H3948" t="str">
            <v>TONELADAS</v>
          </cell>
          <cell r="I3948" t="str">
            <v>MUL</v>
          </cell>
        </row>
        <row r="3949">
          <cell r="A3949" t="str">
            <v>17263237</v>
          </cell>
          <cell r="B3949">
            <v>172</v>
          </cell>
          <cell r="C3949">
            <v>63237</v>
          </cell>
          <cell r="D3949" t="str">
            <v>PORCEVRAGE FASE 3 25 KG CE</v>
          </cell>
          <cell r="E3949" t="str">
            <v>PES</v>
          </cell>
          <cell r="F3949">
            <v>6369</v>
          </cell>
          <cell r="G3949" t="str">
            <v>TN</v>
          </cell>
          <cell r="H3949" t="str">
            <v>TONELADAS</v>
          </cell>
          <cell r="I3949" t="str">
            <v>MUL</v>
          </cell>
        </row>
        <row r="3950">
          <cell r="A3950" t="str">
            <v>17263252</v>
          </cell>
          <cell r="B3950">
            <v>172</v>
          </cell>
          <cell r="C3950">
            <v>63252</v>
          </cell>
          <cell r="D3950" t="str">
            <v>DISPONIBLE</v>
          </cell>
          <cell r="E3950" t="str">
            <v>PES</v>
          </cell>
          <cell r="F3950">
            <v>6385</v>
          </cell>
          <cell r="G3950" t="str">
            <v>TN</v>
          </cell>
          <cell r="H3950" t="str">
            <v>TONELADAS</v>
          </cell>
          <cell r="I3950" t="str">
            <v>PEC</v>
          </cell>
        </row>
        <row r="3951">
          <cell r="A3951" t="str">
            <v>17263366</v>
          </cell>
          <cell r="B3951">
            <v>172</v>
          </cell>
          <cell r="C3951">
            <v>63366</v>
          </cell>
          <cell r="D3951" t="str">
            <v>CERDO DESARROLLO 5KG</v>
          </cell>
          <cell r="E3951" t="str">
            <v>PES</v>
          </cell>
          <cell r="F3951">
            <v>5076</v>
          </cell>
          <cell r="G3951" t="str">
            <v>TN</v>
          </cell>
          <cell r="H3951" t="str">
            <v>TONELADAS</v>
          </cell>
          <cell r="I3951" t="str">
            <v>PEC</v>
          </cell>
        </row>
        <row r="3952">
          <cell r="A3952" t="str">
            <v>17263386</v>
          </cell>
          <cell r="B3952">
            <v>172</v>
          </cell>
          <cell r="C3952">
            <v>63386</v>
          </cell>
          <cell r="D3952" t="str">
            <v>CERDO REPRODUCCION 5KG</v>
          </cell>
          <cell r="E3952" t="str">
            <v>PES</v>
          </cell>
          <cell r="F3952">
            <v>5662</v>
          </cell>
          <cell r="G3952" t="str">
            <v>TN</v>
          </cell>
          <cell r="H3952" t="str">
            <v>TONELADAS</v>
          </cell>
          <cell r="I3952" t="str">
            <v>PEC</v>
          </cell>
        </row>
        <row r="3953">
          <cell r="A3953" t="str">
            <v>17264004</v>
          </cell>
          <cell r="B3953">
            <v>172</v>
          </cell>
          <cell r="C3953">
            <v>64004</v>
          </cell>
          <cell r="D3953" t="str">
            <v>ALIM.VACAS LECH.18% RE</v>
          </cell>
          <cell r="E3953" t="str">
            <v>PES</v>
          </cell>
          <cell r="F3953">
            <v>4665</v>
          </cell>
          <cell r="G3953" t="str">
            <v>TN</v>
          </cell>
          <cell r="H3953" t="str">
            <v>TONELADAS</v>
          </cell>
          <cell r="I3953" t="str">
            <v>PEC</v>
          </cell>
        </row>
        <row r="3954">
          <cell r="A3954" t="str">
            <v>17264072</v>
          </cell>
          <cell r="B3954">
            <v>172</v>
          </cell>
          <cell r="C3954">
            <v>64072</v>
          </cell>
          <cell r="D3954" t="str">
            <v>ABABE PLUS MT CE</v>
          </cell>
          <cell r="E3954" t="str">
            <v>PES</v>
          </cell>
          <cell r="F3954">
            <v>5060</v>
          </cell>
          <cell r="G3954" t="str">
            <v>TN</v>
          </cell>
          <cell r="H3954" t="str">
            <v>TONELADAS</v>
          </cell>
          <cell r="I3954" t="str">
            <v>PEC</v>
          </cell>
        </row>
        <row r="3955">
          <cell r="A3955" t="str">
            <v>17264152</v>
          </cell>
          <cell r="B3955">
            <v>172</v>
          </cell>
          <cell r="C3955">
            <v>64152</v>
          </cell>
          <cell r="D3955" t="str">
            <v>CRECIMIENTO BECERRAS CE</v>
          </cell>
          <cell r="E3955" t="str">
            <v>PES</v>
          </cell>
          <cell r="F3955">
            <v>4569</v>
          </cell>
          <cell r="G3955" t="str">
            <v>TN</v>
          </cell>
          <cell r="H3955" t="str">
            <v>TONELADAS</v>
          </cell>
          <cell r="I3955" t="str">
            <v>PEC</v>
          </cell>
        </row>
        <row r="3956">
          <cell r="A3956" t="str">
            <v>17264194</v>
          </cell>
          <cell r="B3956">
            <v>172</v>
          </cell>
          <cell r="C3956">
            <v>64194</v>
          </cell>
          <cell r="D3956" t="str">
            <v>ALIMENTO VACAS LECHERAS 20% RE</v>
          </cell>
          <cell r="E3956" t="str">
            <v>PES</v>
          </cell>
          <cell r="F3956">
            <v>4951</v>
          </cell>
          <cell r="G3956" t="str">
            <v>TN</v>
          </cell>
          <cell r="H3956" t="str">
            <v>TONELADAS</v>
          </cell>
          <cell r="I3956" t="str">
            <v>PEC</v>
          </cell>
        </row>
        <row r="3957">
          <cell r="A3957" t="str">
            <v>17264254</v>
          </cell>
          <cell r="B3957">
            <v>172</v>
          </cell>
          <cell r="C3957">
            <v>64254</v>
          </cell>
          <cell r="D3957" t="str">
            <v>LECHERO 20% RE MT</v>
          </cell>
          <cell r="E3957" t="str">
            <v>PES</v>
          </cell>
          <cell r="F3957">
            <v>4090</v>
          </cell>
          <cell r="G3957" t="str">
            <v>TN</v>
          </cell>
          <cell r="H3957" t="str">
            <v>TONELADAS</v>
          </cell>
          <cell r="I3957" t="str">
            <v>PEC</v>
          </cell>
        </row>
        <row r="3958">
          <cell r="A3958" t="str">
            <v>17264270</v>
          </cell>
          <cell r="B3958">
            <v>172</v>
          </cell>
          <cell r="C3958">
            <v>64270</v>
          </cell>
          <cell r="D3958" t="str">
            <v>LECHERO 20 CSA MT HE</v>
          </cell>
          <cell r="E3958" t="str">
            <v>PES</v>
          </cell>
          <cell r="F3958">
            <v>4575</v>
          </cell>
          <cell r="G3958" t="str">
            <v>TN</v>
          </cell>
          <cell r="H3958" t="str">
            <v>TONELADAS</v>
          </cell>
          <cell r="I3958" t="str">
            <v>PEC</v>
          </cell>
        </row>
        <row r="3959">
          <cell r="A3959" t="str">
            <v>17264292</v>
          </cell>
          <cell r="B3959">
            <v>172</v>
          </cell>
          <cell r="C3959">
            <v>64292</v>
          </cell>
          <cell r="D3959" t="str">
            <v>LECHERO 20% CE MT</v>
          </cell>
          <cell r="E3959" t="str">
            <v>PES</v>
          </cell>
          <cell r="F3959">
            <v>4065</v>
          </cell>
          <cell r="G3959" t="str">
            <v>TN</v>
          </cell>
          <cell r="H3959" t="str">
            <v>TONELADAS</v>
          </cell>
          <cell r="I3959" t="str">
            <v>PEC</v>
          </cell>
        </row>
        <row r="3960">
          <cell r="A3960" t="str">
            <v>17264314</v>
          </cell>
          <cell r="B3960">
            <v>172</v>
          </cell>
          <cell r="C3960">
            <v>64314</v>
          </cell>
          <cell r="D3960" t="str">
            <v>MALTABECERRAS 18% ULTRA RE</v>
          </cell>
          <cell r="E3960" t="str">
            <v>PES</v>
          </cell>
          <cell r="F3960">
            <v>6323</v>
          </cell>
          <cell r="G3960" t="str">
            <v>TN</v>
          </cell>
          <cell r="H3960" t="str">
            <v>TONELADAS</v>
          </cell>
          <cell r="I3960" t="str">
            <v>PEC</v>
          </cell>
        </row>
        <row r="3961">
          <cell r="A3961" t="str">
            <v>17264324</v>
          </cell>
          <cell r="B3961">
            <v>172</v>
          </cell>
          <cell r="C3961">
            <v>64324</v>
          </cell>
          <cell r="D3961" t="str">
            <v>ESTABLERO 18% RE</v>
          </cell>
          <cell r="E3961" t="str">
            <v>PES</v>
          </cell>
          <cell r="F3961">
            <v>3890</v>
          </cell>
          <cell r="G3961" t="str">
            <v>TN</v>
          </cell>
          <cell r="H3961" t="str">
            <v>TONELADAS</v>
          </cell>
          <cell r="I3961" t="str">
            <v>PEC</v>
          </cell>
        </row>
        <row r="3962">
          <cell r="A3962" t="str">
            <v>17264342</v>
          </cell>
          <cell r="B3962">
            <v>172</v>
          </cell>
          <cell r="C3962">
            <v>64342</v>
          </cell>
          <cell r="D3962" t="str">
            <v>ESTABLERO 20% CE MT</v>
          </cell>
          <cell r="E3962" t="str">
            <v>PES</v>
          </cell>
          <cell r="F3962">
            <v>4443</v>
          </cell>
          <cell r="G3962" t="str">
            <v>TN</v>
          </cell>
          <cell r="H3962" t="str">
            <v>TONELADAS</v>
          </cell>
          <cell r="I3962" t="str">
            <v>PEC</v>
          </cell>
        </row>
        <row r="3963">
          <cell r="A3963" t="str">
            <v>17264373</v>
          </cell>
          <cell r="B3963">
            <v>172</v>
          </cell>
          <cell r="C3963">
            <v>64373</v>
          </cell>
          <cell r="D3963" t="str">
            <v>PELET LECHERO 21% CG</v>
          </cell>
          <cell r="E3963" t="str">
            <v>PES</v>
          </cell>
          <cell r="F3963">
            <v>4105</v>
          </cell>
          <cell r="G3963" t="str">
            <v>TN</v>
          </cell>
          <cell r="H3963" t="str">
            <v>TONELADAS</v>
          </cell>
          <cell r="I3963" t="str">
            <v>PEC</v>
          </cell>
        </row>
        <row r="3964">
          <cell r="A3964" t="str">
            <v>17264382</v>
          </cell>
          <cell r="B3964">
            <v>172</v>
          </cell>
          <cell r="C3964">
            <v>64382</v>
          </cell>
          <cell r="D3964" t="str">
            <v>LECHERO 21% CE</v>
          </cell>
          <cell r="E3964" t="str">
            <v>PES</v>
          </cell>
          <cell r="F3964">
            <v>5010</v>
          </cell>
          <cell r="G3964" t="str">
            <v>TN</v>
          </cell>
          <cell r="H3964" t="str">
            <v>TONELADAS</v>
          </cell>
          <cell r="I3964" t="str">
            <v>PEC</v>
          </cell>
        </row>
        <row r="3965">
          <cell r="A3965" t="str">
            <v>17264384</v>
          </cell>
          <cell r="B3965">
            <v>172</v>
          </cell>
          <cell r="C3965">
            <v>64384</v>
          </cell>
          <cell r="D3965" t="str">
            <v>LECHERO 21% RE</v>
          </cell>
          <cell r="E3965" t="str">
            <v>PES</v>
          </cell>
          <cell r="F3965">
            <v>4790</v>
          </cell>
          <cell r="G3965" t="str">
            <v>TN</v>
          </cell>
          <cell r="H3965" t="str">
            <v>TONELADAS</v>
          </cell>
          <cell r="I3965" t="str">
            <v>PEC</v>
          </cell>
        </row>
        <row r="3966">
          <cell r="A3966" t="str">
            <v>17264385</v>
          </cell>
          <cell r="B3966">
            <v>172</v>
          </cell>
          <cell r="C3966">
            <v>64385</v>
          </cell>
          <cell r="D3966" t="str">
            <v>LECHERO 21% RG</v>
          </cell>
          <cell r="E3966" t="str">
            <v>PES</v>
          </cell>
          <cell r="F3966">
            <v>4745</v>
          </cell>
          <cell r="G3966" t="str">
            <v>TN</v>
          </cell>
          <cell r="H3966" t="str">
            <v>TONELADAS</v>
          </cell>
          <cell r="I3966" t="str">
            <v>PEC</v>
          </cell>
        </row>
        <row r="3967">
          <cell r="A3967" t="str">
            <v>17264422</v>
          </cell>
          <cell r="B3967">
            <v>172</v>
          </cell>
          <cell r="C3967">
            <v>64422</v>
          </cell>
          <cell r="D3967" t="str">
            <v>ESTABLERO 18% MT CE</v>
          </cell>
          <cell r="E3967" t="str">
            <v>PES</v>
          </cell>
          <cell r="F3967">
            <v>4221</v>
          </cell>
          <cell r="G3967" t="str">
            <v>TN</v>
          </cell>
          <cell r="H3967" t="str">
            <v>TONELADAS</v>
          </cell>
          <cell r="I3967" t="str">
            <v>PEC</v>
          </cell>
        </row>
        <row r="3968">
          <cell r="A3968" t="str">
            <v>17264732</v>
          </cell>
          <cell r="B3968">
            <v>172</v>
          </cell>
          <cell r="C3968">
            <v>64732</v>
          </cell>
          <cell r="D3968" t="str">
            <v>VACAS LECHERAS 17% ULTRA CE</v>
          </cell>
          <cell r="E3968" t="str">
            <v>PES</v>
          </cell>
          <cell r="F3968">
            <v>5065</v>
          </cell>
          <cell r="G3968" t="str">
            <v>TN</v>
          </cell>
          <cell r="H3968" t="str">
            <v>TONELADAS</v>
          </cell>
          <cell r="I3968" t="str">
            <v>PEC</v>
          </cell>
        </row>
        <row r="3969">
          <cell r="A3969" t="str">
            <v>17264733</v>
          </cell>
          <cell r="B3969">
            <v>172</v>
          </cell>
          <cell r="C3969">
            <v>64733</v>
          </cell>
          <cell r="D3969" t="str">
            <v>VACAS LECHERAS 17% ULTRA CG</v>
          </cell>
          <cell r="E3969" t="str">
            <v>PES</v>
          </cell>
          <cell r="F3969">
            <v>4925</v>
          </cell>
          <cell r="G3969" t="str">
            <v>TN</v>
          </cell>
          <cell r="H3969" t="str">
            <v>TONELADAS</v>
          </cell>
          <cell r="I3969" t="str">
            <v>PEC</v>
          </cell>
        </row>
        <row r="3970">
          <cell r="A3970" t="str">
            <v>17264734</v>
          </cell>
          <cell r="B3970">
            <v>172</v>
          </cell>
          <cell r="C3970">
            <v>64734</v>
          </cell>
          <cell r="D3970" t="str">
            <v>VACAS LECHERAS 17% ULTRA RE</v>
          </cell>
          <cell r="E3970" t="str">
            <v>PES</v>
          </cell>
          <cell r="F3970">
            <v>5140</v>
          </cell>
          <cell r="G3970" t="str">
            <v>TN</v>
          </cell>
          <cell r="H3970" t="str">
            <v>TONELADAS</v>
          </cell>
          <cell r="I3970" t="str">
            <v>PEC</v>
          </cell>
        </row>
        <row r="3971">
          <cell r="A3971" t="str">
            <v>17264735</v>
          </cell>
          <cell r="B3971">
            <v>172</v>
          </cell>
          <cell r="C3971">
            <v>64735</v>
          </cell>
          <cell r="D3971" t="str">
            <v>VACAS LECHERAS 17% ULTRA RG</v>
          </cell>
          <cell r="E3971" t="str">
            <v>PES</v>
          </cell>
          <cell r="F3971">
            <v>4915</v>
          </cell>
          <cell r="G3971" t="str">
            <v>TN</v>
          </cell>
          <cell r="H3971" t="str">
            <v>TONELADAS</v>
          </cell>
          <cell r="I3971" t="str">
            <v>PEC</v>
          </cell>
        </row>
        <row r="3972">
          <cell r="A3972" t="str">
            <v>17264754</v>
          </cell>
          <cell r="B3972">
            <v>172</v>
          </cell>
          <cell r="C3972">
            <v>64754</v>
          </cell>
          <cell r="D3972" t="str">
            <v>LECHERO PLUS 17%</v>
          </cell>
          <cell r="E3972" t="str">
            <v>PES</v>
          </cell>
          <cell r="F3972">
            <v>5120</v>
          </cell>
          <cell r="G3972" t="str">
            <v>TN</v>
          </cell>
          <cell r="H3972" t="str">
            <v>TONELADAS</v>
          </cell>
          <cell r="I3972" t="str">
            <v>PEC</v>
          </cell>
        </row>
        <row r="3973">
          <cell r="A3973" t="str">
            <v>17264755</v>
          </cell>
          <cell r="B3973">
            <v>172</v>
          </cell>
          <cell r="C3973">
            <v>64755</v>
          </cell>
          <cell r="D3973" t="str">
            <v>VACAS ALTAS PROD.16%  RG</v>
          </cell>
          <cell r="E3973" t="str">
            <v>PES</v>
          </cell>
          <cell r="F3973">
            <v>4980</v>
          </cell>
          <cell r="G3973" t="str">
            <v>TN</v>
          </cell>
          <cell r="H3973" t="str">
            <v>TONELADAS</v>
          </cell>
          <cell r="I3973" t="str">
            <v>PEC</v>
          </cell>
        </row>
        <row r="3974">
          <cell r="A3974" t="str">
            <v>17265330</v>
          </cell>
          <cell r="B3974">
            <v>172</v>
          </cell>
          <cell r="C3974">
            <v>65330</v>
          </cell>
          <cell r="D3974" t="str">
            <v>ENGORDA GANADO HE MT</v>
          </cell>
          <cell r="E3974" t="str">
            <v>PES</v>
          </cell>
          <cell r="F3974">
            <v>3840</v>
          </cell>
          <cell r="G3974" t="str">
            <v>TN</v>
          </cell>
          <cell r="H3974" t="str">
            <v>TONELADAS</v>
          </cell>
          <cell r="I3974" t="str">
            <v>PEC</v>
          </cell>
        </row>
        <row r="3975">
          <cell r="A3975" t="str">
            <v>17265414</v>
          </cell>
          <cell r="B3975">
            <v>172</v>
          </cell>
          <cell r="C3975">
            <v>65414</v>
          </cell>
          <cell r="D3975" t="str">
            <v>MALTACARNE  RE</v>
          </cell>
          <cell r="E3975" t="str">
            <v>PES</v>
          </cell>
          <cell r="F3975">
            <v>3954</v>
          </cell>
          <cell r="G3975" t="str">
            <v>TN</v>
          </cell>
          <cell r="H3975" t="str">
            <v>TONELADAS</v>
          </cell>
          <cell r="I3975" t="str">
            <v>PEC</v>
          </cell>
        </row>
        <row r="3976">
          <cell r="A3976" t="str">
            <v>17265890</v>
          </cell>
          <cell r="B3976">
            <v>172</v>
          </cell>
          <cell r="C3976">
            <v>65890</v>
          </cell>
          <cell r="D3976" t="str">
            <v>MEZCLA GANADERA MT HE 40 KGS</v>
          </cell>
          <cell r="E3976" t="str">
            <v>PES</v>
          </cell>
          <cell r="F3976">
            <v>3145</v>
          </cell>
          <cell r="G3976" t="str">
            <v>TN</v>
          </cell>
          <cell r="H3976" t="str">
            <v>TONELADAS</v>
          </cell>
          <cell r="I3976" t="str">
            <v>PEC</v>
          </cell>
        </row>
        <row r="3977">
          <cell r="A3977" t="str">
            <v>17266022</v>
          </cell>
          <cell r="B3977">
            <v>172</v>
          </cell>
          <cell r="C3977">
            <v>66022</v>
          </cell>
          <cell r="D3977" t="str">
            <v>VENCEDOR  CE</v>
          </cell>
          <cell r="E3977" t="str">
            <v>PES</v>
          </cell>
          <cell r="F3977">
            <v>6065</v>
          </cell>
          <cell r="G3977" t="str">
            <v>TN</v>
          </cell>
          <cell r="H3977" t="str">
            <v>TONELADAS</v>
          </cell>
          <cell r="I3977" t="str">
            <v>PEC</v>
          </cell>
        </row>
        <row r="3978">
          <cell r="A3978" t="str">
            <v>17266026</v>
          </cell>
          <cell r="B3978">
            <v>172</v>
          </cell>
          <cell r="C3978">
            <v>66026</v>
          </cell>
          <cell r="D3978" t="str">
            <v>VENCEDOR 5K  CE</v>
          </cell>
          <cell r="E3978" t="str">
            <v>PES</v>
          </cell>
          <cell r="F3978">
            <v>6540</v>
          </cell>
          <cell r="G3978" t="str">
            <v>TN</v>
          </cell>
          <cell r="H3978" t="str">
            <v>TONELADAS</v>
          </cell>
          <cell r="I3978" t="str">
            <v>PEC</v>
          </cell>
        </row>
        <row r="3979">
          <cell r="A3979" t="str">
            <v>17266040</v>
          </cell>
          <cell r="B3979">
            <v>172</v>
          </cell>
          <cell r="C3979">
            <v>66040</v>
          </cell>
          <cell r="D3979" t="str">
            <v>ENGORDA BORREGOS HE</v>
          </cell>
          <cell r="E3979" t="str">
            <v>PES</v>
          </cell>
          <cell r="F3979">
            <v>4398</v>
          </cell>
          <cell r="G3979" t="str">
            <v>TN</v>
          </cell>
          <cell r="H3979" t="str">
            <v>TONELADAS</v>
          </cell>
          <cell r="I3979" t="str">
            <v>PEC</v>
          </cell>
        </row>
        <row r="3980">
          <cell r="A3980" t="str">
            <v>17266041</v>
          </cell>
          <cell r="B3980">
            <v>172</v>
          </cell>
          <cell r="C3980">
            <v>66041</v>
          </cell>
          <cell r="D3980" t="str">
            <v>ENGORDA BORREGOS HG</v>
          </cell>
          <cell r="E3980" t="str">
            <v>PES</v>
          </cell>
          <cell r="F3980">
            <v>4283</v>
          </cell>
          <cell r="G3980" t="str">
            <v>TN</v>
          </cell>
          <cell r="H3980" t="str">
            <v>TONELADAS</v>
          </cell>
          <cell r="I3980" t="str">
            <v>PEC</v>
          </cell>
        </row>
        <row r="3981">
          <cell r="A3981" t="str">
            <v>17266042</v>
          </cell>
          <cell r="B3981">
            <v>172</v>
          </cell>
          <cell r="C3981">
            <v>66042</v>
          </cell>
          <cell r="D3981" t="str">
            <v>ENGORDA BORREGOS CE</v>
          </cell>
          <cell r="E3981" t="str">
            <v>PES</v>
          </cell>
          <cell r="F3981">
            <v>4807</v>
          </cell>
          <cell r="G3981" t="str">
            <v>TN</v>
          </cell>
          <cell r="H3981" t="str">
            <v>TONELADAS</v>
          </cell>
          <cell r="I3981" t="str">
            <v>PEC</v>
          </cell>
        </row>
        <row r="3982">
          <cell r="A3982" t="str">
            <v>17266043</v>
          </cell>
          <cell r="B3982">
            <v>172</v>
          </cell>
          <cell r="C3982">
            <v>66043</v>
          </cell>
          <cell r="D3982" t="str">
            <v>ENGORDA BORREGOS CG</v>
          </cell>
          <cell r="E3982" t="str">
            <v>PES</v>
          </cell>
          <cell r="F3982">
            <v>4303</v>
          </cell>
          <cell r="G3982" t="str">
            <v>TN</v>
          </cell>
          <cell r="H3982" t="str">
            <v>TONELADAS</v>
          </cell>
          <cell r="I3982" t="str">
            <v>PEC</v>
          </cell>
        </row>
        <row r="3983">
          <cell r="A3983" t="str">
            <v>17266052</v>
          </cell>
          <cell r="B3983">
            <v>172</v>
          </cell>
          <cell r="C3983">
            <v>66052</v>
          </cell>
          <cell r="D3983" t="str">
            <v>ALIMENTO PARA CONEJOS  CE</v>
          </cell>
          <cell r="E3983" t="str">
            <v>PES</v>
          </cell>
          <cell r="F3983">
            <v>5765</v>
          </cell>
          <cell r="G3983" t="str">
            <v>TN</v>
          </cell>
          <cell r="H3983" t="str">
            <v>TONELADAS</v>
          </cell>
          <cell r="I3983" t="str">
            <v>PEC</v>
          </cell>
        </row>
        <row r="3984">
          <cell r="A3984" t="str">
            <v>17266062</v>
          </cell>
          <cell r="B3984">
            <v>172</v>
          </cell>
          <cell r="C3984">
            <v>66062</v>
          </cell>
          <cell r="D3984" t="str">
            <v>ALIM.CONEJOS REPROD. CE</v>
          </cell>
          <cell r="E3984" t="str">
            <v>PES</v>
          </cell>
          <cell r="F3984">
            <v>5890</v>
          </cell>
          <cell r="G3984" t="str">
            <v>TN</v>
          </cell>
          <cell r="H3984" t="str">
            <v>TONELADAS</v>
          </cell>
          <cell r="I3984" t="str">
            <v>PEC</v>
          </cell>
        </row>
        <row r="3985">
          <cell r="A3985" t="str">
            <v>17266114</v>
          </cell>
          <cell r="B3985">
            <v>172</v>
          </cell>
          <cell r="C3985">
            <v>66114</v>
          </cell>
          <cell r="D3985" t="str">
            <v>OVINOS GANADOR RE</v>
          </cell>
          <cell r="E3985" t="str">
            <v>PES</v>
          </cell>
          <cell r="F3985">
            <v>4200</v>
          </cell>
          <cell r="G3985" t="str">
            <v>TN</v>
          </cell>
          <cell r="H3985" t="str">
            <v>TONELADAS</v>
          </cell>
          <cell r="I3985" t="str">
            <v>PEC</v>
          </cell>
        </row>
        <row r="3986">
          <cell r="A3986" t="str">
            <v>17266170</v>
          </cell>
          <cell r="B3986">
            <v>172</v>
          </cell>
          <cell r="C3986">
            <v>66170</v>
          </cell>
          <cell r="D3986" t="str">
            <v>INICIA CORDEROS HE</v>
          </cell>
          <cell r="E3986" t="str">
            <v>PES</v>
          </cell>
          <cell r="F3986">
            <v>5545</v>
          </cell>
          <cell r="G3986" t="str">
            <v>TN</v>
          </cell>
          <cell r="H3986" t="str">
            <v>TONELADAS</v>
          </cell>
          <cell r="I3986" t="str">
            <v>PEC</v>
          </cell>
        </row>
        <row r="3987">
          <cell r="A3987" t="str">
            <v>17266171</v>
          </cell>
          <cell r="B3987">
            <v>172</v>
          </cell>
          <cell r="C3987">
            <v>66171</v>
          </cell>
          <cell r="D3987" t="str">
            <v>INICIA CORDEROS HG</v>
          </cell>
          <cell r="E3987" t="str">
            <v>PES</v>
          </cell>
          <cell r="F3987">
            <v>5235</v>
          </cell>
          <cell r="G3987" t="str">
            <v>TN</v>
          </cell>
          <cell r="H3987" t="str">
            <v>TONELADAS</v>
          </cell>
          <cell r="I3987" t="str">
            <v>PEC</v>
          </cell>
        </row>
        <row r="3988">
          <cell r="A3988" t="str">
            <v>17266172</v>
          </cell>
          <cell r="B3988">
            <v>172</v>
          </cell>
          <cell r="C3988">
            <v>66172</v>
          </cell>
          <cell r="D3988" t="str">
            <v>INICIA CORDEROS CE</v>
          </cell>
          <cell r="E3988" t="str">
            <v>PES</v>
          </cell>
          <cell r="F3988">
            <v>5859</v>
          </cell>
          <cell r="G3988" t="str">
            <v>TN</v>
          </cell>
          <cell r="H3988" t="str">
            <v>TONELADAS</v>
          </cell>
          <cell r="I3988" t="str">
            <v>PEC</v>
          </cell>
        </row>
        <row r="3989">
          <cell r="A3989" t="str">
            <v>17266173</v>
          </cell>
          <cell r="B3989">
            <v>172</v>
          </cell>
          <cell r="C3989">
            <v>66173</v>
          </cell>
          <cell r="D3989" t="str">
            <v>INICIA CORDEROS CG</v>
          </cell>
          <cell r="E3989" t="str">
            <v>PES</v>
          </cell>
          <cell r="F3989">
            <v>5255</v>
          </cell>
          <cell r="G3989" t="str">
            <v>TN</v>
          </cell>
          <cell r="H3989" t="str">
            <v>TONELADAS</v>
          </cell>
          <cell r="I3989" t="str">
            <v>PEC</v>
          </cell>
        </row>
        <row r="3990">
          <cell r="A3990" t="str">
            <v>17266180</v>
          </cell>
          <cell r="B3990">
            <v>172</v>
          </cell>
          <cell r="C3990">
            <v>66180</v>
          </cell>
          <cell r="D3990" t="str">
            <v>BORREGAS REPRODUCTORAS HE</v>
          </cell>
          <cell r="E3990" t="str">
            <v>PES</v>
          </cell>
          <cell r="F3990">
            <v>4610</v>
          </cell>
          <cell r="G3990" t="str">
            <v>TN</v>
          </cell>
          <cell r="H3990" t="str">
            <v>TONELADAS</v>
          </cell>
          <cell r="I3990" t="str">
            <v>PEC</v>
          </cell>
        </row>
        <row r="3991">
          <cell r="A3991" t="str">
            <v>17266184</v>
          </cell>
          <cell r="B3991">
            <v>172</v>
          </cell>
          <cell r="C3991">
            <v>66184</v>
          </cell>
          <cell r="D3991" t="str">
            <v>BORREGAS REPRODUCTORAS RE</v>
          </cell>
          <cell r="E3991" t="str">
            <v>PES</v>
          </cell>
          <cell r="F3991">
            <v>4770</v>
          </cell>
          <cell r="G3991" t="str">
            <v>TN</v>
          </cell>
          <cell r="H3991" t="str">
            <v>TONELADAS</v>
          </cell>
          <cell r="I3991" t="str">
            <v>PEC</v>
          </cell>
        </row>
        <row r="3992">
          <cell r="A3992" t="str">
            <v>17266532</v>
          </cell>
          <cell r="B3992">
            <v>172</v>
          </cell>
          <cell r="C3992">
            <v>66532</v>
          </cell>
          <cell r="D3992" t="str">
            <v>GALLO DE ORO PREP PLUS 40KG CE</v>
          </cell>
          <cell r="E3992" t="str">
            <v>PES</v>
          </cell>
          <cell r="F3992">
            <v>6315</v>
          </cell>
          <cell r="G3992" t="str">
            <v>TN</v>
          </cell>
          <cell r="H3992" t="str">
            <v>TONELADAS</v>
          </cell>
          <cell r="I3992" t="str">
            <v>PEC</v>
          </cell>
        </row>
        <row r="3993">
          <cell r="A3993" t="str">
            <v>17266536</v>
          </cell>
          <cell r="B3993">
            <v>172</v>
          </cell>
          <cell r="C3993">
            <v>66536</v>
          </cell>
          <cell r="D3993" t="str">
            <v>GALLO DE ORO PREP PLUS 5KG CE</v>
          </cell>
          <cell r="E3993" t="str">
            <v>PES</v>
          </cell>
          <cell r="F3993">
            <v>6540</v>
          </cell>
          <cell r="G3993" t="str">
            <v>TN</v>
          </cell>
          <cell r="H3993" t="str">
            <v>TONELADAS</v>
          </cell>
          <cell r="I3993" t="str">
            <v>PEC</v>
          </cell>
        </row>
        <row r="3994">
          <cell r="A3994" t="str">
            <v>17266622</v>
          </cell>
          <cell r="B3994">
            <v>172</v>
          </cell>
          <cell r="C3994">
            <v>66622</v>
          </cell>
          <cell r="D3994" t="str">
            <v>PELL ROL POTRO CE 40 KGS</v>
          </cell>
          <cell r="E3994" t="str">
            <v>PES</v>
          </cell>
          <cell r="F3994">
            <v>6140</v>
          </cell>
          <cell r="G3994" t="str">
            <v>TN</v>
          </cell>
          <cell r="H3994" t="str">
            <v>TONELADAS</v>
          </cell>
          <cell r="I3994" t="str">
            <v>PEC</v>
          </cell>
        </row>
        <row r="3995">
          <cell r="A3995" t="str">
            <v>17266704</v>
          </cell>
          <cell r="B3995">
            <v>172</v>
          </cell>
          <cell r="C3995">
            <v>66704</v>
          </cell>
          <cell r="D3995" t="str">
            <v>PELL ROL TURBO RE</v>
          </cell>
          <cell r="E3995" t="str">
            <v>PES</v>
          </cell>
          <cell r="F3995">
            <v>7529</v>
          </cell>
          <cell r="G3995" t="str">
            <v>TN</v>
          </cell>
          <cell r="H3995" t="str">
            <v>TONELADAS</v>
          </cell>
          <cell r="I3995" t="str">
            <v>PEC</v>
          </cell>
        </row>
        <row r="3996">
          <cell r="A3996" t="str">
            <v>17266752</v>
          </cell>
          <cell r="B3996">
            <v>172</v>
          </cell>
          <cell r="C3996">
            <v>66752</v>
          </cell>
          <cell r="D3996" t="str">
            <v>CAPRI LECHE 18% RE 40KG</v>
          </cell>
          <cell r="E3996" t="str">
            <v>PES</v>
          </cell>
          <cell r="F3996">
            <v>5325</v>
          </cell>
          <cell r="G3996" t="str">
            <v>TN</v>
          </cell>
          <cell r="H3996" t="str">
            <v>TONELADAS</v>
          </cell>
          <cell r="I3996" t="str">
            <v>PEC</v>
          </cell>
        </row>
        <row r="3997">
          <cell r="A3997" t="str">
            <v>17266754</v>
          </cell>
          <cell r="B3997">
            <v>172</v>
          </cell>
          <cell r="C3997">
            <v>66754</v>
          </cell>
          <cell r="D3997" t="str">
            <v>CAPRI LECHE 18% RE 20KG</v>
          </cell>
          <cell r="E3997" t="str">
            <v>PES</v>
          </cell>
          <cell r="F3997">
            <v>5325</v>
          </cell>
          <cell r="G3997" t="str">
            <v>TN</v>
          </cell>
          <cell r="H3997" t="str">
            <v>TONELADAS</v>
          </cell>
          <cell r="I3997" t="str">
            <v>PEC</v>
          </cell>
        </row>
        <row r="3998">
          <cell r="A3998" t="str">
            <v>17266772</v>
          </cell>
          <cell r="B3998">
            <v>172</v>
          </cell>
          <cell r="C3998">
            <v>66772</v>
          </cell>
          <cell r="D3998" t="str">
            <v>ALIMENTO PARA BORREGOS</v>
          </cell>
          <cell r="E3998" t="str">
            <v>PES</v>
          </cell>
          <cell r="F3998">
            <v>4715</v>
          </cell>
          <cell r="G3998" t="str">
            <v>TN</v>
          </cell>
          <cell r="H3998" t="str">
            <v>TONELADAS</v>
          </cell>
          <cell r="I3998" t="str">
            <v>PEC</v>
          </cell>
        </row>
        <row r="3999">
          <cell r="A3999" t="str">
            <v>17266820</v>
          </cell>
          <cell r="B3999">
            <v>172</v>
          </cell>
          <cell r="C3999">
            <v>66820</v>
          </cell>
          <cell r="D3999" t="str">
            <v>CONCENTRA OVINOS HE</v>
          </cell>
          <cell r="E3999" t="str">
            <v>PES</v>
          </cell>
          <cell r="F3999">
            <v>5749</v>
          </cell>
          <cell r="G3999" t="str">
            <v>TN</v>
          </cell>
          <cell r="H3999" t="str">
            <v>TONELADAS</v>
          </cell>
          <cell r="I3999" t="str">
            <v>PEC</v>
          </cell>
        </row>
        <row r="4000">
          <cell r="A4000" t="str">
            <v>17266836</v>
          </cell>
          <cell r="B4000">
            <v>172</v>
          </cell>
          <cell r="C4000">
            <v>66836</v>
          </cell>
          <cell r="D4000" t="str">
            <v>GALLO DE ORO CORTADOR 5KG</v>
          </cell>
          <cell r="E4000" t="str">
            <v>PES</v>
          </cell>
          <cell r="F4000">
            <v>10360</v>
          </cell>
          <cell r="G4000" t="str">
            <v>TN</v>
          </cell>
          <cell r="H4000" t="str">
            <v>TONELADAS</v>
          </cell>
          <cell r="I4000" t="str">
            <v>PEC</v>
          </cell>
        </row>
        <row r="4001">
          <cell r="A4001" t="str">
            <v>17266837</v>
          </cell>
          <cell r="B4001">
            <v>172</v>
          </cell>
          <cell r="C4001">
            <v>66837</v>
          </cell>
          <cell r="D4001" t="str">
            <v>GALLO DE ORO CORTADOR CE</v>
          </cell>
          <cell r="E4001" t="str">
            <v>PES</v>
          </cell>
          <cell r="F4001">
            <v>8845</v>
          </cell>
          <cell r="G4001" t="str">
            <v>TN</v>
          </cell>
          <cell r="H4001" t="str">
            <v>TONELADAS</v>
          </cell>
          <cell r="I4001" t="str">
            <v>PEC</v>
          </cell>
        </row>
        <row r="4002">
          <cell r="A4002" t="str">
            <v>17266926</v>
          </cell>
          <cell r="B4002">
            <v>172</v>
          </cell>
          <cell r="C4002">
            <v>66926</v>
          </cell>
          <cell r="D4002" t="str">
            <v>CONEJO INICIACION  5KG</v>
          </cell>
          <cell r="E4002" t="str">
            <v>PES</v>
          </cell>
          <cell r="F4002">
            <v>4916</v>
          </cell>
          <cell r="G4002" t="str">
            <v>TN</v>
          </cell>
          <cell r="H4002" t="str">
            <v>TONELADAS</v>
          </cell>
          <cell r="I4002" t="str">
            <v>PEC</v>
          </cell>
        </row>
        <row r="4003">
          <cell r="A4003" t="str">
            <v>17266962</v>
          </cell>
          <cell r="B4003">
            <v>172</v>
          </cell>
          <cell r="C4003">
            <v>66962</v>
          </cell>
          <cell r="D4003" t="str">
            <v>GALLO DE ORO ATHLETIC 40KG</v>
          </cell>
          <cell r="E4003" t="str">
            <v>PES</v>
          </cell>
          <cell r="F4003">
            <v>8600</v>
          </cell>
          <cell r="G4003" t="str">
            <v>TN</v>
          </cell>
          <cell r="H4003" t="str">
            <v>TONELADAS</v>
          </cell>
          <cell r="I4003" t="str">
            <v>PEC</v>
          </cell>
        </row>
        <row r="4004">
          <cell r="A4004" t="str">
            <v>17266966</v>
          </cell>
          <cell r="B4004">
            <v>172</v>
          </cell>
          <cell r="C4004">
            <v>66966</v>
          </cell>
          <cell r="D4004" t="str">
            <v>GALLO DE ORO ATHLETIC 5KG</v>
          </cell>
          <cell r="E4004" t="str">
            <v>PES</v>
          </cell>
          <cell r="F4004">
            <v>9367</v>
          </cell>
          <cell r="G4004" t="str">
            <v>TN</v>
          </cell>
          <cell r="H4004" t="str">
            <v>TONELADAS</v>
          </cell>
          <cell r="I4004" t="str">
            <v>PEC</v>
          </cell>
        </row>
        <row r="4005">
          <cell r="A4005" t="str">
            <v>17267320</v>
          </cell>
          <cell r="B4005">
            <v>172</v>
          </cell>
          <cell r="C4005">
            <v>67320</v>
          </cell>
          <cell r="D4005" t="str">
            <v>BEEF POWER HE</v>
          </cell>
          <cell r="E4005" t="str">
            <v>PES</v>
          </cell>
          <cell r="F4005">
            <v>4785</v>
          </cell>
          <cell r="G4005" t="str">
            <v>TN</v>
          </cell>
          <cell r="H4005" t="str">
            <v>TONELADAS</v>
          </cell>
          <cell r="I4005" t="str">
            <v>MUL</v>
          </cell>
        </row>
        <row r="4006">
          <cell r="A4006" t="str">
            <v>17267352</v>
          </cell>
          <cell r="B4006">
            <v>172</v>
          </cell>
          <cell r="C4006">
            <v>67352</v>
          </cell>
          <cell r="D4006" t="str">
            <v>PELET DAIRY POWER CE</v>
          </cell>
          <cell r="E4006" t="str">
            <v>PES</v>
          </cell>
          <cell r="F4006">
            <v>4174</v>
          </cell>
          <cell r="G4006" t="str">
            <v>TN</v>
          </cell>
          <cell r="H4006" t="str">
            <v>TONELADAS</v>
          </cell>
          <cell r="I4006" t="str">
            <v>MUL</v>
          </cell>
        </row>
        <row r="4007">
          <cell r="A4007" t="str">
            <v>17270532</v>
          </cell>
          <cell r="B4007">
            <v>172</v>
          </cell>
          <cell r="C4007">
            <v>70532</v>
          </cell>
          <cell r="D4007" t="str">
            <v>MULTIAVES  ME</v>
          </cell>
          <cell r="E4007" t="str">
            <v>PES</v>
          </cell>
          <cell r="F4007">
            <v>4690</v>
          </cell>
          <cell r="G4007" t="str">
            <v>TN</v>
          </cell>
          <cell r="H4007" t="str">
            <v>TONELADAS</v>
          </cell>
          <cell r="I4007" t="str">
            <v>PEC</v>
          </cell>
        </row>
        <row r="4008">
          <cell r="A4008" t="str">
            <v>17273632</v>
          </cell>
          <cell r="B4008">
            <v>172</v>
          </cell>
          <cell r="C4008">
            <v>73632</v>
          </cell>
          <cell r="D4008" t="str">
            <v>CERDI-TEXO MULTIUSOS CE</v>
          </cell>
          <cell r="E4008" t="str">
            <v>PES</v>
          </cell>
          <cell r="F4008">
            <v>4040</v>
          </cell>
          <cell r="G4008" t="str">
            <v>TN</v>
          </cell>
          <cell r="H4008" t="str">
            <v>TONELADAS</v>
          </cell>
          <cell r="I4008" t="str">
            <v>PEC</v>
          </cell>
        </row>
        <row r="4009">
          <cell r="A4009" t="str">
            <v>17274300</v>
          </cell>
          <cell r="B4009">
            <v>172</v>
          </cell>
          <cell r="C4009">
            <v>74300</v>
          </cell>
          <cell r="D4009" t="str">
            <v>BOVITEXO LECHERO 16%  HE</v>
          </cell>
          <cell r="E4009" t="str">
            <v>PES</v>
          </cell>
          <cell r="F4009">
            <v>4491</v>
          </cell>
          <cell r="G4009" t="str">
            <v>TN</v>
          </cell>
          <cell r="H4009" t="str">
            <v>TONELADAS</v>
          </cell>
          <cell r="I4009" t="str">
            <v>PEC</v>
          </cell>
        </row>
        <row r="4010">
          <cell r="A4010" t="str">
            <v>17274301</v>
          </cell>
          <cell r="B4010">
            <v>172</v>
          </cell>
          <cell r="C4010">
            <v>74301</v>
          </cell>
          <cell r="D4010" t="str">
            <v>BOVITEXO LECHERO 16%  HG</v>
          </cell>
          <cell r="E4010" t="str">
            <v>PES</v>
          </cell>
          <cell r="F4010">
            <v>4351</v>
          </cell>
          <cell r="G4010" t="str">
            <v>TN</v>
          </cell>
          <cell r="H4010" t="str">
            <v>TONELADAS</v>
          </cell>
          <cell r="I4010" t="str">
            <v>PEC</v>
          </cell>
        </row>
        <row r="4011">
          <cell r="A4011" t="str">
            <v>17274302</v>
          </cell>
          <cell r="B4011">
            <v>172</v>
          </cell>
          <cell r="C4011">
            <v>74302</v>
          </cell>
          <cell r="D4011" t="str">
            <v>BOVITEXO LECHERO 16%  CE</v>
          </cell>
          <cell r="E4011" t="str">
            <v>PES</v>
          </cell>
          <cell r="F4011">
            <v>4521</v>
          </cell>
          <cell r="G4011" t="str">
            <v>TN</v>
          </cell>
          <cell r="H4011" t="str">
            <v>TONELADAS</v>
          </cell>
          <cell r="I4011" t="str">
            <v>PEC</v>
          </cell>
        </row>
        <row r="4012">
          <cell r="A4012" t="str">
            <v>17274303</v>
          </cell>
          <cell r="B4012">
            <v>172</v>
          </cell>
          <cell r="C4012">
            <v>74303</v>
          </cell>
          <cell r="D4012" t="str">
            <v>BOVITEXO LECHERO 16%  CG</v>
          </cell>
          <cell r="E4012" t="str">
            <v>PES</v>
          </cell>
          <cell r="F4012">
            <v>4381</v>
          </cell>
          <cell r="G4012" t="str">
            <v>TN</v>
          </cell>
          <cell r="H4012" t="str">
            <v>TONELADAS</v>
          </cell>
          <cell r="I4012" t="str">
            <v>PEC</v>
          </cell>
        </row>
        <row r="4013">
          <cell r="A4013" t="str">
            <v>17274304</v>
          </cell>
          <cell r="B4013">
            <v>172</v>
          </cell>
          <cell r="C4013">
            <v>74304</v>
          </cell>
          <cell r="D4013" t="str">
            <v>BOVITEXO LECHERO 16%  RE</v>
          </cell>
          <cell r="E4013" t="str">
            <v>PES</v>
          </cell>
          <cell r="F4013">
            <v>4511</v>
          </cell>
          <cell r="G4013" t="str">
            <v>TN</v>
          </cell>
          <cell r="H4013" t="str">
            <v>TONELADAS</v>
          </cell>
          <cell r="I4013" t="str">
            <v>PEC</v>
          </cell>
        </row>
        <row r="4014">
          <cell r="A4014" t="str">
            <v>17274305</v>
          </cell>
          <cell r="B4014">
            <v>172</v>
          </cell>
          <cell r="C4014">
            <v>74305</v>
          </cell>
          <cell r="D4014" t="str">
            <v>BOVITEXO LECHERO 16%  RG</v>
          </cell>
          <cell r="E4014" t="str">
            <v>PES</v>
          </cell>
          <cell r="F4014">
            <v>4371</v>
          </cell>
          <cell r="G4014" t="str">
            <v>TN</v>
          </cell>
          <cell r="H4014" t="str">
            <v>TONELADAS</v>
          </cell>
          <cell r="I4014" t="str">
            <v>PEC</v>
          </cell>
        </row>
        <row r="4015">
          <cell r="A4015" t="str">
            <v>17274320</v>
          </cell>
          <cell r="B4015">
            <v>172</v>
          </cell>
          <cell r="C4015">
            <v>74320</v>
          </cell>
          <cell r="D4015" t="str">
            <v>ESTABLERO 18% HE</v>
          </cell>
          <cell r="E4015" t="str">
            <v>PES</v>
          </cell>
          <cell r="F4015">
            <v>4645</v>
          </cell>
          <cell r="G4015" t="str">
            <v>TN</v>
          </cell>
          <cell r="H4015" t="str">
            <v>TONELADAS</v>
          </cell>
          <cell r="I4015" t="str">
            <v>PEC</v>
          </cell>
        </row>
        <row r="4016">
          <cell r="A4016" t="str">
            <v>17274321</v>
          </cell>
          <cell r="B4016">
            <v>172</v>
          </cell>
          <cell r="C4016">
            <v>74321</v>
          </cell>
          <cell r="D4016" t="str">
            <v>ESTABLERO 18% HG</v>
          </cell>
          <cell r="E4016" t="str">
            <v>PES</v>
          </cell>
          <cell r="F4016">
            <v>4505</v>
          </cell>
          <cell r="G4016" t="str">
            <v>TN</v>
          </cell>
          <cell r="H4016" t="str">
            <v>TONELADAS</v>
          </cell>
          <cell r="I4016" t="str">
            <v>PEC</v>
          </cell>
        </row>
        <row r="4017">
          <cell r="A4017" t="str">
            <v>17274322</v>
          </cell>
          <cell r="B4017">
            <v>172</v>
          </cell>
          <cell r="C4017">
            <v>74322</v>
          </cell>
          <cell r="D4017" t="str">
            <v>ESTABLERO 18% CE</v>
          </cell>
          <cell r="E4017" t="str">
            <v>PES</v>
          </cell>
          <cell r="F4017">
            <v>4665</v>
          </cell>
          <cell r="G4017" t="str">
            <v>TN</v>
          </cell>
          <cell r="H4017" t="str">
            <v>TONELADAS</v>
          </cell>
          <cell r="I4017" t="str">
            <v>PEC</v>
          </cell>
        </row>
        <row r="4018">
          <cell r="A4018" t="str">
            <v>17274323</v>
          </cell>
          <cell r="B4018">
            <v>172</v>
          </cell>
          <cell r="C4018">
            <v>74323</v>
          </cell>
          <cell r="D4018" t="str">
            <v>ESTABLERO 18% CG</v>
          </cell>
          <cell r="E4018" t="str">
            <v>PES</v>
          </cell>
          <cell r="F4018">
            <v>4525</v>
          </cell>
          <cell r="G4018" t="str">
            <v>TN</v>
          </cell>
          <cell r="H4018" t="str">
            <v>TONELADAS</v>
          </cell>
          <cell r="I4018" t="str">
            <v>PEC</v>
          </cell>
        </row>
        <row r="4019">
          <cell r="A4019" t="str">
            <v>17274324</v>
          </cell>
          <cell r="B4019">
            <v>172</v>
          </cell>
          <cell r="C4019">
            <v>74324</v>
          </cell>
          <cell r="D4019" t="str">
            <v>ESTABLERO 18% RE</v>
          </cell>
          <cell r="E4019" t="str">
            <v>PES</v>
          </cell>
          <cell r="F4019">
            <v>3890</v>
          </cell>
          <cell r="G4019" t="str">
            <v>TN</v>
          </cell>
          <cell r="H4019" t="str">
            <v>TONELADAS</v>
          </cell>
          <cell r="I4019" t="str">
            <v>PEC</v>
          </cell>
        </row>
        <row r="4020">
          <cell r="A4020" t="str">
            <v>17274325</v>
          </cell>
          <cell r="B4020">
            <v>172</v>
          </cell>
          <cell r="C4020">
            <v>74325</v>
          </cell>
          <cell r="D4020" t="str">
            <v>ESTABLERO 18% RG</v>
          </cell>
          <cell r="E4020" t="str">
            <v>PES</v>
          </cell>
          <cell r="F4020">
            <v>4515</v>
          </cell>
          <cell r="G4020" t="str">
            <v>TN</v>
          </cell>
          <cell r="H4020" t="str">
            <v>TONELADAS</v>
          </cell>
          <cell r="I4020" t="str">
            <v>PEC</v>
          </cell>
        </row>
        <row r="4021">
          <cell r="A4021" t="str">
            <v>17274590</v>
          </cell>
          <cell r="B4021">
            <v>172</v>
          </cell>
          <cell r="C4021">
            <v>74590</v>
          </cell>
          <cell r="D4021" t="str">
            <v>MEZCLA ENERGETICA HE</v>
          </cell>
          <cell r="E4021" t="str">
            <v>PES</v>
          </cell>
          <cell r="F4021">
            <v>4440</v>
          </cell>
          <cell r="G4021" t="str">
            <v>TN</v>
          </cell>
          <cell r="H4021" t="str">
            <v>TONELADAS</v>
          </cell>
          <cell r="I4021" t="str">
            <v>PEC</v>
          </cell>
        </row>
        <row r="4022">
          <cell r="A4022" t="str">
            <v>17274595</v>
          </cell>
          <cell r="B4022">
            <v>172</v>
          </cell>
          <cell r="C4022">
            <v>74595</v>
          </cell>
          <cell r="D4022" t="str">
            <v>MEZCLA ENERGETICA RG</v>
          </cell>
          <cell r="E4022" t="str">
            <v>PES</v>
          </cell>
          <cell r="F4022">
            <v>4310</v>
          </cell>
          <cell r="G4022" t="str">
            <v>TN</v>
          </cell>
          <cell r="H4022" t="str">
            <v>TONELADAS</v>
          </cell>
          <cell r="I4022" t="str">
            <v>PEC</v>
          </cell>
        </row>
        <row r="4023">
          <cell r="A4023" t="str">
            <v>1727775</v>
          </cell>
          <cell r="B4023">
            <v>172</v>
          </cell>
          <cell r="C4023">
            <v>7775</v>
          </cell>
          <cell r="D4023" t="str">
            <v>VITAMINAS CABALLOS</v>
          </cell>
          <cell r="E4023" t="str">
            <v>PES</v>
          </cell>
          <cell r="F4023">
            <v>89000</v>
          </cell>
          <cell r="G4023" t="str">
            <v>TN</v>
          </cell>
          <cell r="H4023" t="str">
            <v>TONELADAS</v>
          </cell>
          <cell r="I4023" t="str">
            <v>PEC</v>
          </cell>
        </row>
        <row r="4024">
          <cell r="A4024" t="str">
            <v>17279478</v>
          </cell>
          <cell r="B4024">
            <v>172</v>
          </cell>
          <cell r="C4024">
            <v>79478</v>
          </cell>
          <cell r="D4024" t="str">
            <v>CALF-MANNA 10 L CE</v>
          </cell>
          <cell r="E4024" t="str">
            <v>PES</v>
          </cell>
          <cell r="F4024">
            <v>22300</v>
          </cell>
          <cell r="G4024" t="str">
            <v>TN</v>
          </cell>
          <cell r="H4024" t="str">
            <v>TONELADAS</v>
          </cell>
          <cell r="I4024" t="str">
            <v>PEC</v>
          </cell>
        </row>
        <row r="4025">
          <cell r="A4025" t="str">
            <v>17279479</v>
          </cell>
          <cell r="B4025">
            <v>172</v>
          </cell>
          <cell r="C4025">
            <v>79479</v>
          </cell>
          <cell r="D4025" t="str">
            <v>CALF-MANNA 50 L CE</v>
          </cell>
          <cell r="E4025" t="str">
            <v>PES</v>
          </cell>
          <cell r="F4025">
            <v>16523</v>
          </cell>
          <cell r="G4025" t="str">
            <v>TN</v>
          </cell>
          <cell r="H4025" t="str">
            <v>TONELADAS</v>
          </cell>
          <cell r="I4025" t="str">
            <v>PEC</v>
          </cell>
        </row>
        <row r="4026">
          <cell r="A4026" t="str">
            <v>17279489</v>
          </cell>
          <cell r="B4026">
            <v>172</v>
          </cell>
          <cell r="C4026">
            <v>79489</v>
          </cell>
          <cell r="D4026" t="str">
            <v>CALF-MANNA 25 L CE</v>
          </cell>
          <cell r="E4026" t="str">
            <v>PES</v>
          </cell>
          <cell r="F4026">
            <v>17466</v>
          </cell>
          <cell r="G4026" t="str">
            <v>TN</v>
          </cell>
          <cell r="H4026" t="str">
            <v>TONELADAS</v>
          </cell>
          <cell r="I4026" t="str">
            <v>PEC</v>
          </cell>
        </row>
        <row r="4027">
          <cell r="A4027" t="str">
            <v>17279499</v>
          </cell>
          <cell r="B4027">
            <v>172</v>
          </cell>
          <cell r="C4027">
            <v>79499</v>
          </cell>
          <cell r="D4027" t="str">
            <v>APPLE WAFERS</v>
          </cell>
          <cell r="E4027" t="str">
            <v>PES</v>
          </cell>
          <cell r="F4027">
            <v>13196.91</v>
          </cell>
          <cell r="G4027" t="str">
            <v>TN</v>
          </cell>
          <cell r="H4027" t="str">
            <v>TONELADAS</v>
          </cell>
          <cell r="I4027" t="str">
            <v>PEC</v>
          </cell>
        </row>
        <row r="4028">
          <cell r="A4028" t="str">
            <v>17279809</v>
          </cell>
          <cell r="B4028">
            <v>172</v>
          </cell>
          <cell r="C4028">
            <v>79809</v>
          </cell>
          <cell r="D4028" t="str">
            <v>PREMIOS TRIPLE CORONA CE 2 KG</v>
          </cell>
          <cell r="E4028" t="str">
            <v>PES</v>
          </cell>
          <cell r="F4028">
            <v>55040</v>
          </cell>
          <cell r="G4028" t="str">
            <v>TN</v>
          </cell>
          <cell r="H4028" t="str">
            <v>TONELADAS</v>
          </cell>
          <cell r="I4028" t="str">
            <v>PEC</v>
          </cell>
        </row>
        <row r="4029">
          <cell r="A4029" t="str">
            <v>17279809A</v>
          </cell>
          <cell r="B4029">
            <v>172</v>
          </cell>
          <cell r="C4029" t="str">
            <v>79809A</v>
          </cell>
          <cell r="D4029" t="str">
            <v>PREMIOS TRIPLE CORONA CE 2x5KG</v>
          </cell>
          <cell r="E4029" t="str">
            <v>PES</v>
          </cell>
          <cell r="F4029">
            <v>550.4</v>
          </cell>
          <cell r="G4029" t="str">
            <v>CL</v>
          </cell>
          <cell r="H4029" t="str">
            <v>CAJA 10 KGS</v>
          </cell>
          <cell r="I4029" t="str">
            <v>PEC</v>
          </cell>
        </row>
        <row r="4030">
          <cell r="A4030" t="str">
            <v>17279819</v>
          </cell>
          <cell r="B4030">
            <v>172</v>
          </cell>
          <cell r="C4030">
            <v>79819</v>
          </cell>
          <cell r="D4030" t="str">
            <v>B-SAFE</v>
          </cell>
          <cell r="E4030" t="str">
            <v>PES</v>
          </cell>
          <cell r="F4030">
            <v>27880</v>
          </cell>
          <cell r="G4030" t="str">
            <v>TN</v>
          </cell>
          <cell r="H4030" t="str">
            <v>TONELADAS</v>
          </cell>
          <cell r="I4030" t="str">
            <v>MUL</v>
          </cell>
        </row>
        <row r="4031">
          <cell r="A4031" t="str">
            <v>17279829</v>
          </cell>
          <cell r="B4031">
            <v>172</v>
          </cell>
          <cell r="C4031">
            <v>79829</v>
          </cell>
          <cell r="D4031" t="str">
            <v>PRISMA JET</v>
          </cell>
          <cell r="E4031" t="str">
            <v>PES</v>
          </cell>
          <cell r="F4031">
            <v>35350</v>
          </cell>
          <cell r="G4031" t="str">
            <v>TN</v>
          </cell>
          <cell r="H4031" t="str">
            <v>TONELADAS</v>
          </cell>
          <cell r="I4031" t="str">
            <v>MUL</v>
          </cell>
        </row>
        <row r="4032">
          <cell r="A4032" t="str">
            <v>17279839</v>
          </cell>
          <cell r="B4032">
            <v>172</v>
          </cell>
          <cell r="C4032">
            <v>79839</v>
          </cell>
          <cell r="D4032" t="str">
            <v>T5X PREMIUM</v>
          </cell>
          <cell r="E4032" t="str">
            <v>PES</v>
          </cell>
          <cell r="F4032">
            <v>65187</v>
          </cell>
          <cell r="G4032" t="str">
            <v>TN</v>
          </cell>
          <cell r="H4032" t="str">
            <v>TONELADAS</v>
          </cell>
          <cell r="I4032" t="str">
            <v>MUL</v>
          </cell>
        </row>
        <row r="4033">
          <cell r="A4033" t="str">
            <v>1728299</v>
          </cell>
          <cell r="B4033">
            <v>172</v>
          </cell>
          <cell r="C4033">
            <v>8299</v>
          </cell>
          <cell r="D4033" t="str">
            <v>CAJA DE DESCANSO GALLO DE ORO</v>
          </cell>
          <cell r="E4033" t="str">
            <v>PES</v>
          </cell>
          <cell r="F4033">
            <v>31.03</v>
          </cell>
          <cell r="G4033" t="str">
            <v>PZ</v>
          </cell>
          <cell r="H4033" t="str">
            <v>PIEZAS</v>
          </cell>
          <cell r="I4033" t="str">
            <v>PEC</v>
          </cell>
        </row>
        <row r="4034">
          <cell r="A4034" t="str">
            <v>17283409</v>
          </cell>
          <cell r="B4034">
            <v>172</v>
          </cell>
          <cell r="C4034">
            <v>83409</v>
          </cell>
          <cell r="D4034" t="str">
            <v>SUPER APILAC ULTRA 0 MED-0</v>
          </cell>
          <cell r="E4034" t="str">
            <v>PES</v>
          </cell>
          <cell r="F4034">
            <v>16425</v>
          </cell>
          <cell r="G4034" t="str">
            <v>TN</v>
          </cell>
          <cell r="H4034" t="str">
            <v>TONELADAS</v>
          </cell>
          <cell r="I4034" t="str">
            <v>PEC</v>
          </cell>
        </row>
        <row r="4035">
          <cell r="A4035" t="str">
            <v>17283439</v>
          </cell>
          <cell r="B4035">
            <v>172</v>
          </cell>
          <cell r="C4035">
            <v>83439</v>
          </cell>
          <cell r="D4035" t="str">
            <v>SUPER APILAC ULTRA 2 MED-1</v>
          </cell>
          <cell r="E4035" t="str">
            <v>PES</v>
          </cell>
          <cell r="F4035">
            <v>11125</v>
          </cell>
          <cell r="G4035" t="str">
            <v>TN</v>
          </cell>
          <cell r="H4035" t="str">
            <v>TONELADAS</v>
          </cell>
          <cell r="I4035" t="str">
            <v>PEC</v>
          </cell>
        </row>
        <row r="4036">
          <cell r="A4036" t="str">
            <v>17283469</v>
          </cell>
          <cell r="B4036">
            <v>172</v>
          </cell>
          <cell r="C4036">
            <v>83469</v>
          </cell>
          <cell r="D4036" t="str">
            <v>SUPER APILAC ULTRA 3 MED-1</v>
          </cell>
          <cell r="E4036" t="str">
            <v>PES</v>
          </cell>
          <cell r="F4036">
            <v>8975</v>
          </cell>
          <cell r="G4036" t="str">
            <v>TN</v>
          </cell>
          <cell r="H4036" t="str">
            <v>TONELADAS</v>
          </cell>
          <cell r="I4036" t="str">
            <v>PEC</v>
          </cell>
        </row>
        <row r="4037">
          <cell r="A4037" t="str">
            <v>17283499</v>
          </cell>
          <cell r="B4037">
            <v>172</v>
          </cell>
          <cell r="C4037">
            <v>83499</v>
          </cell>
          <cell r="D4037" t="str">
            <v>SUPER APILAC ULTRA 1 MED-1</v>
          </cell>
          <cell r="E4037" t="str">
            <v>PES</v>
          </cell>
          <cell r="F4037">
            <v>14125</v>
          </cell>
          <cell r="G4037" t="str">
            <v>TN</v>
          </cell>
          <cell r="H4037" t="str">
            <v>TONELADAS</v>
          </cell>
          <cell r="I4037" t="str">
            <v>PEC</v>
          </cell>
        </row>
        <row r="4038">
          <cell r="A4038" t="str">
            <v>17285902</v>
          </cell>
          <cell r="B4038">
            <v>172</v>
          </cell>
          <cell r="C4038">
            <v>85902</v>
          </cell>
          <cell r="D4038" t="str">
            <v>TINAS MALTA-CLEYTON 50 KG</v>
          </cell>
          <cell r="E4038" t="str">
            <v>PES</v>
          </cell>
          <cell r="F4038">
            <v>518</v>
          </cell>
          <cell r="G4038">
            <v>40</v>
          </cell>
          <cell r="H4038" t="str">
            <v>50 KGS</v>
          </cell>
          <cell r="I4038" t="str">
            <v>COM</v>
          </cell>
        </row>
        <row r="4039">
          <cell r="A4039" t="str">
            <v>17285907</v>
          </cell>
          <cell r="B4039">
            <v>172</v>
          </cell>
          <cell r="C4039">
            <v>85907</v>
          </cell>
          <cell r="D4039" t="str">
            <v>TINAS MALTA-CLEYTON 25 KG</v>
          </cell>
          <cell r="E4039" t="str">
            <v>PES</v>
          </cell>
          <cell r="F4039">
            <v>383.18</v>
          </cell>
          <cell r="G4039">
            <v>6</v>
          </cell>
          <cell r="H4039" t="str">
            <v>25 KGS</v>
          </cell>
          <cell r="I4039" t="str">
            <v>COM</v>
          </cell>
        </row>
        <row r="4040">
          <cell r="A4040" t="str">
            <v>17285909</v>
          </cell>
          <cell r="B4040">
            <v>172</v>
          </cell>
          <cell r="C4040">
            <v>85909</v>
          </cell>
          <cell r="D4040" t="str">
            <v>TINA MALTA-CLEYTON GNDO 113.4K</v>
          </cell>
          <cell r="E4040" t="str">
            <v>PES</v>
          </cell>
          <cell r="F4040">
            <v>890</v>
          </cell>
          <cell r="G4040">
            <v>44</v>
          </cell>
          <cell r="H4040" t="str">
            <v>113.4KGS</v>
          </cell>
          <cell r="I4040" t="str">
            <v>COM</v>
          </cell>
        </row>
        <row r="4041">
          <cell r="A4041" t="str">
            <v>17285919</v>
          </cell>
          <cell r="B4041">
            <v>172</v>
          </cell>
          <cell r="C4041">
            <v>85919</v>
          </cell>
          <cell r="D4041" t="str">
            <v>MULTI-BRICK TRIPLE</v>
          </cell>
          <cell r="E4041" t="str">
            <v>PES</v>
          </cell>
          <cell r="F4041">
            <v>28.9</v>
          </cell>
          <cell r="G4041">
            <v>12</v>
          </cell>
          <cell r="H4041" t="str">
            <v>15 KGS</v>
          </cell>
          <cell r="I4041" t="str">
            <v>MUL</v>
          </cell>
        </row>
        <row r="4042">
          <cell r="A4042" t="str">
            <v>17285929</v>
          </cell>
          <cell r="B4042">
            <v>172</v>
          </cell>
          <cell r="C4042">
            <v>85929</v>
          </cell>
          <cell r="D4042" t="str">
            <v>MULTI-BRICK DESPARASITANTE</v>
          </cell>
          <cell r="E4042" t="str">
            <v>PES</v>
          </cell>
          <cell r="F4042">
            <v>65.56</v>
          </cell>
          <cell r="G4042">
            <v>12</v>
          </cell>
          <cell r="H4042" t="str">
            <v>15 KGS</v>
          </cell>
          <cell r="I4042" t="str">
            <v>MUL</v>
          </cell>
        </row>
        <row r="4043">
          <cell r="A4043" t="str">
            <v>17285937</v>
          </cell>
          <cell r="B4043">
            <v>172</v>
          </cell>
          <cell r="C4043">
            <v>85937</v>
          </cell>
          <cell r="D4043" t="str">
            <v>TINAS MAL-CLEYT P/EQUINOS 25K</v>
          </cell>
          <cell r="E4043" t="str">
            <v>PES</v>
          </cell>
          <cell r="F4043">
            <v>381.85</v>
          </cell>
          <cell r="G4043">
            <v>6</v>
          </cell>
          <cell r="H4043" t="str">
            <v>25 KGS</v>
          </cell>
          <cell r="I4043" t="str">
            <v>COM</v>
          </cell>
        </row>
        <row r="4044">
          <cell r="A4044" t="str">
            <v>17286012</v>
          </cell>
          <cell r="B4044">
            <v>172</v>
          </cell>
          <cell r="C4044">
            <v>86012</v>
          </cell>
          <cell r="D4044" t="str">
            <v>ROYAL HORSE H-480 CE 15K</v>
          </cell>
          <cell r="E4044" t="str">
            <v>PES</v>
          </cell>
          <cell r="F4044">
            <v>11142</v>
          </cell>
          <cell r="G4044" t="str">
            <v>TN</v>
          </cell>
          <cell r="H4044" t="str">
            <v>TONELADAS</v>
          </cell>
          <cell r="I4044" t="str">
            <v>PEC</v>
          </cell>
        </row>
        <row r="4045">
          <cell r="A4045" t="str">
            <v>17286022</v>
          </cell>
          <cell r="B4045">
            <v>172</v>
          </cell>
          <cell r="C4045">
            <v>86022</v>
          </cell>
          <cell r="D4045" t="str">
            <v>ROYAL HORSE H-400 CE</v>
          </cell>
          <cell r="E4045" t="str">
            <v>PES</v>
          </cell>
          <cell r="F4045">
            <v>13185</v>
          </cell>
          <cell r="G4045" t="str">
            <v>TN</v>
          </cell>
          <cell r="H4045" t="str">
            <v>TONELADAS</v>
          </cell>
          <cell r="I4045" t="str">
            <v>PEC</v>
          </cell>
        </row>
        <row r="4046">
          <cell r="A4046" t="str">
            <v>17286032</v>
          </cell>
          <cell r="B4046">
            <v>172</v>
          </cell>
          <cell r="C4046">
            <v>86032</v>
          </cell>
          <cell r="D4046" t="str">
            <v>ROYAL HORSE H-380 CE 25K</v>
          </cell>
          <cell r="E4046" t="str">
            <v>PES</v>
          </cell>
          <cell r="F4046">
            <v>10720</v>
          </cell>
          <cell r="G4046" t="str">
            <v>TN</v>
          </cell>
          <cell r="H4046" t="str">
            <v>TONELADAS</v>
          </cell>
          <cell r="I4046" t="str">
            <v>PEC</v>
          </cell>
        </row>
        <row r="4047">
          <cell r="A4047" t="str">
            <v>17286514</v>
          </cell>
          <cell r="B4047">
            <v>172</v>
          </cell>
          <cell r="C4047">
            <v>86514</v>
          </cell>
          <cell r="D4047" t="str">
            <v>ROYAL HORSE H-250 RE 25K</v>
          </cell>
          <cell r="E4047" t="str">
            <v>PES</v>
          </cell>
          <cell r="F4047">
            <v>8985</v>
          </cell>
          <cell r="G4047" t="str">
            <v>TN</v>
          </cell>
          <cell r="H4047" t="str">
            <v>TONELADAS</v>
          </cell>
          <cell r="I4047" t="str">
            <v>PEC</v>
          </cell>
        </row>
        <row r="4048">
          <cell r="A4048" t="str">
            <v>17286522</v>
          </cell>
          <cell r="B4048">
            <v>172</v>
          </cell>
          <cell r="C4048">
            <v>86522</v>
          </cell>
          <cell r="D4048" t="str">
            <v>ROYAL HORSE B-300 CE 25K</v>
          </cell>
          <cell r="E4048" t="str">
            <v>PES</v>
          </cell>
          <cell r="F4048">
            <v>9374</v>
          </cell>
          <cell r="G4048" t="str">
            <v>TN</v>
          </cell>
          <cell r="H4048" t="str">
            <v>TONELADAS</v>
          </cell>
          <cell r="I4048" t="str">
            <v>PEC</v>
          </cell>
        </row>
        <row r="4049">
          <cell r="A4049" t="str">
            <v>17286044</v>
          </cell>
          <cell r="B4049">
            <v>172</v>
          </cell>
          <cell r="C4049">
            <v>86044</v>
          </cell>
          <cell r="D4049" t="str">
            <v>ROYAL HORSE H-350 RE 25K</v>
          </cell>
          <cell r="E4049" t="str">
            <v>PES</v>
          </cell>
          <cell r="F4049">
            <v>9007</v>
          </cell>
          <cell r="G4049" t="str">
            <v>TN</v>
          </cell>
          <cell r="H4049" t="str">
            <v>TONELADAS</v>
          </cell>
          <cell r="I4049" t="str">
            <v>PEC</v>
          </cell>
        </row>
        <row r="4050">
          <cell r="A4050" t="str">
            <v>17286624</v>
          </cell>
          <cell r="B4050">
            <v>172</v>
          </cell>
          <cell r="C4050">
            <v>86624</v>
          </cell>
          <cell r="D4050" t="str">
            <v>ROYAL HORSE B-150 RE 25K</v>
          </cell>
          <cell r="E4050" t="str">
            <v>PES</v>
          </cell>
          <cell r="F4050">
            <v>9005</v>
          </cell>
          <cell r="G4050" t="str">
            <v>TN</v>
          </cell>
          <cell r="H4050" t="str">
            <v>TONELADAS</v>
          </cell>
          <cell r="I4050" t="str">
            <v>PEC</v>
          </cell>
        </row>
        <row r="4051">
          <cell r="A4051" t="str">
            <v>17287507</v>
          </cell>
          <cell r="B4051">
            <v>172</v>
          </cell>
          <cell r="C4051">
            <v>87507</v>
          </cell>
          <cell r="D4051" t="str">
            <v>TINAS MC GANADO DE CARNE 20%</v>
          </cell>
          <cell r="E4051" t="str">
            <v>PES</v>
          </cell>
          <cell r="F4051">
            <v>285</v>
          </cell>
          <cell r="G4051">
            <v>6</v>
          </cell>
          <cell r="H4051" t="str">
            <v>25 KGS</v>
          </cell>
          <cell r="I4051" t="str">
            <v>COM</v>
          </cell>
        </row>
        <row r="4052">
          <cell r="A4052" t="str">
            <v>17287517</v>
          </cell>
          <cell r="B4052">
            <v>172</v>
          </cell>
          <cell r="C4052">
            <v>87517</v>
          </cell>
          <cell r="D4052" t="str">
            <v>TINAS MC REGULADOR PH 25 KG</v>
          </cell>
          <cell r="E4052" t="str">
            <v>PES</v>
          </cell>
          <cell r="F4052">
            <v>295</v>
          </cell>
          <cell r="G4052">
            <v>6</v>
          </cell>
          <cell r="H4052" t="str">
            <v>25 KGS</v>
          </cell>
          <cell r="I4052" t="str">
            <v>COM</v>
          </cell>
        </row>
        <row r="4053">
          <cell r="A4053" t="str">
            <v>17287527</v>
          </cell>
          <cell r="B4053">
            <v>172</v>
          </cell>
          <cell r="C4053">
            <v>87527</v>
          </cell>
          <cell r="D4053" t="str">
            <v>TINAS MC ALTA EN FOSFORO 25KG</v>
          </cell>
          <cell r="E4053" t="str">
            <v>PES</v>
          </cell>
          <cell r="F4053">
            <v>351</v>
          </cell>
          <cell r="G4053">
            <v>6</v>
          </cell>
          <cell r="H4053" t="str">
            <v>25 KGS</v>
          </cell>
          <cell r="I4053" t="str">
            <v>COM</v>
          </cell>
        </row>
        <row r="4054">
          <cell r="A4054" t="str">
            <v>17287537</v>
          </cell>
          <cell r="B4054">
            <v>172</v>
          </cell>
          <cell r="C4054">
            <v>87537</v>
          </cell>
          <cell r="D4054" t="str">
            <v>TINAS MC DE MINERALES 25KG</v>
          </cell>
          <cell r="E4054" t="str">
            <v>PES</v>
          </cell>
          <cell r="F4054">
            <v>301</v>
          </cell>
          <cell r="G4054">
            <v>6</v>
          </cell>
          <cell r="H4054" t="str">
            <v>25 KGS</v>
          </cell>
          <cell r="I4054" t="str">
            <v>COM</v>
          </cell>
        </row>
        <row r="4055">
          <cell r="A4055" t="str">
            <v>17287547</v>
          </cell>
          <cell r="B4055">
            <v>172</v>
          </cell>
          <cell r="C4055">
            <v>87547</v>
          </cell>
          <cell r="D4055" t="str">
            <v>TINAS MC BORREGOS 25KG</v>
          </cell>
          <cell r="E4055" t="str">
            <v>PES</v>
          </cell>
          <cell r="F4055">
            <v>349.08</v>
          </cell>
          <cell r="G4055">
            <v>6</v>
          </cell>
          <cell r="H4055" t="str">
            <v>25 KGS</v>
          </cell>
          <cell r="I4055" t="str">
            <v>COM</v>
          </cell>
        </row>
        <row r="4056">
          <cell r="A4056" t="str">
            <v>17287557</v>
          </cell>
          <cell r="B4056">
            <v>172</v>
          </cell>
          <cell r="C4056">
            <v>87557</v>
          </cell>
          <cell r="D4056" t="str">
            <v>TINAS MC GANADO LECHERO 25KG</v>
          </cell>
          <cell r="E4056" t="str">
            <v>PES</v>
          </cell>
          <cell r="F4056">
            <v>296</v>
          </cell>
          <cell r="G4056">
            <v>6</v>
          </cell>
          <cell r="H4056" t="str">
            <v>25 KGS</v>
          </cell>
          <cell r="I4056" t="str">
            <v>COM</v>
          </cell>
        </row>
        <row r="4057">
          <cell r="A4057" t="str">
            <v>17287567</v>
          </cell>
          <cell r="B4057">
            <v>172</v>
          </cell>
          <cell r="C4057">
            <v>87567</v>
          </cell>
          <cell r="D4057" t="str">
            <v>TINAS MC VACAS SECAS 25KG</v>
          </cell>
          <cell r="E4057" t="str">
            <v>PES</v>
          </cell>
          <cell r="F4057">
            <v>324</v>
          </cell>
          <cell r="G4057">
            <v>6</v>
          </cell>
          <cell r="H4057" t="str">
            <v>25 KGS</v>
          </cell>
          <cell r="I4057" t="str">
            <v>COM</v>
          </cell>
        </row>
        <row r="4058">
          <cell r="A4058" t="str">
            <v>17287577</v>
          </cell>
          <cell r="B4058">
            <v>172</v>
          </cell>
          <cell r="C4058">
            <v>87577</v>
          </cell>
          <cell r="D4058" t="str">
            <v>TINAS MC CONTROL DE MOSCAS 25K</v>
          </cell>
          <cell r="E4058" t="str">
            <v>PES</v>
          </cell>
          <cell r="F4058">
            <v>458.03</v>
          </cell>
          <cell r="G4058">
            <v>6</v>
          </cell>
          <cell r="H4058" t="str">
            <v>25 KGS</v>
          </cell>
          <cell r="I4058" t="str">
            <v>COM</v>
          </cell>
        </row>
        <row r="4059">
          <cell r="A4059" t="str">
            <v>17287717</v>
          </cell>
          <cell r="B4059">
            <v>172</v>
          </cell>
          <cell r="C4059">
            <v>87717</v>
          </cell>
          <cell r="D4059" t="str">
            <v>PORCEVRAGE FASE 1 MED 2</v>
          </cell>
          <cell r="E4059" t="str">
            <v>PES</v>
          </cell>
          <cell r="F4059">
            <v>12325</v>
          </cell>
          <cell r="G4059" t="str">
            <v>TN</v>
          </cell>
          <cell r="H4059" t="str">
            <v>TONELADAS</v>
          </cell>
          <cell r="I4059" t="str">
            <v>PEC</v>
          </cell>
        </row>
        <row r="4060">
          <cell r="A4060" t="str">
            <v>17287727</v>
          </cell>
          <cell r="B4060">
            <v>172</v>
          </cell>
          <cell r="C4060">
            <v>87727</v>
          </cell>
          <cell r="D4060" t="str">
            <v>PORCEVRAGE FASE 2 MED 2</v>
          </cell>
          <cell r="E4060" t="str">
            <v>PES</v>
          </cell>
          <cell r="F4060">
            <v>10066</v>
          </cell>
          <cell r="G4060" t="str">
            <v>TN</v>
          </cell>
          <cell r="H4060" t="str">
            <v>TONELADAS</v>
          </cell>
          <cell r="I4060" t="str">
            <v>PEC</v>
          </cell>
        </row>
        <row r="4061">
          <cell r="A4061" t="str">
            <v>17287737</v>
          </cell>
          <cell r="B4061">
            <v>172</v>
          </cell>
          <cell r="C4061">
            <v>87737</v>
          </cell>
          <cell r="D4061" t="str">
            <v>PORCEVRAGE FASE 3 MED 2</v>
          </cell>
          <cell r="E4061" t="str">
            <v>PES</v>
          </cell>
          <cell r="F4061">
            <v>7234</v>
          </cell>
          <cell r="G4061" t="str">
            <v>TN</v>
          </cell>
          <cell r="H4061" t="str">
            <v>TONELADAS</v>
          </cell>
          <cell r="I4061" t="str">
            <v>PEC</v>
          </cell>
        </row>
        <row r="4062">
          <cell r="A4062" t="str">
            <v>17287757</v>
          </cell>
          <cell r="B4062">
            <v>172</v>
          </cell>
          <cell r="C4062">
            <v>87757</v>
          </cell>
          <cell r="D4062" t="str">
            <v>PORCEVRAGE FASE 1 C/MED 1</v>
          </cell>
          <cell r="E4062" t="str">
            <v>PES</v>
          </cell>
          <cell r="F4062">
            <v>12922</v>
          </cell>
          <cell r="G4062" t="str">
            <v>TN</v>
          </cell>
          <cell r="H4062" t="str">
            <v>TONELADAS</v>
          </cell>
          <cell r="I4062" t="str">
            <v>PEC</v>
          </cell>
        </row>
        <row r="4063">
          <cell r="A4063" t="str">
            <v>17287767</v>
          </cell>
          <cell r="B4063">
            <v>172</v>
          </cell>
          <cell r="C4063">
            <v>87767</v>
          </cell>
          <cell r="D4063" t="str">
            <v>PORCEVRAGE FASE 2 C/MED 1</v>
          </cell>
          <cell r="E4063" t="str">
            <v>PES</v>
          </cell>
          <cell r="F4063">
            <v>11043</v>
          </cell>
          <cell r="G4063" t="str">
            <v>TN</v>
          </cell>
          <cell r="H4063" t="str">
            <v>TONELADAS</v>
          </cell>
          <cell r="I4063" t="str">
            <v>PEC</v>
          </cell>
        </row>
        <row r="4064">
          <cell r="A4064" t="str">
            <v>17287777</v>
          </cell>
          <cell r="B4064">
            <v>172</v>
          </cell>
          <cell r="C4064">
            <v>87777</v>
          </cell>
          <cell r="D4064" t="str">
            <v>PORCEVRAGE FASE 3 C/MED 1</v>
          </cell>
          <cell r="E4064" t="str">
            <v>PES</v>
          </cell>
          <cell r="F4064">
            <v>8716</v>
          </cell>
          <cell r="G4064" t="str">
            <v>TN</v>
          </cell>
          <cell r="H4064" t="str">
            <v>TONELADAS</v>
          </cell>
          <cell r="I4064" t="str">
            <v>PEC</v>
          </cell>
        </row>
        <row r="4065">
          <cell r="A4065" t="str">
            <v>1728815</v>
          </cell>
          <cell r="B4065">
            <v>172</v>
          </cell>
          <cell r="C4065">
            <v>8815</v>
          </cell>
          <cell r="D4065" t="str">
            <v>CAJA GALLO DE ORO</v>
          </cell>
          <cell r="E4065" t="str">
            <v>PES</v>
          </cell>
          <cell r="F4065">
            <v>19</v>
          </cell>
          <cell r="G4065" t="str">
            <v>PZ</v>
          </cell>
          <cell r="H4065" t="str">
            <v>PIEZAS</v>
          </cell>
        </row>
        <row r="4066">
          <cell r="A4066" t="str">
            <v>1728854</v>
          </cell>
          <cell r="B4066">
            <v>172</v>
          </cell>
          <cell r="C4066">
            <v>8854</v>
          </cell>
          <cell r="D4066" t="str">
            <v>CAJA GALLO DE ORO CORTADOR</v>
          </cell>
          <cell r="E4066" t="str">
            <v>PES</v>
          </cell>
          <cell r="F4066">
            <v>39.229999999999997</v>
          </cell>
          <cell r="G4066" t="str">
            <v>PZ</v>
          </cell>
          <cell r="H4066" t="str">
            <v>PIEZAS</v>
          </cell>
        </row>
        <row r="4067">
          <cell r="A4067" t="str">
            <v>17288698</v>
          </cell>
          <cell r="B4067">
            <v>172</v>
          </cell>
          <cell r="C4067">
            <v>88698</v>
          </cell>
          <cell r="D4067" t="str">
            <v>BIOFINGERLING 2.5MM</v>
          </cell>
          <cell r="E4067" t="str">
            <v>PES</v>
          </cell>
          <cell r="F4067">
            <v>19500</v>
          </cell>
          <cell r="G4067" t="str">
            <v>TN</v>
          </cell>
          <cell r="H4067" t="str">
            <v>TONELADAS</v>
          </cell>
          <cell r="I4067" t="str">
            <v>ACU</v>
          </cell>
        </row>
        <row r="4068">
          <cell r="A4068" t="str">
            <v>17288699</v>
          </cell>
          <cell r="B4068">
            <v>172</v>
          </cell>
          <cell r="C4068">
            <v>88699</v>
          </cell>
          <cell r="D4068" t="str">
            <v>BIOFINGERLING 1.5MM</v>
          </cell>
          <cell r="E4068" t="str">
            <v>PES</v>
          </cell>
          <cell r="F4068">
            <v>19900</v>
          </cell>
          <cell r="G4068" t="str">
            <v>TN</v>
          </cell>
          <cell r="H4068" t="str">
            <v>TONELADAS</v>
          </cell>
          <cell r="I4068" t="str">
            <v>ACU</v>
          </cell>
        </row>
        <row r="4069">
          <cell r="A4069" t="str">
            <v>1729064</v>
          </cell>
          <cell r="B4069">
            <v>172</v>
          </cell>
          <cell r="C4069">
            <v>9064</v>
          </cell>
          <cell r="D4069" t="str">
            <v>GANADO DE CARNE FINAL</v>
          </cell>
          <cell r="E4069" t="str">
            <v>PES</v>
          </cell>
          <cell r="F4069">
            <v>8710</v>
          </cell>
          <cell r="G4069" t="str">
            <v>TN</v>
          </cell>
          <cell r="H4069" t="str">
            <v>TONELADAS</v>
          </cell>
          <cell r="I4069" t="str">
            <v>MUL</v>
          </cell>
        </row>
        <row r="4070">
          <cell r="A4070" t="str">
            <v>1729065</v>
          </cell>
          <cell r="B4070">
            <v>172</v>
          </cell>
          <cell r="C4070">
            <v>9065</v>
          </cell>
          <cell r="D4070" t="str">
            <v>MULTIPHOS PREMEZCLA GAN.</v>
          </cell>
          <cell r="E4070" t="str">
            <v>PES</v>
          </cell>
          <cell r="F4070">
            <v>20100</v>
          </cell>
          <cell r="G4070" t="str">
            <v>TN</v>
          </cell>
          <cell r="H4070" t="str">
            <v>TONELADAS</v>
          </cell>
          <cell r="I4070" t="str">
            <v>MUL</v>
          </cell>
        </row>
        <row r="4071">
          <cell r="A4071" t="str">
            <v>1729066</v>
          </cell>
          <cell r="B4071">
            <v>172</v>
          </cell>
          <cell r="C4071">
            <v>9066</v>
          </cell>
          <cell r="D4071" t="str">
            <v>PREMIX 12-12 BOVINOS</v>
          </cell>
          <cell r="E4071" t="str">
            <v>PES</v>
          </cell>
          <cell r="F4071">
            <v>12140</v>
          </cell>
          <cell r="G4071" t="str">
            <v>TN</v>
          </cell>
          <cell r="H4071" t="str">
            <v>TONELADAS</v>
          </cell>
          <cell r="I4071" t="str">
            <v>MUL</v>
          </cell>
        </row>
        <row r="4072">
          <cell r="A4072" t="str">
            <v>1729253</v>
          </cell>
          <cell r="B4072">
            <v>172</v>
          </cell>
          <cell r="C4072">
            <v>9253</v>
          </cell>
          <cell r="D4072" t="str">
            <v>PREMIX PATOS INICIACION</v>
          </cell>
          <cell r="E4072" t="str">
            <v>PES</v>
          </cell>
          <cell r="F4072">
            <v>16880</v>
          </cell>
          <cell r="G4072" t="str">
            <v>TN</v>
          </cell>
          <cell r="H4072" t="str">
            <v>TONELADAS</v>
          </cell>
          <cell r="I4072" t="str">
            <v>MUL</v>
          </cell>
        </row>
        <row r="4073">
          <cell r="A4073" t="str">
            <v>1729254</v>
          </cell>
          <cell r="B4073">
            <v>172</v>
          </cell>
          <cell r="C4073">
            <v>9254</v>
          </cell>
          <cell r="D4073" t="str">
            <v>PREMIX PATOS CRECIMIENTO</v>
          </cell>
          <cell r="E4073" t="str">
            <v>PES</v>
          </cell>
          <cell r="F4073">
            <v>14200</v>
          </cell>
          <cell r="G4073" t="str">
            <v>TN</v>
          </cell>
          <cell r="H4073" t="str">
            <v>TONELADAS</v>
          </cell>
          <cell r="I4073" t="str">
            <v>MUL</v>
          </cell>
        </row>
        <row r="4074">
          <cell r="A4074" t="str">
            <v>1729302</v>
          </cell>
          <cell r="B4074">
            <v>172</v>
          </cell>
          <cell r="C4074">
            <v>9302</v>
          </cell>
          <cell r="D4074" t="str">
            <v>MC INICIADOR CERDOS (GOLD LINE</v>
          </cell>
          <cell r="E4074" t="str">
            <v>PES</v>
          </cell>
          <cell r="F4074">
            <v>19440</v>
          </cell>
          <cell r="G4074" t="str">
            <v>TN</v>
          </cell>
          <cell r="H4074" t="str">
            <v>TONELADAS</v>
          </cell>
          <cell r="I4074" t="str">
            <v>MUL</v>
          </cell>
        </row>
        <row r="4075">
          <cell r="A4075" t="str">
            <v>1729310</v>
          </cell>
          <cell r="B4075">
            <v>172</v>
          </cell>
          <cell r="C4075">
            <v>9310</v>
          </cell>
          <cell r="D4075" t="str">
            <v>INICIACION ESPECIAL</v>
          </cell>
          <cell r="E4075" t="str">
            <v>PES</v>
          </cell>
          <cell r="F4075">
            <v>17400</v>
          </cell>
          <cell r="G4075" t="str">
            <v>TN</v>
          </cell>
          <cell r="H4075" t="str">
            <v>TONELADAS</v>
          </cell>
          <cell r="I4075" t="str">
            <v>MUL</v>
          </cell>
        </row>
        <row r="4076">
          <cell r="A4076" t="str">
            <v>1729313</v>
          </cell>
          <cell r="B4076">
            <v>172</v>
          </cell>
          <cell r="C4076">
            <v>9313</v>
          </cell>
          <cell r="D4076" t="str">
            <v>MC-CERDOS PREINICIACION</v>
          </cell>
          <cell r="E4076" t="str">
            <v>PES</v>
          </cell>
          <cell r="F4076">
            <v>12320</v>
          </cell>
          <cell r="G4076" t="str">
            <v>TN</v>
          </cell>
          <cell r="H4076" t="str">
            <v>TONELADAS</v>
          </cell>
          <cell r="I4076" t="str">
            <v>MUL</v>
          </cell>
        </row>
        <row r="4077">
          <cell r="A4077" t="str">
            <v>1729318</v>
          </cell>
          <cell r="B4077">
            <v>172</v>
          </cell>
          <cell r="C4077">
            <v>9318</v>
          </cell>
          <cell r="D4077" t="str">
            <v>CERDOS INICIACION I</v>
          </cell>
          <cell r="E4077" t="str">
            <v>PES</v>
          </cell>
          <cell r="F4077">
            <v>27000</v>
          </cell>
          <cell r="G4077" t="str">
            <v>TN</v>
          </cell>
          <cell r="H4077" t="str">
            <v>TONELADAS</v>
          </cell>
          <cell r="I4077" t="str">
            <v>MUL</v>
          </cell>
        </row>
        <row r="4078">
          <cell r="A4078" t="str">
            <v>1729319</v>
          </cell>
          <cell r="B4078">
            <v>172</v>
          </cell>
          <cell r="C4078">
            <v>9319</v>
          </cell>
          <cell r="D4078" t="str">
            <v>CERDOS INICIACION II</v>
          </cell>
          <cell r="E4078" t="str">
            <v>PES</v>
          </cell>
          <cell r="F4078">
            <v>21730</v>
          </cell>
          <cell r="G4078" t="str">
            <v>TN</v>
          </cell>
          <cell r="H4078" t="str">
            <v>TONELADAS</v>
          </cell>
          <cell r="I4078" t="str">
            <v>MUL</v>
          </cell>
        </row>
        <row r="4079">
          <cell r="A4079" t="str">
            <v>1729328</v>
          </cell>
          <cell r="B4079">
            <v>172</v>
          </cell>
          <cell r="C4079">
            <v>9328</v>
          </cell>
          <cell r="D4079" t="str">
            <v>MICRO-POSTURA AVES</v>
          </cell>
          <cell r="E4079" t="str">
            <v>PES</v>
          </cell>
          <cell r="F4079">
            <v>21580</v>
          </cell>
          <cell r="G4079" t="str">
            <v>TN</v>
          </cell>
          <cell r="H4079" t="str">
            <v>TONELADAS</v>
          </cell>
          <cell r="I4079" t="str">
            <v>MUL</v>
          </cell>
        </row>
        <row r="4080">
          <cell r="A4080" t="str">
            <v>1729334</v>
          </cell>
          <cell r="B4080">
            <v>172</v>
          </cell>
          <cell r="C4080">
            <v>9334</v>
          </cell>
          <cell r="D4080" t="str">
            <v>DESARROLLO ESPECIAL</v>
          </cell>
          <cell r="E4080" t="str">
            <v>PES</v>
          </cell>
          <cell r="F4080">
            <v>13410</v>
          </cell>
          <cell r="G4080" t="str">
            <v>TN</v>
          </cell>
          <cell r="H4080" t="str">
            <v>TONELADAS</v>
          </cell>
          <cell r="I4080" t="str">
            <v>MUL</v>
          </cell>
        </row>
        <row r="4081">
          <cell r="A4081" t="str">
            <v>1729337</v>
          </cell>
          <cell r="B4081">
            <v>172</v>
          </cell>
          <cell r="C4081">
            <v>9337</v>
          </cell>
          <cell r="D4081" t="str">
            <v>DESARROLLO ENGORDA G-L HE</v>
          </cell>
          <cell r="E4081" t="str">
            <v>PES</v>
          </cell>
          <cell r="F4081">
            <v>19092</v>
          </cell>
          <cell r="G4081" t="str">
            <v>TN</v>
          </cell>
          <cell r="H4081" t="str">
            <v>TONELADAS</v>
          </cell>
          <cell r="I4081" t="str">
            <v>MUL</v>
          </cell>
        </row>
        <row r="4082">
          <cell r="A4082" t="str">
            <v>1729341</v>
          </cell>
          <cell r="B4082">
            <v>172</v>
          </cell>
          <cell r="C4082">
            <v>9341</v>
          </cell>
          <cell r="D4082" t="str">
            <v>CONC. DESARROLLO CERDOS</v>
          </cell>
          <cell r="E4082" t="str">
            <v>PES</v>
          </cell>
          <cell r="F4082">
            <v>12850</v>
          </cell>
          <cell r="G4082" t="str">
            <v>TN</v>
          </cell>
          <cell r="H4082" t="str">
            <v>TONELADAS</v>
          </cell>
          <cell r="I4082" t="str">
            <v>MUL</v>
          </cell>
        </row>
        <row r="4083">
          <cell r="A4083" t="str">
            <v>1729343</v>
          </cell>
          <cell r="B4083">
            <v>172</v>
          </cell>
          <cell r="C4083">
            <v>9343</v>
          </cell>
          <cell r="D4083" t="str">
            <v>MICRO CRECIMIENTO</v>
          </cell>
          <cell r="E4083" t="str">
            <v>PES</v>
          </cell>
          <cell r="F4083">
            <v>13600</v>
          </cell>
          <cell r="G4083" t="str">
            <v>TN</v>
          </cell>
          <cell r="H4083" t="str">
            <v>TONELADAS</v>
          </cell>
          <cell r="I4083" t="str">
            <v>MUL</v>
          </cell>
        </row>
        <row r="4084">
          <cell r="A4084" t="str">
            <v>1729344</v>
          </cell>
          <cell r="B4084">
            <v>172</v>
          </cell>
          <cell r="C4084">
            <v>9344</v>
          </cell>
          <cell r="D4084" t="str">
            <v>MC-CERDOS CRECIMIENTO I</v>
          </cell>
          <cell r="E4084" t="str">
            <v>PES</v>
          </cell>
          <cell r="F4084">
            <v>11190</v>
          </cell>
          <cell r="G4084" t="str">
            <v>TN</v>
          </cell>
          <cell r="H4084" t="str">
            <v>TONELADAS</v>
          </cell>
          <cell r="I4084" t="str">
            <v>MUL</v>
          </cell>
        </row>
        <row r="4085">
          <cell r="A4085" t="str">
            <v>1729345</v>
          </cell>
          <cell r="B4085">
            <v>172</v>
          </cell>
          <cell r="C4085">
            <v>9345</v>
          </cell>
          <cell r="D4085" t="str">
            <v>DESARROLLO ENGORDA SAP</v>
          </cell>
          <cell r="E4085" t="str">
            <v>PES</v>
          </cell>
          <cell r="F4085">
            <v>11000</v>
          </cell>
          <cell r="G4085" t="str">
            <v>TN</v>
          </cell>
          <cell r="H4085" t="str">
            <v>TONELADAS</v>
          </cell>
          <cell r="I4085" t="str">
            <v>MUL</v>
          </cell>
        </row>
        <row r="4086">
          <cell r="A4086" t="str">
            <v>1729346</v>
          </cell>
          <cell r="B4086">
            <v>172</v>
          </cell>
          <cell r="C4086">
            <v>9346</v>
          </cell>
          <cell r="D4086" t="str">
            <v>MC-CERDOS CRECIMIENTO III</v>
          </cell>
          <cell r="E4086" t="str">
            <v>PES</v>
          </cell>
          <cell r="F4086">
            <v>6945</v>
          </cell>
          <cell r="G4086" t="str">
            <v>TN</v>
          </cell>
          <cell r="H4086" t="str">
            <v>TONELADAS</v>
          </cell>
          <cell r="I4086" t="str">
            <v>MUL</v>
          </cell>
        </row>
        <row r="4087">
          <cell r="A4087" t="str">
            <v>1729349</v>
          </cell>
          <cell r="B4087">
            <v>172</v>
          </cell>
          <cell r="C4087">
            <v>9349</v>
          </cell>
          <cell r="D4087" t="str">
            <v>MICRO DESARROLLO</v>
          </cell>
          <cell r="E4087" t="str">
            <v>PES</v>
          </cell>
          <cell r="F4087">
            <v>8578</v>
          </cell>
          <cell r="G4087" t="str">
            <v>TN</v>
          </cell>
          <cell r="H4087" t="str">
            <v>TONELADAS</v>
          </cell>
          <cell r="I4087" t="str">
            <v>MUL</v>
          </cell>
        </row>
        <row r="4088">
          <cell r="A4088" t="str">
            <v>1729353</v>
          </cell>
          <cell r="B4088">
            <v>172</v>
          </cell>
          <cell r="C4088">
            <v>9353</v>
          </cell>
          <cell r="D4088" t="str">
            <v>CONC. ENGORDA CERDOS</v>
          </cell>
          <cell r="E4088" t="str">
            <v>PES</v>
          </cell>
          <cell r="F4088">
            <v>11950</v>
          </cell>
          <cell r="G4088" t="str">
            <v>TN</v>
          </cell>
          <cell r="H4088" t="str">
            <v>TONELADAS</v>
          </cell>
          <cell r="I4088" t="str">
            <v>MUL</v>
          </cell>
        </row>
        <row r="4089">
          <cell r="A4089" t="str">
            <v>1729354</v>
          </cell>
          <cell r="B4089">
            <v>172</v>
          </cell>
          <cell r="C4089">
            <v>9354</v>
          </cell>
          <cell r="D4089" t="str">
            <v>ENGORDA ESPECIAL</v>
          </cell>
          <cell r="E4089" t="str">
            <v>PES</v>
          </cell>
          <cell r="F4089">
            <v>10084</v>
          </cell>
          <cell r="G4089" t="str">
            <v>TN</v>
          </cell>
          <cell r="H4089" t="str">
            <v>TONELADAS</v>
          </cell>
          <cell r="I4089" t="str">
            <v>MUL</v>
          </cell>
        </row>
        <row r="4090">
          <cell r="A4090" t="str">
            <v>1729363</v>
          </cell>
          <cell r="B4090">
            <v>172</v>
          </cell>
          <cell r="C4090">
            <v>9363</v>
          </cell>
          <cell r="D4090" t="str">
            <v>CRECIMIENTO ENGORDA PAYLEAN 40</v>
          </cell>
          <cell r="E4090" t="str">
            <v>PES</v>
          </cell>
          <cell r="F4090">
            <v>17500</v>
          </cell>
          <cell r="G4090" t="str">
            <v>TN</v>
          </cell>
          <cell r="H4090" t="str">
            <v>TONELADAS</v>
          </cell>
          <cell r="I4090" t="str">
            <v>MUL</v>
          </cell>
        </row>
        <row r="4091">
          <cell r="A4091" t="str">
            <v>1729364</v>
          </cell>
          <cell r="B4091">
            <v>172</v>
          </cell>
          <cell r="C4091">
            <v>9364</v>
          </cell>
          <cell r="D4091" t="str">
            <v>MINERALES GANADO</v>
          </cell>
          <cell r="E4091" t="str">
            <v>PES</v>
          </cell>
          <cell r="F4091">
            <v>17050</v>
          </cell>
          <cell r="G4091" t="str">
            <v>TN</v>
          </cell>
          <cell r="H4091" t="str">
            <v>TONELADAS</v>
          </cell>
          <cell r="I4091" t="str">
            <v>MUL</v>
          </cell>
        </row>
        <row r="4092">
          <cell r="A4092" t="str">
            <v>1729365</v>
          </cell>
          <cell r="B4092">
            <v>172</v>
          </cell>
          <cell r="C4092">
            <v>9365</v>
          </cell>
          <cell r="D4092" t="str">
            <v>VITAMINAS GANADO LECHERO</v>
          </cell>
          <cell r="E4092" t="str">
            <v>PES</v>
          </cell>
          <cell r="F4092">
            <v>14140</v>
          </cell>
          <cell r="G4092" t="str">
            <v>TN</v>
          </cell>
          <cell r="H4092" t="str">
            <v>TONELADAS</v>
          </cell>
          <cell r="I4092" t="str">
            <v>MUL</v>
          </cell>
        </row>
        <row r="4093">
          <cell r="A4093" t="str">
            <v>1729367</v>
          </cell>
          <cell r="B4093">
            <v>172</v>
          </cell>
          <cell r="C4093">
            <v>9367</v>
          </cell>
          <cell r="D4093" t="str">
            <v>VITAMINAS REPRODUCTORES HE</v>
          </cell>
          <cell r="E4093" t="str">
            <v>PES</v>
          </cell>
          <cell r="F4093">
            <v>31500</v>
          </cell>
          <cell r="G4093" t="str">
            <v>TN</v>
          </cell>
          <cell r="H4093" t="str">
            <v>TONELADAS</v>
          </cell>
          <cell r="I4093" t="str">
            <v>MUL</v>
          </cell>
        </row>
        <row r="4094">
          <cell r="A4094" t="str">
            <v>1729370</v>
          </cell>
          <cell r="B4094">
            <v>172</v>
          </cell>
          <cell r="C4094">
            <v>9370</v>
          </cell>
          <cell r="D4094" t="str">
            <v>VITAMINAS CRECI-ENGORDA HE</v>
          </cell>
          <cell r="E4094" t="str">
            <v>PES</v>
          </cell>
          <cell r="F4094">
            <v>23320</v>
          </cell>
          <cell r="G4094" t="str">
            <v>TN</v>
          </cell>
          <cell r="H4094" t="str">
            <v>TONELADAS</v>
          </cell>
          <cell r="I4094" t="str">
            <v>MUL</v>
          </cell>
        </row>
        <row r="4095">
          <cell r="A4095" t="str">
            <v>1729371</v>
          </cell>
          <cell r="B4095">
            <v>172</v>
          </cell>
          <cell r="C4095">
            <v>9371</v>
          </cell>
          <cell r="D4095" t="str">
            <v>MC-LACTANCIA</v>
          </cell>
          <cell r="E4095" t="str">
            <v>PES</v>
          </cell>
          <cell r="F4095">
            <v>8895</v>
          </cell>
          <cell r="G4095" t="str">
            <v>TN</v>
          </cell>
          <cell r="H4095" t="str">
            <v>TONELADAS</v>
          </cell>
          <cell r="I4095" t="str">
            <v>MUL</v>
          </cell>
        </row>
        <row r="4096">
          <cell r="A4096" t="str">
            <v>1729372</v>
          </cell>
          <cell r="B4096">
            <v>172</v>
          </cell>
          <cell r="C4096">
            <v>9372</v>
          </cell>
          <cell r="D4096" t="str">
            <v>LACTANCIA ESPECIAL</v>
          </cell>
          <cell r="E4096" t="str">
            <v>PES</v>
          </cell>
          <cell r="F4096">
            <v>10450</v>
          </cell>
          <cell r="G4096" t="str">
            <v>TN</v>
          </cell>
          <cell r="H4096" t="str">
            <v>TONELADAS</v>
          </cell>
          <cell r="I4096" t="str">
            <v>MUL</v>
          </cell>
        </row>
        <row r="4097">
          <cell r="A4097" t="str">
            <v>1729373</v>
          </cell>
          <cell r="B4097">
            <v>172</v>
          </cell>
          <cell r="C4097">
            <v>9373</v>
          </cell>
          <cell r="D4097" t="str">
            <v>CONCENT.LACTANCIA CERDOS</v>
          </cell>
          <cell r="E4097" t="str">
            <v>PES</v>
          </cell>
          <cell r="F4097">
            <v>15100</v>
          </cell>
          <cell r="G4097" t="str">
            <v>TN</v>
          </cell>
          <cell r="H4097" t="str">
            <v>TONELADAS</v>
          </cell>
          <cell r="I4097" t="str">
            <v>MUL</v>
          </cell>
        </row>
        <row r="4098">
          <cell r="A4098" t="str">
            <v>1729376</v>
          </cell>
          <cell r="B4098">
            <v>172</v>
          </cell>
          <cell r="C4098">
            <v>9376</v>
          </cell>
          <cell r="D4098" t="str">
            <v>MC-CERDOS REPRODUCTORES</v>
          </cell>
          <cell r="E4098" t="str">
            <v>PES</v>
          </cell>
          <cell r="F4098">
            <v>12960</v>
          </cell>
          <cell r="G4098" t="str">
            <v>TN</v>
          </cell>
          <cell r="H4098" t="str">
            <v>TONELADAS</v>
          </cell>
          <cell r="I4098" t="str">
            <v>MUL</v>
          </cell>
        </row>
        <row r="4099">
          <cell r="A4099" t="str">
            <v>1729377</v>
          </cell>
          <cell r="B4099">
            <v>172</v>
          </cell>
          <cell r="C4099">
            <v>9377</v>
          </cell>
          <cell r="D4099" t="str">
            <v>MC-CERDOS REPRODUCTORES</v>
          </cell>
          <cell r="E4099" t="str">
            <v>PES</v>
          </cell>
          <cell r="F4099">
            <v>8307</v>
          </cell>
          <cell r="G4099" t="str">
            <v>TN</v>
          </cell>
          <cell r="H4099" t="str">
            <v>TONELADAS</v>
          </cell>
          <cell r="I4099" t="str">
            <v>MUL</v>
          </cell>
        </row>
        <row r="4100">
          <cell r="A4100" t="str">
            <v>1729379</v>
          </cell>
          <cell r="B4100">
            <v>172</v>
          </cell>
          <cell r="C4100">
            <v>9379</v>
          </cell>
          <cell r="D4100" t="str">
            <v>MC-CERDOS REPRODUCTORES</v>
          </cell>
          <cell r="E4100" t="str">
            <v>PES</v>
          </cell>
          <cell r="F4100">
            <v>7269</v>
          </cell>
          <cell r="G4100" t="str">
            <v>TN</v>
          </cell>
          <cell r="H4100" t="str">
            <v>TONELADAS</v>
          </cell>
          <cell r="I4100" t="str">
            <v>MUL</v>
          </cell>
        </row>
        <row r="4101">
          <cell r="A4101" t="str">
            <v>1729380</v>
          </cell>
          <cell r="B4101">
            <v>172</v>
          </cell>
          <cell r="C4101">
            <v>9380</v>
          </cell>
          <cell r="D4101" t="str">
            <v>CERDOS FINALIZADOR C/VIT Y MIN</v>
          </cell>
          <cell r="E4101" t="str">
            <v>PES</v>
          </cell>
          <cell r="F4101">
            <v>11637</v>
          </cell>
          <cell r="G4101" t="str">
            <v>TN</v>
          </cell>
          <cell r="H4101" t="str">
            <v>TONELADAS</v>
          </cell>
          <cell r="I4101" t="str">
            <v>MUL</v>
          </cell>
        </row>
        <row r="4102">
          <cell r="A4102" t="str">
            <v>1729381</v>
          </cell>
          <cell r="B4102">
            <v>172</v>
          </cell>
          <cell r="C4102">
            <v>9381</v>
          </cell>
          <cell r="D4102" t="str">
            <v>MC-GESTACION</v>
          </cell>
          <cell r="E4102" t="str">
            <v>PES</v>
          </cell>
          <cell r="F4102">
            <v>12600</v>
          </cell>
          <cell r="G4102" t="str">
            <v>TN</v>
          </cell>
          <cell r="H4102" t="str">
            <v>TONELADAS</v>
          </cell>
          <cell r="I4102" t="str">
            <v>MUL</v>
          </cell>
        </row>
        <row r="4103">
          <cell r="A4103" t="str">
            <v>1729383</v>
          </cell>
          <cell r="B4103">
            <v>172</v>
          </cell>
          <cell r="C4103">
            <v>9383</v>
          </cell>
          <cell r="D4103" t="str">
            <v>CONC. GESTACION CERDOS</v>
          </cell>
          <cell r="E4103" t="str">
            <v>PES</v>
          </cell>
          <cell r="F4103">
            <v>13700</v>
          </cell>
          <cell r="G4103" t="str">
            <v>TN</v>
          </cell>
          <cell r="H4103" t="str">
            <v>TONELADAS</v>
          </cell>
          <cell r="I4103" t="str">
            <v>MUL</v>
          </cell>
        </row>
        <row r="4104">
          <cell r="A4104" t="str">
            <v>1729384</v>
          </cell>
          <cell r="B4104">
            <v>172</v>
          </cell>
          <cell r="C4104">
            <v>9384</v>
          </cell>
          <cell r="D4104" t="str">
            <v>GESTACION ESPECIAL</v>
          </cell>
          <cell r="E4104" t="str">
            <v>PES</v>
          </cell>
          <cell r="F4104">
            <v>12190</v>
          </cell>
          <cell r="G4104" t="str">
            <v>TN</v>
          </cell>
          <cell r="H4104" t="str">
            <v>TONELADAS</v>
          </cell>
          <cell r="I4104" t="str">
            <v>MUL</v>
          </cell>
        </row>
        <row r="4105">
          <cell r="A4105" t="str">
            <v>1729386</v>
          </cell>
          <cell r="B4105">
            <v>172</v>
          </cell>
          <cell r="C4105">
            <v>9386</v>
          </cell>
          <cell r="D4105" t="str">
            <v>MC-CERDOS REPRODUCTORES</v>
          </cell>
          <cell r="E4105" t="str">
            <v>PES</v>
          </cell>
          <cell r="F4105">
            <v>13360</v>
          </cell>
          <cell r="G4105" t="str">
            <v>TN</v>
          </cell>
          <cell r="H4105" t="str">
            <v>TONELADAS</v>
          </cell>
          <cell r="I4105" t="str">
            <v>MUL</v>
          </cell>
        </row>
        <row r="4106">
          <cell r="A4106" t="str">
            <v>1729389</v>
          </cell>
          <cell r="B4106">
            <v>172</v>
          </cell>
          <cell r="C4106">
            <v>9389</v>
          </cell>
          <cell r="D4106" t="str">
            <v>PIGGY UP SEW HE</v>
          </cell>
          <cell r="E4106" t="str">
            <v>PES</v>
          </cell>
          <cell r="F4106">
            <v>13642</v>
          </cell>
          <cell r="G4106" t="str">
            <v>TN</v>
          </cell>
          <cell r="H4106" t="str">
            <v>TONELADAS</v>
          </cell>
          <cell r="I4106" t="str">
            <v>MUL</v>
          </cell>
        </row>
        <row r="4107">
          <cell r="A4107" t="str">
            <v>1729390</v>
          </cell>
          <cell r="B4107">
            <v>172</v>
          </cell>
          <cell r="C4107">
            <v>9390</v>
          </cell>
          <cell r="D4107" t="str">
            <v>CRECIMIENTO ENG.PAYLEAN 20K</v>
          </cell>
          <cell r="E4107" t="str">
            <v>PES</v>
          </cell>
          <cell r="F4107">
            <v>19650</v>
          </cell>
          <cell r="G4107" t="str">
            <v>TN</v>
          </cell>
          <cell r="H4107" t="str">
            <v>TONELADAS</v>
          </cell>
          <cell r="I4107" t="str">
            <v>MUL</v>
          </cell>
        </row>
        <row r="4108">
          <cell r="A4108" t="str">
            <v>1729393</v>
          </cell>
          <cell r="B4108">
            <v>172</v>
          </cell>
          <cell r="C4108">
            <v>9393</v>
          </cell>
          <cell r="D4108" t="str">
            <v>DRY COW TEC</v>
          </cell>
          <cell r="E4108" t="str">
            <v>PES</v>
          </cell>
          <cell r="F4108">
            <v>17560</v>
          </cell>
          <cell r="G4108" t="str">
            <v>TN</v>
          </cell>
          <cell r="H4108" t="str">
            <v>TONELADAS</v>
          </cell>
          <cell r="I4108" t="str">
            <v>MUL</v>
          </cell>
        </row>
        <row r="4109">
          <cell r="A4109" t="str">
            <v>1729395</v>
          </cell>
          <cell r="B4109">
            <v>172</v>
          </cell>
          <cell r="C4109">
            <v>9395</v>
          </cell>
          <cell r="D4109" t="str">
            <v>PREMIX AVESTRUZ</v>
          </cell>
          <cell r="E4109" t="str">
            <v>PES</v>
          </cell>
          <cell r="F4109">
            <v>16898</v>
          </cell>
          <cell r="G4109" t="str">
            <v>TN</v>
          </cell>
          <cell r="H4109" t="str">
            <v>TONELADAS</v>
          </cell>
          <cell r="I4109" t="str">
            <v>MUL</v>
          </cell>
        </row>
        <row r="4110">
          <cell r="A4110" t="str">
            <v>1729398</v>
          </cell>
          <cell r="B4110">
            <v>172</v>
          </cell>
          <cell r="C4110">
            <v>9398</v>
          </cell>
          <cell r="D4110" t="str">
            <v>GANADO LECHERO C/PROMOTOR</v>
          </cell>
          <cell r="E4110" t="str">
            <v>PES</v>
          </cell>
          <cell r="F4110">
            <v>6646</v>
          </cell>
          <cell r="G4110" t="str">
            <v>TN</v>
          </cell>
          <cell r="H4110" t="str">
            <v>TONELADAS</v>
          </cell>
          <cell r="I4110" t="str">
            <v>MUL</v>
          </cell>
        </row>
        <row r="4111">
          <cell r="A4111" t="str">
            <v>1729400</v>
          </cell>
          <cell r="B4111">
            <v>172</v>
          </cell>
          <cell r="C4111">
            <v>9400</v>
          </cell>
          <cell r="D4111" t="str">
            <v>MULTISAL SAL MINERAL VIT.</v>
          </cell>
          <cell r="E4111" t="str">
            <v>PES</v>
          </cell>
          <cell r="F4111">
            <v>10090</v>
          </cell>
          <cell r="G4111" t="str">
            <v>TN</v>
          </cell>
          <cell r="H4111" t="str">
            <v>TONELADAS</v>
          </cell>
          <cell r="I4111" t="str">
            <v>MUL</v>
          </cell>
        </row>
        <row r="4112">
          <cell r="A4112" t="str">
            <v>1729401</v>
          </cell>
          <cell r="B4112">
            <v>172</v>
          </cell>
          <cell r="C4112">
            <v>9401</v>
          </cell>
          <cell r="D4112" t="str">
            <v>MINERALES PLUS LECHERO</v>
          </cell>
          <cell r="E4112" t="str">
            <v>PES</v>
          </cell>
          <cell r="F4112">
            <v>9525</v>
          </cell>
          <cell r="G4112" t="str">
            <v>TN</v>
          </cell>
          <cell r="H4112" t="str">
            <v>TONELADAS</v>
          </cell>
          <cell r="I4112" t="str">
            <v>MUL</v>
          </cell>
        </row>
        <row r="4113">
          <cell r="A4113" t="str">
            <v>1729411</v>
          </cell>
          <cell r="B4113">
            <v>172</v>
          </cell>
          <cell r="C4113">
            <v>9411</v>
          </cell>
          <cell r="D4113" t="str">
            <v>FINALIZADOR BOVINO C/ZILMAX</v>
          </cell>
          <cell r="E4113" t="str">
            <v>PES</v>
          </cell>
          <cell r="F4113">
            <v>42500</v>
          </cell>
          <cell r="G4113" t="str">
            <v>TN</v>
          </cell>
          <cell r="H4113" t="str">
            <v>TONELADAS</v>
          </cell>
          <cell r="I4113" t="str">
            <v>MUL</v>
          </cell>
        </row>
        <row r="4114">
          <cell r="A4114" t="str">
            <v>1729412</v>
          </cell>
          <cell r="B4114">
            <v>172</v>
          </cell>
          <cell r="C4114">
            <v>9412</v>
          </cell>
          <cell r="D4114" t="str">
            <v>LACTANCIA SAP</v>
          </cell>
          <cell r="E4114" t="str">
            <v>PES</v>
          </cell>
          <cell r="F4114">
            <v>15384</v>
          </cell>
          <cell r="G4114" t="str">
            <v>TN</v>
          </cell>
          <cell r="H4114" t="str">
            <v>TONELADAS</v>
          </cell>
          <cell r="I4114" t="str">
            <v>MUL</v>
          </cell>
        </row>
        <row r="4115">
          <cell r="A4115" t="str">
            <v>1729430</v>
          </cell>
          <cell r="B4115">
            <v>172</v>
          </cell>
          <cell r="C4115">
            <v>9430</v>
          </cell>
          <cell r="D4115" t="str">
            <v>SAL MINERAL OVINOS ZN</v>
          </cell>
          <cell r="E4115" t="str">
            <v>PES</v>
          </cell>
          <cell r="F4115">
            <v>5764</v>
          </cell>
          <cell r="G4115" t="str">
            <v>TN</v>
          </cell>
          <cell r="H4115" t="str">
            <v>TONELADAS</v>
          </cell>
          <cell r="I4115" t="str">
            <v>MUL</v>
          </cell>
        </row>
        <row r="4116">
          <cell r="A4116" t="str">
            <v>1729454</v>
          </cell>
          <cell r="B4116">
            <v>172</v>
          </cell>
          <cell r="C4116">
            <v>9454</v>
          </cell>
          <cell r="D4116" t="str">
            <v>PMZ.VITAMINICA-MINERAL ORTO/MO</v>
          </cell>
          <cell r="E4116" t="str">
            <v>PES</v>
          </cell>
          <cell r="F4116">
            <v>10514</v>
          </cell>
          <cell r="G4116" t="str">
            <v>TN</v>
          </cell>
          <cell r="H4116" t="str">
            <v>TONELADAS</v>
          </cell>
          <cell r="I4116" t="str">
            <v>MUL</v>
          </cell>
        </row>
        <row r="4117">
          <cell r="A4117" t="str">
            <v>1729476</v>
          </cell>
          <cell r="B4117">
            <v>172</v>
          </cell>
          <cell r="C4117">
            <v>9476</v>
          </cell>
          <cell r="D4117" t="str">
            <v>GANADO LECHERO 25K</v>
          </cell>
          <cell r="E4117" t="str">
            <v>PES</v>
          </cell>
          <cell r="F4117">
            <v>4171</v>
          </cell>
          <cell r="G4117" t="str">
            <v>TN</v>
          </cell>
          <cell r="H4117" t="str">
            <v>TONELADAS</v>
          </cell>
          <cell r="I4117" t="str">
            <v>MUL</v>
          </cell>
        </row>
        <row r="4118">
          <cell r="A4118" t="str">
            <v>1729480</v>
          </cell>
          <cell r="B4118">
            <v>172</v>
          </cell>
          <cell r="C4118">
            <v>9480</v>
          </cell>
          <cell r="D4118" t="str">
            <v>LACTANCIA PLUS HE</v>
          </cell>
          <cell r="E4118" t="str">
            <v>PES</v>
          </cell>
          <cell r="F4118">
            <v>13070</v>
          </cell>
          <cell r="G4118" t="str">
            <v>TN</v>
          </cell>
          <cell r="H4118" t="str">
            <v>TONELADAS</v>
          </cell>
          <cell r="I4118" t="str">
            <v>MUL</v>
          </cell>
        </row>
        <row r="4119">
          <cell r="A4119" t="str">
            <v>1729481</v>
          </cell>
          <cell r="B4119">
            <v>172</v>
          </cell>
          <cell r="C4119">
            <v>9481</v>
          </cell>
          <cell r="D4119" t="str">
            <v>GESTACION PLUS HE</v>
          </cell>
          <cell r="E4119" t="str">
            <v>PES</v>
          </cell>
          <cell r="F4119">
            <v>12350</v>
          </cell>
          <cell r="G4119" t="str">
            <v>TN</v>
          </cell>
          <cell r="H4119" t="str">
            <v>TONELADAS</v>
          </cell>
          <cell r="I4119" t="str">
            <v>MUL</v>
          </cell>
        </row>
        <row r="4120">
          <cell r="A4120" t="str">
            <v>1729482</v>
          </cell>
          <cell r="B4120">
            <v>172</v>
          </cell>
          <cell r="C4120">
            <v>9482</v>
          </cell>
          <cell r="D4120" t="str">
            <v>PREMIX REPRODUCTORAS HE</v>
          </cell>
          <cell r="E4120" t="str">
            <v>PES</v>
          </cell>
          <cell r="F4120">
            <v>26500</v>
          </cell>
          <cell r="G4120" t="str">
            <v>TN</v>
          </cell>
          <cell r="H4120" t="str">
            <v>TONELADAS</v>
          </cell>
          <cell r="I4120" t="str">
            <v>MUL</v>
          </cell>
        </row>
        <row r="4121">
          <cell r="A4121" t="str">
            <v>1729484</v>
          </cell>
          <cell r="B4121">
            <v>172</v>
          </cell>
          <cell r="C4121">
            <v>9484</v>
          </cell>
          <cell r="D4121" t="str">
            <v>ENGORDA BOVINO</v>
          </cell>
          <cell r="E4121" t="str">
            <v>PES</v>
          </cell>
          <cell r="F4121">
            <v>10260</v>
          </cell>
          <cell r="G4121" t="str">
            <v>TN</v>
          </cell>
          <cell r="H4121" t="str">
            <v>TONELADAS</v>
          </cell>
          <cell r="I4121" t="str">
            <v>MUL</v>
          </cell>
        </row>
        <row r="4122">
          <cell r="A4122" t="str">
            <v>1729489</v>
          </cell>
          <cell r="B4122">
            <v>172</v>
          </cell>
          <cell r="C4122">
            <v>9489</v>
          </cell>
          <cell r="D4122" t="str">
            <v>PREMIX BORREGO ENG.INTENSIVO</v>
          </cell>
          <cell r="E4122" t="str">
            <v>PES</v>
          </cell>
          <cell r="F4122">
            <v>8550</v>
          </cell>
          <cell r="G4122" t="str">
            <v>TN</v>
          </cell>
          <cell r="H4122" t="str">
            <v>TONELADAS</v>
          </cell>
          <cell r="I4122" t="str">
            <v>MUL</v>
          </cell>
        </row>
        <row r="4123">
          <cell r="A4123" t="str">
            <v>1729490</v>
          </cell>
          <cell r="B4123">
            <v>172</v>
          </cell>
          <cell r="C4123">
            <v>9490</v>
          </cell>
          <cell r="D4123" t="str">
            <v>MINERALES POLLO</v>
          </cell>
          <cell r="E4123" t="str">
            <v>PES</v>
          </cell>
          <cell r="F4123">
            <v>8146</v>
          </cell>
          <cell r="G4123" t="str">
            <v>TN</v>
          </cell>
          <cell r="H4123" t="str">
            <v>TONELADAS</v>
          </cell>
          <cell r="I4123" t="str">
            <v>MUL</v>
          </cell>
        </row>
        <row r="4124">
          <cell r="A4124" t="str">
            <v>1729492</v>
          </cell>
          <cell r="B4124">
            <v>172</v>
          </cell>
          <cell r="C4124">
            <v>9492</v>
          </cell>
          <cell r="D4124" t="str">
            <v>POLLO INICIACION TUXPAN</v>
          </cell>
          <cell r="E4124" t="str">
            <v>PES</v>
          </cell>
          <cell r="F4124">
            <v>18400</v>
          </cell>
          <cell r="G4124" t="str">
            <v>TN</v>
          </cell>
          <cell r="H4124" t="str">
            <v>TONELADAS</v>
          </cell>
          <cell r="I4124" t="str">
            <v>MUL</v>
          </cell>
        </row>
        <row r="4125">
          <cell r="A4125" t="str">
            <v>1729493</v>
          </cell>
          <cell r="B4125">
            <v>172</v>
          </cell>
          <cell r="C4125">
            <v>9493</v>
          </cell>
          <cell r="D4125" t="str">
            <v>POLLO FINALIZADOR TUXPAN</v>
          </cell>
          <cell r="E4125" t="str">
            <v>PES</v>
          </cell>
          <cell r="F4125">
            <v>27420</v>
          </cell>
          <cell r="G4125" t="str">
            <v>TN</v>
          </cell>
          <cell r="H4125" t="str">
            <v>TONELADAS</v>
          </cell>
          <cell r="I4125" t="str">
            <v>MUL</v>
          </cell>
        </row>
        <row r="4126">
          <cell r="A4126" t="str">
            <v>1729495</v>
          </cell>
          <cell r="B4126">
            <v>172</v>
          </cell>
          <cell r="C4126">
            <v>9495</v>
          </cell>
          <cell r="D4126" t="str">
            <v>POLLO ENGORDA INTENSIVO</v>
          </cell>
          <cell r="E4126" t="str">
            <v>PES</v>
          </cell>
          <cell r="F4126">
            <v>17141</v>
          </cell>
          <cell r="G4126" t="str">
            <v>TN</v>
          </cell>
          <cell r="H4126" t="str">
            <v>TONELADAS</v>
          </cell>
          <cell r="I4126" t="str">
            <v>MUL</v>
          </cell>
        </row>
        <row r="4127">
          <cell r="A4127" t="str">
            <v>1729498</v>
          </cell>
          <cell r="B4127">
            <v>172</v>
          </cell>
          <cell r="C4127">
            <v>9498</v>
          </cell>
          <cell r="D4127" t="str">
            <v>BORREGOS ENGORDA INTENSIVO WS</v>
          </cell>
          <cell r="E4127" t="str">
            <v>PES</v>
          </cell>
          <cell r="F4127">
            <v>5896</v>
          </cell>
          <cell r="G4127" t="str">
            <v>TN</v>
          </cell>
          <cell r="H4127" t="str">
            <v>TONELADAS</v>
          </cell>
          <cell r="I4127" t="str">
            <v>MUL</v>
          </cell>
        </row>
        <row r="4128">
          <cell r="A4128" t="str">
            <v>1729503</v>
          </cell>
          <cell r="B4128">
            <v>172</v>
          </cell>
          <cell r="C4128">
            <v>9503</v>
          </cell>
          <cell r="D4128" t="str">
            <v>MINERALES POLLO DE ENGRODA HE</v>
          </cell>
          <cell r="E4128" t="str">
            <v>PES</v>
          </cell>
          <cell r="F4128">
            <v>10994</v>
          </cell>
          <cell r="G4128" t="str">
            <v>TN</v>
          </cell>
          <cell r="H4128" t="str">
            <v>TONELADAS</v>
          </cell>
          <cell r="I4128" t="str">
            <v>MUL</v>
          </cell>
        </row>
        <row r="4129">
          <cell r="A4129" t="str">
            <v>1729504</v>
          </cell>
          <cell r="B4129">
            <v>172</v>
          </cell>
          <cell r="C4129">
            <v>9504</v>
          </cell>
          <cell r="D4129" t="str">
            <v>MINERALES CERDOS REPRODUCTOR H</v>
          </cell>
          <cell r="E4129" t="str">
            <v>PES</v>
          </cell>
          <cell r="F4129">
            <v>12343</v>
          </cell>
          <cell r="G4129" t="str">
            <v>TN</v>
          </cell>
          <cell r="H4129" t="str">
            <v>TONELADAS</v>
          </cell>
          <cell r="I4129" t="str">
            <v>MUL</v>
          </cell>
        </row>
        <row r="4130">
          <cell r="A4130" t="str">
            <v>1729505</v>
          </cell>
          <cell r="B4130">
            <v>172</v>
          </cell>
          <cell r="C4130">
            <v>9505</v>
          </cell>
          <cell r="D4130" t="str">
            <v>MINERALES CERDOS CRECIMIENTO</v>
          </cell>
          <cell r="E4130" t="str">
            <v>PES</v>
          </cell>
          <cell r="F4130">
            <v>10543</v>
          </cell>
          <cell r="G4130" t="str">
            <v>TN</v>
          </cell>
          <cell r="H4130" t="str">
            <v>TONELADAS</v>
          </cell>
          <cell r="I4130" t="str">
            <v>MUL</v>
          </cell>
        </row>
        <row r="4131">
          <cell r="A4131" t="str">
            <v>1729510</v>
          </cell>
          <cell r="B4131">
            <v>172</v>
          </cell>
          <cell r="C4131">
            <v>9510</v>
          </cell>
          <cell r="D4131" t="str">
            <v>MINERALES RUMIANTES HE</v>
          </cell>
          <cell r="E4131" t="str">
            <v>PES</v>
          </cell>
          <cell r="F4131">
            <v>10994</v>
          </cell>
          <cell r="G4131" t="str">
            <v>TN</v>
          </cell>
          <cell r="H4131" t="str">
            <v>TONELADAS</v>
          </cell>
          <cell r="I4131" t="str">
            <v>MUL</v>
          </cell>
        </row>
        <row r="4132">
          <cell r="A4132" t="str">
            <v>1729520</v>
          </cell>
          <cell r="B4132">
            <v>172</v>
          </cell>
          <cell r="C4132">
            <v>9520</v>
          </cell>
          <cell r="D4132" t="str">
            <v>SALTEC HE</v>
          </cell>
          <cell r="E4132" t="str">
            <v>PES</v>
          </cell>
          <cell r="F4132">
            <v>5873</v>
          </cell>
          <cell r="G4132" t="str">
            <v>TN</v>
          </cell>
          <cell r="H4132" t="str">
            <v>TONELADAS</v>
          </cell>
          <cell r="I4132" t="str">
            <v>MUL</v>
          </cell>
        </row>
        <row r="4133">
          <cell r="A4133" t="str">
            <v>1729553</v>
          </cell>
          <cell r="B4133">
            <v>172</v>
          </cell>
          <cell r="C4133">
            <v>9553</v>
          </cell>
          <cell r="D4133" t="str">
            <v>MINERALES PLUS ENG. GAN.</v>
          </cell>
          <cell r="E4133" t="str">
            <v>PES</v>
          </cell>
          <cell r="F4133">
            <v>10430</v>
          </cell>
          <cell r="G4133" t="str">
            <v>TN</v>
          </cell>
          <cell r="H4133" t="str">
            <v>TONELADAS</v>
          </cell>
          <cell r="I4133" t="str">
            <v>MUL</v>
          </cell>
        </row>
        <row r="4134">
          <cell r="A4134" t="str">
            <v>1729557</v>
          </cell>
          <cell r="B4134">
            <v>172</v>
          </cell>
          <cell r="C4134">
            <v>9557</v>
          </cell>
          <cell r="D4134" t="str">
            <v>PREMIX BORREGOS INTENSIVOS</v>
          </cell>
          <cell r="E4134" t="str">
            <v>PES</v>
          </cell>
          <cell r="F4134">
            <v>8700</v>
          </cell>
          <cell r="G4134" t="str">
            <v>TN</v>
          </cell>
          <cell r="H4134" t="str">
            <v>TONELADAS</v>
          </cell>
          <cell r="I4134" t="str">
            <v>MUL</v>
          </cell>
        </row>
        <row r="4135">
          <cell r="A4135" t="str">
            <v>1729558</v>
          </cell>
          <cell r="B4135">
            <v>172</v>
          </cell>
          <cell r="C4135">
            <v>9558</v>
          </cell>
          <cell r="D4135" t="str">
            <v>SAL MINERAL BORREGOS</v>
          </cell>
          <cell r="E4135" t="str">
            <v>PES</v>
          </cell>
          <cell r="F4135">
            <v>11590</v>
          </cell>
          <cell r="G4135" t="str">
            <v>TN</v>
          </cell>
          <cell r="H4135" t="str">
            <v>TONELADAS</v>
          </cell>
          <cell r="I4135" t="str">
            <v>MUL</v>
          </cell>
        </row>
        <row r="4136">
          <cell r="A4136" t="str">
            <v>1729559</v>
          </cell>
          <cell r="B4136">
            <v>172</v>
          </cell>
          <cell r="C4136">
            <v>9559</v>
          </cell>
          <cell r="D4136" t="str">
            <v>PREMIX OVINO REPRODUCTOR</v>
          </cell>
          <cell r="E4136" t="str">
            <v>PES</v>
          </cell>
          <cell r="F4136">
            <v>9380</v>
          </cell>
          <cell r="G4136" t="str">
            <v>TN</v>
          </cell>
          <cell r="H4136" t="str">
            <v>TONELADAS</v>
          </cell>
          <cell r="I4136" t="str">
            <v>MUL</v>
          </cell>
        </row>
        <row r="4137">
          <cell r="A4137" t="str">
            <v>1729560</v>
          </cell>
          <cell r="B4137">
            <v>172</v>
          </cell>
          <cell r="C4137">
            <v>9560</v>
          </cell>
          <cell r="D4137" t="str">
            <v>MINERAL BORREGOS CAPRICHO 25K</v>
          </cell>
          <cell r="E4137" t="str">
            <v>PES</v>
          </cell>
          <cell r="F4137">
            <v>11000</v>
          </cell>
          <cell r="G4137" t="str">
            <v>TN</v>
          </cell>
          <cell r="H4137" t="str">
            <v>TONELADAS</v>
          </cell>
          <cell r="I4137" t="str">
            <v>MUL</v>
          </cell>
        </row>
        <row r="4138">
          <cell r="A4138" t="str">
            <v>1729562</v>
          </cell>
          <cell r="B4138">
            <v>172</v>
          </cell>
          <cell r="C4138">
            <v>9562</v>
          </cell>
          <cell r="D4138" t="str">
            <v>PREMIX BORREGO CON CL AMONIO</v>
          </cell>
          <cell r="E4138" t="str">
            <v>PES</v>
          </cell>
          <cell r="F4138">
            <v>6018</v>
          </cell>
          <cell r="G4138" t="str">
            <v>TN</v>
          </cell>
          <cell r="H4138" t="str">
            <v>TONELADAS</v>
          </cell>
          <cell r="I4138" t="str">
            <v>MUL</v>
          </cell>
        </row>
        <row r="4139">
          <cell r="A4139" t="str">
            <v>1729564</v>
          </cell>
          <cell r="B4139">
            <v>172</v>
          </cell>
          <cell r="C4139">
            <v>9564</v>
          </cell>
          <cell r="D4139" t="str">
            <v>VITAMINAS FDO. MARTINEZ</v>
          </cell>
          <cell r="E4139" t="str">
            <v>PES</v>
          </cell>
          <cell r="F4139">
            <v>58600</v>
          </cell>
          <cell r="G4139" t="str">
            <v>TN</v>
          </cell>
          <cell r="H4139" t="str">
            <v>TONELADAS</v>
          </cell>
          <cell r="I4139" t="str">
            <v>MUL</v>
          </cell>
        </row>
        <row r="4140">
          <cell r="A4140" t="str">
            <v>1729903</v>
          </cell>
          <cell r="B4140">
            <v>172</v>
          </cell>
          <cell r="C4140">
            <v>9903</v>
          </cell>
          <cell r="D4140" t="str">
            <v>INICIATEC</v>
          </cell>
          <cell r="E4140" t="str">
            <v>PES</v>
          </cell>
          <cell r="F4140">
            <v>14000</v>
          </cell>
          <cell r="G4140" t="str">
            <v>TN</v>
          </cell>
          <cell r="H4140" t="str">
            <v>TONELADAS</v>
          </cell>
          <cell r="I4140" t="str">
            <v>MUL</v>
          </cell>
        </row>
        <row r="4141">
          <cell r="A4141" t="str">
            <v>1729904</v>
          </cell>
          <cell r="B4141">
            <v>172</v>
          </cell>
          <cell r="C4141">
            <v>9904</v>
          </cell>
          <cell r="D4141" t="str">
            <v>CRECITEC</v>
          </cell>
          <cell r="E4141" t="str">
            <v>PES</v>
          </cell>
          <cell r="F4141">
            <v>11500</v>
          </cell>
          <cell r="G4141" t="str">
            <v>TN</v>
          </cell>
          <cell r="H4141" t="str">
            <v>TONELADAS</v>
          </cell>
          <cell r="I4141" t="str">
            <v>MUL</v>
          </cell>
        </row>
        <row r="4142">
          <cell r="A4142" t="str">
            <v>1729909</v>
          </cell>
          <cell r="B4142">
            <v>172</v>
          </cell>
          <cell r="C4142">
            <v>9909</v>
          </cell>
          <cell r="D4142" t="str">
            <v>REPRODUCTEC</v>
          </cell>
          <cell r="E4142" t="str">
            <v>PES</v>
          </cell>
          <cell r="F4142">
            <v>12100</v>
          </cell>
          <cell r="G4142" t="str">
            <v>TN</v>
          </cell>
          <cell r="H4142" t="str">
            <v>TONELADAS</v>
          </cell>
          <cell r="I4142" t="str">
            <v>MUL</v>
          </cell>
        </row>
        <row r="4143">
          <cell r="A4143" t="str">
            <v>1729910</v>
          </cell>
          <cell r="B4143">
            <v>172</v>
          </cell>
          <cell r="C4143">
            <v>9910</v>
          </cell>
          <cell r="D4143" t="str">
            <v>LECHERO BOVINOS</v>
          </cell>
          <cell r="E4143" t="str">
            <v>PES</v>
          </cell>
          <cell r="F4143">
            <v>10170</v>
          </cell>
          <cell r="G4143" t="str">
            <v>TN</v>
          </cell>
          <cell r="H4143" t="str">
            <v>TONELADAS</v>
          </cell>
          <cell r="I4143" t="str">
            <v>MUL</v>
          </cell>
        </row>
        <row r="4144">
          <cell r="A4144" t="str">
            <v>1729911</v>
          </cell>
          <cell r="B4144">
            <v>172</v>
          </cell>
          <cell r="C4144">
            <v>9911</v>
          </cell>
          <cell r="D4144" t="str">
            <v>ENGORDA BOVINOS</v>
          </cell>
          <cell r="E4144" t="str">
            <v>PES</v>
          </cell>
          <cell r="F4144">
            <v>9410</v>
          </cell>
          <cell r="G4144" t="str">
            <v>TN</v>
          </cell>
          <cell r="H4144" t="str">
            <v>TONELADAS</v>
          </cell>
          <cell r="I4144" t="str">
            <v>MUL</v>
          </cell>
        </row>
        <row r="4145">
          <cell r="A4145" t="str">
            <v>1729934</v>
          </cell>
          <cell r="B4145">
            <v>172</v>
          </cell>
          <cell r="C4145">
            <v>9934</v>
          </cell>
          <cell r="D4145" t="str">
            <v>VITAMINAS CABALLOS</v>
          </cell>
          <cell r="E4145" t="str">
            <v>PES</v>
          </cell>
          <cell r="F4145">
            <v>93400</v>
          </cell>
          <cell r="G4145" t="str">
            <v>TN</v>
          </cell>
          <cell r="H4145" t="str">
            <v>TONELADAS</v>
          </cell>
          <cell r="I4145" t="str">
            <v>MUL</v>
          </cell>
        </row>
        <row r="4146">
          <cell r="A4146" t="str">
            <v>1729949</v>
          </cell>
          <cell r="B4146">
            <v>172</v>
          </cell>
          <cell r="C4146">
            <v>9949</v>
          </cell>
          <cell r="D4146" t="str">
            <v>PREMIX CABALLOS</v>
          </cell>
          <cell r="E4146" t="str">
            <v>PES</v>
          </cell>
          <cell r="F4146">
            <v>16084</v>
          </cell>
          <cell r="G4146" t="str">
            <v>TN</v>
          </cell>
          <cell r="H4146" t="str">
            <v>TONELADAS</v>
          </cell>
          <cell r="I4146" t="str">
            <v>MUL</v>
          </cell>
        </row>
        <row r="4147">
          <cell r="A4147" t="str">
            <v>29145902</v>
          </cell>
          <cell r="B4147">
            <v>291</v>
          </cell>
          <cell r="C4147">
            <v>45902</v>
          </cell>
          <cell r="D4147" t="str">
            <v>ESTIAJE SOSTEN CE 40 KGS</v>
          </cell>
          <cell r="E4147" t="str">
            <v>PES</v>
          </cell>
          <cell r="F4147">
            <v>4300</v>
          </cell>
          <cell r="G4147" t="str">
            <v>TN</v>
          </cell>
          <cell r="H4147" t="str">
            <v>TONELADAS</v>
          </cell>
          <cell r="I4147" t="str">
            <v>PEC</v>
          </cell>
        </row>
        <row r="4148">
          <cell r="A4148"/>
        </row>
        <row r="4149">
          <cell r="A4149"/>
        </row>
        <row r="4150">
          <cell r="A4150"/>
        </row>
        <row r="4151">
          <cell r="A4151"/>
        </row>
        <row r="4152">
          <cell r="A4152"/>
        </row>
        <row r="4153">
          <cell r="A4153"/>
        </row>
        <row r="4154">
          <cell r="A4154"/>
        </row>
        <row r="4155">
          <cell r="A4155"/>
        </row>
        <row r="4156">
          <cell r="A4156"/>
        </row>
        <row r="4157">
          <cell r="A4157"/>
        </row>
        <row r="4158">
          <cell r="A4158"/>
        </row>
        <row r="4159">
          <cell r="A4159"/>
        </row>
        <row r="4160">
          <cell r="A4160"/>
        </row>
        <row r="4161">
          <cell r="A4161"/>
        </row>
        <row r="4162">
          <cell r="A4162"/>
        </row>
        <row r="4163">
          <cell r="A4163"/>
        </row>
        <row r="4164">
          <cell r="A4164"/>
        </row>
        <row r="4165">
          <cell r="A4165"/>
        </row>
        <row r="4166">
          <cell r="A4166"/>
        </row>
        <row r="4167">
          <cell r="A4167"/>
        </row>
        <row r="4168">
          <cell r="A4168"/>
        </row>
        <row r="4169">
          <cell r="A4169"/>
        </row>
        <row r="4170">
          <cell r="A4170"/>
        </row>
        <row r="4171">
          <cell r="A4171"/>
        </row>
        <row r="4172">
          <cell r="A4172"/>
        </row>
        <row r="4173">
          <cell r="A4173"/>
        </row>
        <row r="4174">
          <cell r="A4174"/>
        </row>
        <row r="4175">
          <cell r="A4175"/>
        </row>
        <row r="4176">
          <cell r="A4176"/>
        </row>
        <row r="4177">
          <cell r="A4177"/>
        </row>
        <row r="4178">
          <cell r="A4178"/>
        </row>
        <row r="4179">
          <cell r="A4179"/>
        </row>
        <row r="4180">
          <cell r="A4180"/>
        </row>
        <row r="4181">
          <cell r="A4181"/>
        </row>
        <row r="4182">
          <cell r="A4182"/>
        </row>
        <row r="4183">
          <cell r="A4183"/>
        </row>
        <row r="4184">
          <cell r="A4184"/>
        </row>
        <row r="4185">
          <cell r="A4185"/>
        </row>
        <row r="4186">
          <cell r="A4186"/>
        </row>
        <row r="4187">
          <cell r="A4187"/>
        </row>
        <row r="4188">
          <cell r="A4188"/>
        </row>
        <row r="4189">
          <cell r="A4189"/>
        </row>
        <row r="4190">
          <cell r="A4190"/>
        </row>
        <row r="4191">
          <cell r="A4191"/>
        </row>
        <row r="4192">
          <cell r="A4192"/>
        </row>
        <row r="4193">
          <cell r="A4193"/>
        </row>
        <row r="4194">
          <cell r="A4194"/>
        </row>
        <row r="4195">
          <cell r="A4195"/>
        </row>
        <row r="4196">
          <cell r="A4196"/>
        </row>
        <row r="4197">
          <cell r="A4197"/>
        </row>
        <row r="4198">
          <cell r="A4198"/>
        </row>
        <row r="4199">
          <cell r="A4199"/>
        </row>
        <row r="4200">
          <cell r="A4200"/>
        </row>
        <row r="4201">
          <cell r="A4201"/>
        </row>
        <row r="4202">
          <cell r="A4202"/>
        </row>
        <row r="4203">
          <cell r="A4203"/>
        </row>
        <row r="4204">
          <cell r="A4204"/>
        </row>
        <row r="4205">
          <cell r="A4205"/>
        </row>
        <row r="4206">
          <cell r="A4206"/>
        </row>
        <row r="4207">
          <cell r="A4207"/>
        </row>
        <row r="4208">
          <cell r="A4208"/>
        </row>
        <row r="4209">
          <cell r="A4209"/>
        </row>
        <row r="4210">
          <cell r="A4210"/>
        </row>
        <row r="4211">
          <cell r="A4211"/>
        </row>
        <row r="4212">
          <cell r="A4212"/>
        </row>
        <row r="4213">
          <cell r="A4213"/>
        </row>
        <row r="4214">
          <cell r="A4214"/>
        </row>
        <row r="4215">
          <cell r="A4215"/>
        </row>
        <row r="4216">
          <cell r="A4216"/>
        </row>
        <row r="4217">
          <cell r="A4217"/>
        </row>
        <row r="4218">
          <cell r="A4218"/>
        </row>
        <row r="4219">
          <cell r="A4219"/>
        </row>
        <row r="4220">
          <cell r="A4220"/>
        </row>
        <row r="4221">
          <cell r="A4221"/>
        </row>
        <row r="4222">
          <cell r="A4222"/>
        </row>
        <row r="4223">
          <cell r="A4223"/>
        </row>
        <row r="4224">
          <cell r="A4224"/>
        </row>
        <row r="4225">
          <cell r="A4225"/>
        </row>
        <row r="4226">
          <cell r="A4226"/>
        </row>
        <row r="4227">
          <cell r="A4227"/>
        </row>
        <row r="4228">
          <cell r="A4228"/>
        </row>
        <row r="4229">
          <cell r="A4229"/>
        </row>
        <row r="4230">
          <cell r="A4230"/>
        </row>
        <row r="4231">
          <cell r="A4231"/>
        </row>
        <row r="4232">
          <cell r="A4232"/>
        </row>
        <row r="4233">
          <cell r="A4233"/>
        </row>
        <row r="4234">
          <cell r="A4234"/>
        </row>
        <row r="4235">
          <cell r="A4235"/>
        </row>
        <row r="4236">
          <cell r="A4236"/>
        </row>
        <row r="4237">
          <cell r="A4237"/>
        </row>
        <row r="4238">
          <cell r="A4238"/>
        </row>
        <row r="4239">
          <cell r="A4239"/>
        </row>
        <row r="4240">
          <cell r="A4240"/>
        </row>
        <row r="4241">
          <cell r="A4241"/>
        </row>
        <row r="4242">
          <cell r="A4242"/>
        </row>
        <row r="4243">
          <cell r="A4243"/>
        </row>
        <row r="4244">
          <cell r="A4244"/>
        </row>
        <row r="4245">
          <cell r="A4245"/>
        </row>
        <row r="4246">
          <cell r="A4246"/>
        </row>
        <row r="4247">
          <cell r="A4247"/>
        </row>
        <row r="4248">
          <cell r="A4248"/>
        </row>
        <row r="4249">
          <cell r="A4249"/>
        </row>
        <row r="4250">
          <cell r="A4250"/>
        </row>
        <row r="4251">
          <cell r="A4251"/>
        </row>
        <row r="4252">
          <cell r="A4252"/>
        </row>
        <row r="4253">
          <cell r="A4253"/>
        </row>
        <row r="4254">
          <cell r="A4254"/>
        </row>
        <row r="4255">
          <cell r="A4255"/>
        </row>
        <row r="4256">
          <cell r="A4256"/>
        </row>
        <row r="4257">
          <cell r="A4257"/>
        </row>
        <row r="4258">
          <cell r="A4258"/>
        </row>
        <row r="4259">
          <cell r="A4259"/>
        </row>
        <row r="4260">
          <cell r="A4260"/>
        </row>
        <row r="4261">
          <cell r="A4261"/>
        </row>
        <row r="4262">
          <cell r="A4262"/>
        </row>
        <row r="4263">
          <cell r="A4263"/>
        </row>
        <row r="4264">
          <cell r="A4264"/>
        </row>
        <row r="4265">
          <cell r="A4265"/>
        </row>
        <row r="4266">
          <cell r="A4266"/>
        </row>
        <row r="4267">
          <cell r="A4267"/>
        </row>
        <row r="4268">
          <cell r="A4268"/>
        </row>
        <row r="4269">
          <cell r="A4269"/>
        </row>
        <row r="4270">
          <cell r="A4270"/>
        </row>
        <row r="4271">
          <cell r="A4271"/>
        </row>
        <row r="4272">
          <cell r="A4272"/>
        </row>
        <row r="4273">
          <cell r="A4273"/>
        </row>
        <row r="4274">
          <cell r="A4274"/>
        </row>
        <row r="4275">
          <cell r="A4275"/>
        </row>
        <row r="4276">
          <cell r="A4276"/>
        </row>
        <row r="4277">
          <cell r="A4277"/>
        </row>
        <row r="4278">
          <cell r="A4278"/>
        </row>
        <row r="4279">
          <cell r="A4279"/>
        </row>
        <row r="4280">
          <cell r="A4280"/>
        </row>
        <row r="4281">
          <cell r="A4281"/>
        </row>
        <row r="4282">
          <cell r="A4282"/>
        </row>
        <row r="4283">
          <cell r="A4283"/>
        </row>
        <row r="4284">
          <cell r="A4284"/>
        </row>
        <row r="4285">
          <cell r="A4285"/>
        </row>
        <row r="4286">
          <cell r="A4286"/>
        </row>
        <row r="4287">
          <cell r="A4287"/>
        </row>
        <row r="4288">
          <cell r="A4288"/>
        </row>
        <row r="4289">
          <cell r="A4289"/>
        </row>
        <row r="4290">
          <cell r="A4290"/>
        </row>
        <row r="4291">
          <cell r="A4291"/>
        </row>
        <row r="4292">
          <cell r="A4292"/>
        </row>
        <row r="4293">
          <cell r="A4293"/>
        </row>
        <row r="4294">
          <cell r="A4294"/>
        </row>
        <row r="4295">
          <cell r="A4295"/>
        </row>
        <row r="4296">
          <cell r="A4296"/>
        </row>
        <row r="4297">
          <cell r="A4297"/>
        </row>
        <row r="4298">
          <cell r="A4298"/>
        </row>
        <row r="4299">
          <cell r="A4299"/>
        </row>
        <row r="4300">
          <cell r="A4300"/>
        </row>
        <row r="4301">
          <cell r="A4301"/>
        </row>
        <row r="4302">
          <cell r="A4302"/>
        </row>
        <row r="4303">
          <cell r="A4303"/>
        </row>
        <row r="4304">
          <cell r="A4304"/>
        </row>
        <row r="4305">
          <cell r="A4305"/>
        </row>
        <row r="4306">
          <cell r="A4306"/>
        </row>
        <row r="4307">
          <cell r="A4307"/>
        </row>
        <row r="4308">
          <cell r="A4308"/>
        </row>
        <row r="4309">
          <cell r="A4309"/>
        </row>
        <row r="4310">
          <cell r="A4310"/>
        </row>
        <row r="4311">
          <cell r="A4311"/>
        </row>
        <row r="4312">
          <cell r="A4312"/>
        </row>
        <row r="4313">
          <cell r="A4313"/>
        </row>
        <row r="4314">
          <cell r="A4314"/>
        </row>
        <row r="4315">
          <cell r="A4315"/>
        </row>
        <row r="4316">
          <cell r="A4316"/>
        </row>
        <row r="4317">
          <cell r="A4317"/>
        </row>
        <row r="4318">
          <cell r="A4318"/>
        </row>
        <row r="4319">
          <cell r="A4319"/>
        </row>
        <row r="4320">
          <cell r="A4320"/>
        </row>
        <row r="4321">
          <cell r="A4321"/>
        </row>
        <row r="4322">
          <cell r="A4322"/>
        </row>
        <row r="4323">
          <cell r="A4323"/>
        </row>
        <row r="4324">
          <cell r="A4324"/>
        </row>
        <row r="4325">
          <cell r="A4325"/>
        </row>
        <row r="4326">
          <cell r="A4326"/>
        </row>
        <row r="4327">
          <cell r="A4327"/>
        </row>
        <row r="4328">
          <cell r="A4328"/>
        </row>
        <row r="4329">
          <cell r="A4329"/>
        </row>
        <row r="4330">
          <cell r="A4330"/>
        </row>
        <row r="4331">
          <cell r="A4331"/>
        </row>
        <row r="4332">
          <cell r="A4332"/>
        </row>
        <row r="4333">
          <cell r="A4333"/>
        </row>
        <row r="4334">
          <cell r="A4334"/>
        </row>
        <row r="4335">
          <cell r="A4335"/>
        </row>
        <row r="4336">
          <cell r="A4336"/>
        </row>
        <row r="4337">
          <cell r="A4337"/>
        </row>
        <row r="4338">
          <cell r="A4338"/>
        </row>
        <row r="4339">
          <cell r="A4339"/>
        </row>
        <row r="4340">
          <cell r="A4340"/>
        </row>
        <row r="4341">
          <cell r="A4341"/>
        </row>
        <row r="4342">
          <cell r="A4342"/>
        </row>
        <row r="4343">
          <cell r="A4343"/>
        </row>
        <row r="4344">
          <cell r="A4344"/>
        </row>
        <row r="4345">
          <cell r="A4345"/>
        </row>
        <row r="4346">
          <cell r="A4346"/>
        </row>
        <row r="4347">
          <cell r="A4347"/>
        </row>
        <row r="4348">
          <cell r="A4348"/>
        </row>
        <row r="4349">
          <cell r="A4349"/>
        </row>
        <row r="4350">
          <cell r="A4350"/>
        </row>
        <row r="4351">
          <cell r="A4351"/>
        </row>
        <row r="4352">
          <cell r="A4352"/>
        </row>
        <row r="4353">
          <cell r="A4353"/>
        </row>
        <row r="4354">
          <cell r="A4354"/>
        </row>
        <row r="4355">
          <cell r="A4355"/>
        </row>
        <row r="4356">
          <cell r="A4356"/>
        </row>
        <row r="4357">
          <cell r="A4357"/>
        </row>
        <row r="4358">
          <cell r="A4358"/>
        </row>
        <row r="4359">
          <cell r="A4359"/>
        </row>
        <row r="4360">
          <cell r="A4360"/>
        </row>
        <row r="4361">
          <cell r="A4361"/>
        </row>
        <row r="4362">
          <cell r="A4362"/>
        </row>
        <row r="4363">
          <cell r="A4363"/>
        </row>
        <row r="4364">
          <cell r="A4364"/>
        </row>
        <row r="4365">
          <cell r="A4365"/>
        </row>
        <row r="4366">
          <cell r="A4366"/>
        </row>
        <row r="4367">
          <cell r="A4367"/>
        </row>
        <row r="4368">
          <cell r="A4368"/>
        </row>
        <row r="4369">
          <cell r="A4369"/>
        </row>
        <row r="4370">
          <cell r="A4370"/>
        </row>
        <row r="4371">
          <cell r="A4371"/>
        </row>
        <row r="4372">
          <cell r="A4372"/>
        </row>
        <row r="4373">
          <cell r="A4373"/>
        </row>
        <row r="4374">
          <cell r="A4374"/>
        </row>
        <row r="4375">
          <cell r="A4375"/>
        </row>
        <row r="4376">
          <cell r="A4376"/>
        </row>
        <row r="4377">
          <cell r="A4377"/>
        </row>
        <row r="4378">
          <cell r="A4378"/>
        </row>
        <row r="4379">
          <cell r="A4379"/>
        </row>
        <row r="4380">
          <cell r="A4380"/>
        </row>
        <row r="4381">
          <cell r="A4381"/>
        </row>
        <row r="4382">
          <cell r="A4382"/>
        </row>
        <row r="4383">
          <cell r="A4383"/>
        </row>
        <row r="4384">
          <cell r="A4384"/>
        </row>
        <row r="4385">
          <cell r="A4385"/>
        </row>
        <row r="4386">
          <cell r="A4386"/>
        </row>
        <row r="4387">
          <cell r="A4387"/>
        </row>
        <row r="4388">
          <cell r="A4388"/>
        </row>
        <row r="4389">
          <cell r="A4389"/>
        </row>
        <row r="4390">
          <cell r="A4390"/>
        </row>
        <row r="4391">
          <cell r="A4391"/>
        </row>
        <row r="4392">
          <cell r="A4392"/>
        </row>
        <row r="4393">
          <cell r="A4393"/>
        </row>
        <row r="4394">
          <cell r="A4394"/>
        </row>
        <row r="4395">
          <cell r="A4395"/>
        </row>
        <row r="4396">
          <cell r="A4396"/>
        </row>
        <row r="4397">
          <cell r="A4397"/>
        </row>
        <row r="4398">
          <cell r="A4398"/>
        </row>
        <row r="4399">
          <cell r="A4399"/>
        </row>
        <row r="4400">
          <cell r="A4400"/>
        </row>
        <row r="4401">
          <cell r="A4401"/>
        </row>
        <row r="4402">
          <cell r="A4402"/>
        </row>
        <row r="4403">
          <cell r="A4403"/>
        </row>
        <row r="4404">
          <cell r="A4404"/>
        </row>
        <row r="4405">
          <cell r="A4405"/>
        </row>
        <row r="4406">
          <cell r="A4406"/>
        </row>
        <row r="4407">
          <cell r="A4407"/>
        </row>
        <row r="4408">
          <cell r="A4408"/>
        </row>
        <row r="4409">
          <cell r="A4409"/>
        </row>
        <row r="4410">
          <cell r="A4410"/>
        </row>
        <row r="4411">
          <cell r="A4411"/>
        </row>
        <row r="4412">
          <cell r="A4412"/>
        </row>
        <row r="4413">
          <cell r="A4413"/>
        </row>
        <row r="4414">
          <cell r="A4414"/>
        </row>
        <row r="4415">
          <cell r="A4415"/>
        </row>
        <row r="4416">
          <cell r="A4416"/>
        </row>
        <row r="4417">
          <cell r="A4417"/>
        </row>
        <row r="4418">
          <cell r="A4418"/>
        </row>
        <row r="4419">
          <cell r="A4419"/>
        </row>
        <row r="4420">
          <cell r="A4420"/>
        </row>
        <row r="4421">
          <cell r="A4421"/>
        </row>
        <row r="4422">
          <cell r="A4422"/>
        </row>
        <row r="4423">
          <cell r="A4423"/>
        </row>
        <row r="4424">
          <cell r="A4424"/>
        </row>
        <row r="4425">
          <cell r="A4425"/>
        </row>
        <row r="4426">
          <cell r="A4426"/>
        </row>
        <row r="4427">
          <cell r="A4427"/>
        </row>
        <row r="4428">
          <cell r="A4428"/>
        </row>
        <row r="4429">
          <cell r="A4429"/>
        </row>
        <row r="4430">
          <cell r="A4430"/>
        </row>
        <row r="4431">
          <cell r="A4431"/>
        </row>
        <row r="4432">
          <cell r="A4432"/>
        </row>
        <row r="4433">
          <cell r="A4433"/>
        </row>
        <row r="4434">
          <cell r="A4434"/>
        </row>
        <row r="4435">
          <cell r="A4435"/>
        </row>
        <row r="4436">
          <cell r="A4436"/>
        </row>
        <row r="4437">
          <cell r="A4437"/>
        </row>
        <row r="4438">
          <cell r="A4438"/>
        </row>
        <row r="4439">
          <cell r="A4439"/>
        </row>
        <row r="4440">
          <cell r="A4440"/>
        </row>
        <row r="4441">
          <cell r="A4441"/>
        </row>
        <row r="4442">
          <cell r="A4442"/>
        </row>
        <row r="4443">
          <cell r="A4443"/>
        </row>
        <row r="4444">
          <cell r="A4444"/>
        </row>
        <row r="4445">
          <cell r="A4445"/>
        </row>
        <row r="4446">
          <cell r="A4446"/>
        </row>
        <row r="4447">
          <cell r="A4447"/>
        </row>
        <row r="4448">
          <cell r="A4448"/>
        </row>
        <row r="4449">
          <cell r="A4449"/>
        </row>
        <row r="4450">
          <cell r="A4450"/>
        </row>
        <row r="4451">
          <cell r="A4451"/>
        </row>
        <row r="4452">
          <cell r="A4452"/>
        </row>
        <row r="4453">
          <cell r="A4453"/>
        </row>
        <row r="4454">
          <cell r="A4454"/>
        </row>
        <row r="4455">
          <cell r="A4455"/>
        </row>
        <row r="4456">
          <cell r="A4456"/>
        </row>
        <row r="4457">
          <cell r="A4457"/>
        </row>
        <row r="4458">
          <cell r="A4458"/>
        </row>
        <row r="4459">
          <cell r="A4459"/>
        </row>
        <row r="4460">
          <cell r="A4460"/>
        </row>
        <row r="4461">
          <cell r="A4461"/>
        </row>
        <row r="4462">
          <cell r="A4462"/>
        </row>
        <row r="4463">
          <cell r="A4463"/>
        </row>
        <row r="4464">
          <cell r="A4464"/>
        </row>
        <row r="4465">
          <cell r="A4465"/>
        </row>
        <row r="4466">
          <cell r="A4466"/>
        </row>
        <row r="4467">
          <cell r="A4467"/>
        </row>
        <row r="4468">
          <cell r="A4468"/>
        </row>
        <row r="4469">
          <cell r="A4469"/>
        </row>
        <row r="4470">
          <cell r="A4470"/>
        </row>
        <row r="4471">
          <cell r="A4471"/>
        </row>
        <row r="4472">
          <cell r="A4472"/>
        </row>
        <row r="4473">
          <cell r="A4473"/>
        </row>
        <row r="4474">
          <cell r="A4474"/>
        </row>
        <row r="4475">
          <cell r="A4475"/>
        </row>
        <row r="4476">
          <cell r="A4476"/>
        </row>
        <row r="4477">
          <cell r="A4477"/>
        </row>
        <row r="4478">
          <cell r="A4478"/>
        </row>
        <row r="4479">
          <cell r="A4479"/>
        </row>
        <row r="4480">
          <cell r="A4480"/>
        </row>
        <row r="4481">
          <cell r="A4481"/>
        </row>
        <row r="4482">
          <cell r="A4482"/>
        </row>
        <row r="4483">
          <cell r="A4483"/>
        </row>
        <row r="4484">
          <cell r="A4484"/>
        </row>
        <row r="4485">
          <cell r="A4485"/>
        </row>
        <row r="4486">
          <cell r="A4486"/>
        </row>
        <row r="4487">
          <cell r="A4487"/>
        </row>
        <row r="4488">
          <cell r="A4488"/>
        </row>
        <row r="4489">
          <cell r="A4489"/>
        </row>
        <row r="4490">
          <cell r="A4490"/>
        </row>
        <row r="4491">
          <cell r="A4491"/>
        </row>
        <row r="4492">
          <cell r="A4492"/>
        </row>
        <row r="4493">
          <cell r="A4493"/>
        </row>
        <row r="4494">
          <cell r="A4494"/>
        </row>
        <row r="4495">
          <cell r="A4495"/>
        </row>
        <row r="4496">
          <cell r="A4496"/>
        </row>
        <row r="4497">
          <cell r="A4497"/>
        </row>
        <row r="4498">
          <cell r="A4498"/>
        </row>
        <row r="4499">
          <cell r="A4499"/>
        </row>
        <row r="4500">
          <cell r="A4500"/>
        </row>
        <row r="4501">
          <cell r="A4501"/>
        </row>
        <row r="4502">
          <cell r="A4502"/>
        </row>
        <row r="4503">
          <cell r="A4503"/>
        </row>
        <row r="4504">
          <cell r="A4504"/>
        </row>
        <row r="4505">
          <cell r="A4505"/>
        </row>
        <row r="4506">
          <cell r="A4506"/>
        </row>
        <row r="4507">
          <cell r="A4507"/>
        </row>
        <row r="4508">
          <cell r="A4508"/>
        </row>
        <row r="4509">
          <cell r="A4509"/>
        </row>
        <row r="4510">
          <cell r="A4510"/>
        </row>
        <row r="4511">
          <cell r="A4511"/>
        </row>
        <row r="4512">
          <cell r="A4512"/>
        </row>
        <row r="4513">
          <cell r="A4513"/>
        </row>
        <row r="4514">
          <cell r="A4514"/>
        </row>
        <row r="4515">
          <cell r="A4515"/>
        </row>
        <row r="4516">
          <cell r="A4516"/>
        </row>
        <row r="4517">
          <cell r="A4517"/>
        </row>
        <row r="4518">
          <cell r="A4518"/>
        </row>
        <row r="4519">
          <cell r="A4519"/>
        </row>
        <row r="4520">
          <cell r="A4520"/>
        </row>
        <row r="4521">
          <cell r="A4521"/>
        </row>
        <row r="4522">
          <cell r="A4522"/>
        </row>
        <row r="4523">
          <cell r="A4523"/>
        </row>
        <row r="4524">
          <cell r="A4524"/>
        </row>
        <row r="4525">
          <cell r="A4525"/>
        </row>
        <row r="4526">
          <cell r="A4526"/>
        </row>
        <row r="4527">
          <cell r="A4527"/>
        </row>
        <row r="4528">
          <cell r="A4528"/>
        </row>
        <row r="4529">
          <cell r="A4529"/>
        </row>
        <row r="4530">
          <cell r="A4530"/>
        </row>
        <row r="4531">
          <cell r="A4531"/>
        </row>
        <row r="4532">
          <cell r="A4532"/>
        </row>
        <row r="4533">
          <cell r="A4533"/>
        </row>
        <row r="4534">
          <cell r="A4534"/>
        </row>
        <row r="4535">
          <cell r="A4535"/>
        </row>
        <row r="4536">
          <cell r="A4536"/>
        </row>
        <row r="4537">
          <cell r="A4537"/>
        </row>
        <row r="4538">
          <cell r="A4538"/>
        </row>
        <row r="4539">
          <cell r="A4539"/>
        </row>
        <row r="4540">
          <cell r="A4540"/>
        </row>
        <row r="4541">
          <cell r="A4541"/>
        </row>
        <row r="4542">
          <cell r="A4542"/>
        </row>
        <row r="4543">
          <cell r="A4543"/>
        </row>
        <row r="4544">
          <cell r="A4544"/>
        </row>
        <row r="4545">
          <cell r="A4545"/>
        </row>
        <row r="4546">
          <cell r="A4546"/>
        </row>
        <row r="4547">
          <cell r="A4547"/>
        </row>
        <row r="4548">
          <cell r="A4548"/>
        </row>
        <row r="4549">
          <cell r="A4549"/>
        </row>
        <row r="4550">
          <cell r="A4550"/>
        </row>
        <row r="4551">
          <cell r="A4551"/>
        </row>
        <row r="4552">
          <cell r="A4552"/>
        </row>
        <row r="4553">
          <cell r="A4553"/>
        </row>
        <row r="4554">
          <cell r="A4554"/>
        </row>
        <row r="4555">
          <cell r="A4555"/>
        </row>
        <row r="4556">
          <cell r="A4556"/>
        </row>
        <row r="4557">
          <cell r="A4557"/>
        </row>
        <row r="4558">
          <cell r="A4558"/>
        </row>
        <row r="4559">
          <cell r="A4559"/>
        </row>
        <row r="4560">
          <cell r="A4560"/>
        </row>
        <row r="4561">
          <cell r="A4561"/>
        </row>
        <row r="4562">
          <cell r="A4562"/>
        </row>
        <row r="4563">
          <cell r="A4563"/>
        </row>
        <row r="4564">
          <cell r="A4564"/>
        </row>
        <row r="4565">
          <cell r="A4565"/>
        </row>
        <row r="4566">
          <cell r="A4566"/>
        </row>
        <row r="4567">
          <cell r="A4567"/>
        </row>
        <row r="4568">
          <cell r="A4568"/>
        </row>
        <row r="4569">
          <cell r="A4569"/>
        </row>
        <row r="4570">
          <cell r="A4570"/>
        </row>
        <row r="4571">
          <cell r="A4571"/>
        </row>
        <row r="4572">
          <cell r="A4572"/>
        </row>
        <row r="4573">
          <cell r="A4573"/>
        </row>
        <row r="4574">
          <cell r="A4574"/>
        </row>
        <row r="4575">
          <cell r="A4575"/>
        </row>
        <row r="4576">
          <cell r="A4576"/>
        </row>
        <row r="4577">
          <cell r="A4577"/>
        </row>
        <row r="4578">
          <cell r="A4578"/>
        </row>
        <row r="4579">
          <cell r="A4579"/>
        </row>
        <row r="4580">
          <cell r="A4580"/>
        </row>
        <row r="4581">
          <cell r="A4581"/>
        </row>
        <row r="4582">
          <cell r="A4582"/>
        </row>
        <row r="4583">
          <cell r="A4583"/>
        </row>
        <row r="4584">
          <cell r="A4584"/>
        </row>
        <row r="4585">
          <cell r="A4585"/>
        </row>
        <row r="4586">
          <cell r="A4586"/>
        </row>
        <row r="4587">
          <cell r="A4587"/>
        </row>
        <row r="4588">
          <cell r="A4588"/>
        </row>
        <row r="4589">
          <cell r="A4589"/>
        </row>
        <row r="4590">
          <cell r="A4590"/>
        </row>
        <row r="4591">
          <cell r="A4591"/>
        </row>
        <row r="4592">
          <cell r="A4592"/>
        </row>
        <row r="4593">
          <cell r="A4593"/>
        </row>
        <row r="4594">
          <cell r="A4594"/>
        </row>
        <row r="4595">
          <cell r="A4595"/>
        </row>
        <row r="4596">
          <cell r="A4596"/>
        </row>
        <row r="4597">
          <cell r="A4597"/>
        </row>
        <row r="4598">
          <cell r="A4598"/>
        </row>
        <row r="4599">
          <cell r="A4599"/>
        </row>
        <row r="4600">
          <cell r="A4600"/>
        </row>
        <row r="4601">
          <cell r="A4601"/>
        </row>
        <row r="4602">
          <cell r="A4602"/>
        </row>
        <row r="4603">
          <cell r="A4603"/>
        </row>
        <row r="4604">
          <cell r="A4604"/>
        </row>
        <row r="4605">
          <cell r="A4605"/>
        </row>
        <row r="4606">
          <cell r="A4606"/>
        </row>
        <row r="4607">
          <cell r="A4607"/>
        </row>
        <row r="4608">
          <cell r="A4608"/>
        </row>
        <row r="4609">
          <cell r="A4609"/>
        </row>
        <row r="4610">
          <cell r="A4610"/>
        </row>
        <row r="4611">
          <cell r="A4611"/>
        </row>
        <row r="4612">
          <cell r="A4612"/>
        </row>
        <row r="4613">
          <cell r="A4613"/>
        </row>
        <row r="4614">
          <cell r="A4614"/>
        </row>
        <row r="4615">
          <cell r="A4615"/>
        </row>
        <row r="4616">
          <cell r="A4616"/>
        </row>
        <row r="4617">
          <cell r="A4617"/>
        </row>
        <row r="4618">
          <cell r="A4618"/>
        </row>
        <row r="4619">
          <cell r="A4619"/>
        </row>
        <row r="4620">
          <cell r="A4620"/>
        </row>
        <row r="4621">
          <cell r="A4621"/>
        </row>
        <row r="4622">
          <cell r="A4622"/>
        </row>
        <row r="4623">
          <cell r="A4623"/>
        </row>
        <row r="4624">
          <cell r="A4624"/>
        </row>
        <row r="4625">
          <cell r="A4625"/>
        </row>
        <row r="4626">
          <cell r="A4626"/>
        </row>
        <row r="4627">
          <cell r="A4627"/>
        </row>
        <row r="4628">
          <cell r="A4628"/>
        </row>
        <row r="4629">
          <cell r="A4629"/>
        </row>
        <row r="4630">
          <cell r="A4630"/>
        </row>
        <row r="4631">
          <cell r="A4631"/>
        </row>
        <row r="4632">
          <cell r="A4632"/>
        </row>
        <row r="4633">
          <cell r="A4633"/>
        </row>
        <row r="4634">
          <cell r="A4634"/>
        </row>
        <row r="4635">
          <cell r="A4635"/>
        </row>
        <row r="4636">
          <cell r="A4636"/>
        </row>
        <row r="4637">
          <cell r="A4637"/>
        </row>
        <row r="4638">
          <cell r="A4638"/>
        </row>
        <row r="4639">
          <cell r="A4639"/>
        </row>
        <row r="4640">
          <cell r="A4640"/>
        </row>
        <row r="4641">
          <cell r="A4641"/>
        </row>
        <row r="4642">
          <cell r="A4642"/>
        </row>
        <row r="4643">
          <cell r="A4643"/>
        </row>
        <row r="4644">
          <cell r="A4644"/>
        </row>
        <row r="4645">
          <cell r="A4645"/>
        </row>
        <row r="4646">
          <cell r="A4646"/>
        </row>
        <row r="4647">
          <cell r="A4647"/>
        </row>
        <row r="4648">
          <cell r="A4648"/>
        </row>
        <row r="4649">
          <cell r="A4649"/>
        </row>
        <row r="4650">
          <cell r="A4650"/>
        </row>
        <row r="4651">
          <cell r="A4651"/>
        </row>
        <row r="4652">
          <cell r="A4652"/>
        </row>
        <row r="4653">
          <cell r="A4653"/>
        </row>
        <row r="4654">
          <cell r="A4654"/>
        </row>
        <row r="4655">
          <cell r="A4655"/>
        </row>
        <row r="4656">
          <cell r="A4656"/>
        </row>
        <row r="4657">
          <cell r="A4657"/>
        </row>
        <row r="4658">
          <cell r="A4658"/>
        </row>
        <row r="4659">
          <cell r="A4659"/>
        </row>
        <row r="4660">
          <cell r="A4660"/>
        </row>
        <row r="4661">
          <cell r="A4661"/>
        </row>
        <row r="4662">
          <cell r="A4662"/>
        </row>
        <row r="4663">
          <cell r="A4663"/>
        </row>
        <row r="4664">
          <cell r="A4664"/>
        </row>
        <row r="4665">
          <cell r="A4665"/>
        </row>
        <row r="4666">
          <cell r="A4666"/>
        </row>
        <row r="4667">
          <cell r="A4667"/>
        </row>
        <row r="4668">
          <cell r="A4668"/>
        </row>
        <row r="4669">
          <cell r="A4669"/>
        </row>
        <row r="4670">
          <cell r="A4670"/>
        </row>
        <row r="4671">
          <cell r="A4671"/>
        </row>
        <row r="4672">
          <cell r="A4672"/>
        </row>
        <row r="4673">
          <cell r="A4673"/>
        </row>
        <row r="4674">
          <cell r="A4674"/>
        </row>
        <row r="4675">
          <cell r="A4675"/>
        </row>
        <row r="4676">
          <cell r="A4676"/>
        </row>
        <row r="4677">
          <cell r="A4677"/>
        </row>
        <row r="4678">
          <cell r="A4678"/>
        </row>
        <row r="4679">
          <cell r="A4679"/>
        </row>
        <row r="4680">
          <cell r="A4680"/>
        </row>
        <row r="4681">
          <cell r="A4681"/>
        </row>
        <row r="4682">
          <cell r="A4682"/>
        </row>
        <row r="4683">
          <cell r="A4683"/>
        </row>
        <row r="4684">
          <cell r="A4684"/>
        </row>
        <row r="4685">
          <cell r="A4685"/>
        </row>
        <row r="4686">
          <cell r="A4686"/>
        </row>
        <row r="4687">
          <cell r="A4687"/>
        </row>
        <row r="4688">
          <cell r="A4688"/>
        </row>
        <row r="4689">
          <cell r="A4689"/>
        </row>
        <row r="4690">
          <cell r="A4690"/>
        </row>
        <row r="4691">
          <cell r="A4691"/>
        </row>
        <row r="4692">
          <cell r="A4692"/>
        </row>
        <row r="4693">
          <cell r="A4693"/>
        </row>
        <row r="4694">
          <cell r="A4694"/>
        </row>
        <row r="4695">
          <cell r="A4695"/>
        </row>
        <row r="4696">
          <cell r="A4696"/>
        </row>
        <row r="4697">
          <cell r="A4697"/>
        </row>
        <row r="4698">
          <cell r="A4698"/>
        </row>
        <row r="4699">
          <cell r="A4699"/>
        </row>
        <row r="4700">
          <cell r="A4700"/>
        </row>
        <row r="4701">
          <cell r="A4701"/>
        </row>
        <row r="4702">
          <cell r="A4702"/>
        </row>
        <row r="4703">
          <cell r="A4703"/>
        </row>
        <row r="4704">
          <cell r="A4704"/>
        </row>
        <row r="4705">
          <cell r="A4705"/>
        </row>
        <row r="4706">
          <cell r="A4706"/>
        </row>
        <row r="4707">
          <cell r="A4707"/>
        </row>
        <row r="4708">
          <cell r="A4708"/>
        </row>
        <row r="4709">
          <cell r="A4709"/>
        </row>
        <row r="4710">
          <cell r="A4710"/>
        </row>
        <row r="4711">
          <cell r="A4711"/>
        </row>
        <row r="4712">
          <cell r="A4712"/>
        </row>
        <row r="4713">
          <cell r="A4713"/>
        </row>
        <row r="4714">
          <cell r="A4714"/>
        </row>
        <row r="4715">
          <cell r="A4715"/>
        </row>
        <row r="4716">
          <cell r="A4716"/>
        </row>
        <row r="4717">
          <cell r="A4717"/>
        </row>
        <row r="4718">
          <cell r="A4718"/>
        </row>
        <row r="4719">
          <cell r="A4719"/>
        </row>
        <row r="4720">
          <cell r="A4720"/>
        </row>
        <row r="4721">
          <cell r="A4721"/>
        </row>
        <row r="4722">
          <cell r="A4722"/>
        </row>
        <row r="4723">
          <cell r="A4723"/>
        </row>
        <row r="4724">
          <cell r="A4724"/>
        </row>
        <row r="4725">
          <cell r="A4725"/>
        </row>
        <row r="4726">
          <cell r="A4726"/>
        </row>
        <row r="4727">
          <cell r="A4727"/>
        </row>
        <row r="4728">
          <cell r="A4728"/>
        </row>
        <row r="4729">
          <cell r="A4729"/>
        </row>
        <row r="4730">
          <cell r="A4730"/>
        </row>
        <row r="4731">
          <cell r="A4731"/>
        </row>
        <row r="4732">
          <cell r="A4732"/>
        </row>
        <row r="4733">
          <cell r="A4733"/>
        </row>
        <row r="4734">
          <cell r="A4734"/>
        </row>
        <row r="4735">
          <cell r="A4735"/>
        </row>
        <row r="4736">
          <cell r="A4736"/>
        </row>
        <row r="4737">
          <cell r="A4737"/>
        </row>
        <row r="4738">
          <cell r="A4738"/>
        </row>
        <row r="4739">
          <cell r="A4739"/>
        </row>
        <row r="4740">
          <cell r="A4740"/>
        </row>
        <row r="4741">
          <cell r="A4741"/>
        </row>
        <row r="4742">
          <cell r="A4742"/>
        </row>
        <row r="4743">
          <cell r="A4743"/>
        </row>
        <row r="4744">
          <cell r="A4744"/>
        </row>
        <row r="4745">
          <cell r="A4745"/>
        </row>
        <row r="4746">
          <cell r="A4746"/>
        </row>
        <row r="4747">
          <cell r="A4747"/>
        </row>
        <row r="4748">
          <cell r="A4748"/>
        </row>
        <row r="4749">
          <cell r="A4749"/>
        </row>
        <row r="4750">
          <cell r="A4750"/>
        </row>
        <row r="4751">
          <cell r="A4751"/>
        </row>
        <row r="4752">
          <cell r="A4752"/>
        </row>
        <row r="4753">
          <cell r="A4753"/>
        </row>
        <row r="4754">
          <cell r="A4754"/>
        </row>
        <row r="4755">
          <cell r="A4755"/>
        </row>
        <row r="4756">
          <cell r="A4756"/>
        </row>
        <row r="4757">
          <cell r="A4757"/>
        </row>
        <row r="4758">
          <cell r="A4758"/>
        </row>
        <row r="4759">
          <cell r="A4759"/>
        </row>
        <row r="4760">
          <cell r="A4760"/>
        </row>
        <row r="4761">
          <cell r="A4761"/>
        </row>
        <row r="4762">
          <cell r="A4762"/>
        </row>
        <row r="4763">
          <cell r="A4763"/>
        </row>
        <row r="4764">
          <cell r="A4764"/>
        </row>
        <row r="4765">
          <cell r="A4765"/>
        </row>
        <row r="4766">
          <cell r="A4766"/>
        </row>
        <row r="4767">
          <cell r="A4767"/>
        </row>
        <row r="4768">
          <cell r="A4768"/>
        </row>
        <row r="4769">
          <cell r="A4769"/>
        </row>
        <row r="4770">
          <cell r="A4770"/>
        </row>
        <row r="4771">
          <cell r="A4771"/>
        </row>
        <row r="4772">
          <cell r="A4772"/>
        </row>
        <row r="4773">
          <cell r="A4773"/>
        </row>
        <row r="4774">
          <cell r="A4774"/>
        </row>
        <row r="4775">
          <cell r="A4775"/>
        </row>
        <row r="4776">
          <cell r="A4776"/>
        </row>
        <row r="4777">
          <cell r="A4777"/>
        </row>
        <row r="4778">
          <cell r="A4778"/>
        </row>
        <row r="4779">
          <cell r="A4779"/>
        </row>
        <row r="4780">
          <cell r="A4780"/>
        </row>
        <row r="4781">
          <cell r="A4781"/>
        </row>
        <row r="4782">
          <cell r="A4782"/>
        </row>
        <row r="4783">
          <cell r="A4783"/>
        </row>
        <row r="4784">
          <cell r="A4784"/>
        </row>
        <row r="4785">
          <cell r="A4785"/>
        </row>
        <row r="4786">
          <cell r="A4786"/>
        </row>
        <row r="4787">
          <cell r="A4787"/>
        </row>
        <row r="4788">
          <cell r="A4788"/>
        </row>
        <row r="4789">
          <cell r="A4789"/>
        </row>
        <row r="4790">
          <cell r="A4790"/>
        </row>
        <row r="4791">
          <cell r="A4791"/>
        </row>
        <row r="4792">
          <cell r="A4792"/>
        </row>
        <row r="4793">
          <cell r="A4793"/>
        </row>
        <row r="4794">
          <cell r="A4794"/>
        </row>
        <row r="4795">
          <cell r="A4795"/>
        </row>
        <row r="4796">
          <cell r="A4796"/>
        </row>
        <row r="4797">
          <cell r="A4797"/>
        </row>
        <row r="4798">
          <cell r="A4798"/>
        </row>
        <row r="4799">
          <cell r="A4799"/>
        </row>
        <row r="4800">
          <cell r="A4800"/>
        </row>
        <row r="4801">
          <cell r="A4801"/>
        </row>
        <row r="4802">
          <cell r="A4802"/>
        </row>
        <row r="4803">
          <cell r="A4803"/>
        </row>
        <row r="4804">
          <cell r="A4804"/>
        </row>
        <row r="4805">
          <cell r="A4805"/>
        </row>
        <row r="4806">
          <cell r="A4806"/>
        </row>
        <row r="4807">
          <cell r="A4807"/>
        </row>
        <row r="4808">
          <cell r="A4808"/>
        </row>
        <row r="4809">
          <cell r="A4809"/>
        </row>
        <row r="4810">
          <cell r="A4810"/>
        </row>
        <row r="4811">
          <cell r="A4811"/>
        </row>
        <row r="4812">
          <cell r="A4812"/>
        </row>
        <row r="4813">
          <cell r="A4813"/>
        </row>
        <row r="4814">
          <cell r="A4814"/>
        </row>
        <row r="4815">
          <cell r="A4815"/>
        </row>
        <row r="4816">
          <cell r="A4816"/>
        </row>
        <row r="4817">
          <cell r="A4817"/>
        </row>
        <row r="4818">
          <cell r="A4818"/>
        </row>
        <row r="4819">
          <cell r="A4819"/>
        </row>
        <row r="4820">
          <cell r="A4820"/>
        </row>
        <row r="4821">
          <cell r="A4821"/>
        </row>
        <row r="4822">
          <cell r="A4822"/>
        </row>
        <row r="4823">
          <cell r="A4823"/>
        </row>
        <row r="4824">
          <cell r="A4824"/>
        </row>
        <row r="4825">
          <cell r="A4825"/>
        </row>
        <row r="4826">
          <cell r="A4826"/>
        </row>
        <row r="4827">
          <cell r="A4827"/>
        </row>
        <row r="4828">
          <cell r="A4828"/>
        </row>
        <row r="4829">
          <cell r="A4829"/>
        </row>
        <row r="4830">
          <cell r="A4830"/>
        </row>
        <row r="4831">
          <cell r="A4831"/>
        </row>
        <row r="4832">
          <cell r="A4832"/>
        </row>
        <row r="4833">
          <cell r="A4833"/>
        </row>
        <row r="4834">
          <cell r="A4834"/>
        </row>
        <row r="4835">
          <cell r="A4835"/>
        </row>
        <row r="4836">
          <cell r="A4836"/>
        </row>
        <row r="4837">
          <cell r="A4837"/>
        </row>
        <row r="4838">
          <cell r="A4838"/>
        </row>
        <row r="4839">
          <cell r="A4839"/>
        </row>
        <row r="4840">
          <cell r="A4840"/>
        </row>
        <row r="4841">
          <cell r="A4841"/>
        </row>
        <row r="4842">
          <cell r="A4842"/>
        </row>
        <row r="4843">
          <cell r="A4843"/>
        </row>
        <row r="4844">
          <cell r="A4844"/>
        </row>
        <row r="4845">
          <cell r="A4845"/>
        </row>
        <row r="4846">
          <cell r="A4846"/>
        </row>
        <row r="4847">
          <cell r="A4847"/>
        </row>
        <row r="4848">
          <cell r="A4848"/>
        </row>
        <row r="4849">
          <cell r="A4849"/>
        </row>
        <row r="4850">
          <cell r="A4850"/>
        </row>
        <row r="4851">
          <cell r="A4851"/>
        </row>
        <row r="4852">
          <cell r="A4852"/>
        </row>
        <row r="4853">
          <cell r="A4853"/>
        </row>
        <row r="4854">
          <cell r="A4854"/>
        </row>
        <row r="4855">
          <cell r="A4855"/>
        </row>
        <row r="4856">
          <cell r="A4856"/>
        </row>
        <row r="4857">
          <cell r="A4857"/>
        </row>
        <row r="4858">
          <cell r="A4858"/>
        </row>
        <row r="4859">
          <cell r="A4859"/>
        </row>
        <row r="4860">
          <cell r="A4860"/>
        </row>
        <row r="4861">
          <cell r="A4861"/>
        </row>
        <row r="4862">
          <cell r="A4862"/>
        </row>
        <row r="4863">
          <cell r="A4863"/>
        </row>
        <row r="4864">
          <cell r="A4864"/>
        </row>
        <row r="4865">
          <cell r="A4865"/>
        </row>
        <row r="4866">
          <cell r="A4866"/>
        </row>
        <row r="4867">
          <cell r="A4867"/>
        </row>
        <row r="4868">
          <cell r="A4868"/>
        </row>
        <row r="4869">
          <cell r="A4869"/>
        </row>
        <row r="4870">
          <cell r="A4870"/>
        </row>
        <row r="4871">
          <cell r="A4871"/>
        </row>
        <row r="4872">
          <cell r="A4872"/>
        </row>
        <row r="4873">
          <cell r="A4873"/>
        </row>
        <row r="4874">
          <cell r="A4874"/>
        </row>
        <row r="4875">
          <cell r="A4875"/>
        </row>
        <row r="4876">
          <cell r="A4876"/>
        </row>
        <row r="4877">
          <cell r="A4877"/>
        </row>
        <row r="4878">
          <cell r="A4878"/>
        </row>
        <row r="4879">
          <cell r="A4879"/>
        </row>
        <row r="4880">
          <cell r="A4880"/>
        </row>
        <row r="4881">
          <cell r="A4881"/>
        </row>
        <row r="4882">
          <cell r="A4882"/>
        </row>
        <row r="4883">
          <cell r="A4883"/>
        </row>
        <row r="4884">
          <cell r="A4884"/>
        </row>
        <row r="4885">
          <cell r="A4885"/>
        </row>
        <row r="4886">
          <cell r="A4886"/>
        </row>
        <row r="4887">
          <cell r="A4887"/>
        </row>
        <row r="4888">
          <cell r="A4888"/>
        </row>
        <row r="4889">
          <cell r="A4889"/>
        </row>
        <row r="4890">
          <cell r="A4890"/>
        </row>
        <row r="4891">
          <cell r="A4891"/>
        </row>
        <row r="4892">
          <cell r="A4892"/>
        </row>
        <row r="4893">
          <cell r="A4893"/>
        </row>
        <row r="4894">
          <cell r="A4894"/>
        </row>
        <row r="4895">
          <cell r="A4895"/>
        </row>
        <row r="4896">
          <cell r="A4896"/>
        </row>
        <row r="4897">
          <cell r="A4897"/>
        </row>
        <row r="4898">
          <cell r="A4898"/>
        </row>
        <row r="4899">
          <cell r="A4899"/>
        </row>
        <row r="4900">
          <cell r="A4900"/>
        </row>
        <row r="4901">
          <cell r="A4901"/>
        </row>
        <row r="4902">
          <cell r="A4902"/>
        </row>
        <row r="4903">
          <cell r="A4903"/>
        </row>
        <row r="4904">
          <cell r="A4904"/>
        </row>
        <row r="4905">
          <cell r="A4905"/>
        </row>
        <row r="4906">
          <cell r="A4906"/>
        </row>
        <row r="4907">
          <cell r="A4907"/>
        </row>
        <row r="4908">
          <cell r="A4908"/>
        </row>
        <row r="4909">
          <cell r="A4909"/>
        </row>
        <row r="4910">
          <cell r="A4910"/>
        </row>
        <row r="4911">
          <cell r="A4911"/>
        </row>
        <row r="4912">
          <cell r="A4912"/>
        </row>
        <row r="4913">
          <cell r="A4913"/>
        </row>
        <row r="4914">
          <cell r="A4914"/>
        </row>
        <row r="4915">
          <cell r="A4915"/>
        </row>
        <row r="4916">
          <cell r="A4916"/>
        </row>
        <row r="4917">
          <cell r="A4917"/>
        </row>
        <row r="4918">
          <cell r="A4918"/>
        </row>
        <row r="4919">
          <cell r="A4919"/>
        </row>
        <row r="4920">
          <cell r="A4920"/>
        </row>
        <row r="4921">
          <cell r="A4921"/>
        </row>
        <row r="4922">
          <cell r="A4922"/>
        </row>
        <row r="4923">
          <cell r="A4923"/>
        </row>
        <row r="4924">
          <cell r="A4924"/>
        </row>
        <row r="4925">
          <cell r="A4925"/>
        </row>
        <row r="4926">
          <cell r="A4926"/>
        </row>
        <row r="4927">
          <cell r="A4927"/>
        </row>
        <row r="4928">
          <cell r="A4928"/>
        </row>
        <row r="4929">
          <cell r="A4929"/>
        </row>
        <row r="4930">
          <cell r="A4930"/>
        </row>
        <row r="4931">
          <cell r="A4931"/>
        </row>
        <row r="4932">
          <cell r="A4932"/>
        </row>
        <row r="4933">
          <cell r="A4933"/>
        </row>
        <row r="4934">
          <cell r="A4934"/>
        </row>
        <row r="4935">
          <cell r="A4935"/>
        </row>
        <row r="4936">
          <cell r="A4936"/>
        </row>
        <row r="4937">
          <cell r="A4937"/>
        </row>
        <row r="4938">
          <cell r="A4938"/>
        </row>
        <row r="4939">
          <cell r="A4939"/>
        </row>
        <row r="4940">
          <cell r="A4940"/>
        </row>
        <row r="4941">
          <cell r="A4941"/>
        </row>
        <row r="4942">
          <cell r="A4942"/>
        </row>
        <row r="4943">
          <cell r="A4943"/>
        </row>
        <row r="4944">
          <cell r="A4944"/>
        </row>
        <row r="4945">
          <cell r="A4945"/>
        </row>
        <row r="4946">
          <cell r="A4946"/>
        </row>
        <row r="4947">
          <cell r="A4947"/>
        </row>
        <row r="4948">
          <cell r="A4948"/>
        </row>
        <row r="4949">
          <cell r="A4949"/>
        </row>
        <row r="4950">
          <cell r="A4950"/>
        </row>
        <row r="4951">
          <cell r="A4951"/>
        </row>
        <row r="4952">
          <cell r="A4952"/>
        </row>
        <row r="4953">
          <cell r="A4953"/>
        </row>
        <row r="4954">
          <cell r="A4954"/>
        </row>
        <row r="4955">
          <cell r="A4955"/>
        </row>
        <row r="4956">
          <cell r="A4956"/>
        </row>
        <row r="4957">
          <cell r="A4957"/>
        </row>
        <row r="4958">
          <cell r="A4958"/>
        </row>
        <row r="4959">
          <cell r="A4959"/>
        </row>
        <row r="4960">
          <cell r="A4960"/>
        </row>
        <row r="4961">
          <cell r="A4961"/>
        </row>
        <row r="4962">
          <cell r="A4962"/>
        </row>
        <row r="4963">
          <cell r="A4963"/>
        </row>
        <row r="4964">
          <cell r="A4964"/>
        </row>
        <row r="4965">
          <cell r="A4965"/>
        </row>
        <row r="4966">
          <cell r="A4966"/>
        </row>
        <row r="4967">
          <cell r="A4967"/>
        </row>
        <row r="4968">
          <cell r="A4968"/>
        </row>
        <row r="4969">
          <cell r="A4969"/>
        </row>
        <row r="4970">
          <cell r="A4970"/>
        </row>
        <row r="4971">
          <cell r="A4971"/>
        </row>
        <row r="4972">
          <cell r="A4972"/>
        </row>
        <row r="4973">
          <cell r="A4973"/>
        </row>
        <row r="4974">
          <cell r="A4974"/>
        </row>
        <row r="4975">
          <cell r="A4975"/>
        </row>
        <row r="4976">
          <cell r="A4976"/>
        </row>
        <row r="4977">
          <cell r="A4977"/>
        </row>
        <row r="4978">
          <cell r="A4978"/>
        </row>
        <row r="4979">
          <cell r="A4979"/>
        </row>
        <row r="4980">
          <cell r="A4980"/>
        </row>
        <row r="4981">
          <cell r="A4981"/>
        </row>
        <row r="4982">
          <cell r="A4982"/>
        </row>
        <row r="4983">
          <cell r="A4983"/>
        </row>
        <row r="4984">
          <cell r="A4984"/>
        </row>
        <row r="4985">
          <cell r="A4985"/>
        </row>
        <row r="4986">
          <cell r="A4986"/>
        </row>
        <row r="4987">
          <cell r="A4987"/>
        </row>
        <row r="4988">
          <cell r="A4988"/>
        </row>
        <row r="4989">
          <cell r="A4989"/>
        </row>
        <row r="4990">
          <cell r="A4990"/>
        </row>
        <row r="4991">
          <cell r="A4991"/>
        </row>
        <row r="4992">
          <cell r="A4992"/>
        </row>
        <row r="4993">
          <cell r="A4993"/>
        </row>
        <row r="4994">
          <cell r="A4994"/>
        </row>
        <row r="4995">
          <cell r="A4995"/>
        </row>
        <row r="4996">
          <cell r="A4996"/>
        </row>
        <row r="4997">
          <cell r="A4997"/>
        </row>
        <row r="4998">
          <cell r="A4998"/>
        </row>
        <row r="4999">
          <cell r="A4999"/>
        </row>
        <row r="5000">
          <cell r="A5000"/>
        </row>
        <row r="5001">
          <cell r="A5001"/>
        </row>
        <row r="5002">
          <cell r="A5002"/>
        </row>
        <row r="5003">
          <cell r="A5003"/>
        </row>
        <row r="5004">
          <cell r="A5004"/>
        </row>
        <row r="5005">
          <cell r="A5005"/>
        </row>
        <row r="5006">
          <cell r="A5006"/>
        </row>
        <row r="5007">
          <cell r="A5007"/>
        </row>
        <row r="5008">
          <cell r="A5008"/>
        </row>
        <row r="5009">
          <cell r="A5009"/>
        </row>
        <row r="5010">
          <cell r="A5010"/>
        </row>
        <row r="5011">
          <cell r="A5011"/>
        </row>
        <row r="5012">
          <cell r="A5012"/>
        </row>
        <row r="5013">
          <cell r="A5013"/>
        </row>
        <row r="5014">
          <cell r="A5014"/>
        </row>
        <row r="5015">
          <cell r="A5015"/>
        </row>
        <row r="5016">
          <cell r="A5016"/>
        </row>
        <row r="5017">
          <cell r="A5017"/>
        </row>
        <row r="5018">
          <cell r="A5018"/>
        </row>
        <row r="5019">
          <cell r="A5019"/>
        </row>
        <row r="5020">
          <cell r="A5020"/>
        </row>
        <row r="5021">
          <cell r="A5021"/>
        </row>
        <row r="5022">
          <cell r="A5022"/>
        </row>
        <row r="5023">
          <cell r="A5023"/>
        </row>
        <row r="5024">
          <cell r="A5024"/>
        </row>
        <row r="5025">
          <cell r="A5025"/>
        </row>
        <row r="5026">
          <cell r="A5026"/>
        </row>
        <row r="5027">
          <cell r="A5027"/>
        </row>
        <row r="5028">
          <cell r="A5028"/>
        </row>
        <row r="5029">
          <cell r="A5029"/>
        </row>
        <row r="5030">
          <cell r="A5030"/>
        </row>
        <row r="5031">
          <cell r="A5031"/>
        </row>
        <row r="5032">
          <cell r="A5032"/>
        </row>
        <row r="5033">
          <cell r="A5033"/>
        </row>
        <row r="5034">
          <cell r="A5034"/>
        </row>
        <row r="5035">
          <cell r="A5035"/>
        </row>
        <row r="5036">
          <cell r="A5036"/>
        </row>
        <row r="5037">
          <cell r="A5037"/>
        </row>
        <row r="5038">
          <cell r="A5038"/>
        </row>
        <row r="5039">
          <cell r="A5039"/>
        </row>
        <row r="5040">
          <cell r="A5040"/>
        </row>
        <row r="5041">
          <cell r="A5041"/>
        </row>
        <row r="5042">
          <cell r="A5042"/>
        </row>
        <row r="5043">
          <cell r="A5043"/>
        </row>
        <row r="5044">
          <cell r="A5044"/>
        </row>
        <row r="5045">
          <cell r="A5045"/>
        </row>
        <row r="5046">
          <cell r="A5046"/>
        </row>
        <row r="5047">
          <cell r="A5047"/>
        </row>
        <row r="5048">
          <cell r="A5048"/>
        </row>
        <row r="5049">
          <cell r="A5049"/>
        </row>
        <row r="5050">
          <cell r="A5050"/>
        </row>
        <row r="5051">
          <cell r="A5051"/>
        </row>
        <row r="5052">
          <cell r="A5052"/>
        </row>
        <row r="5053">
          <cell r="A5053"/>
        </row>
        <row r="5054">
          <cell r="A5054"/>
        </row>
        <row r="5055">
          <cell r="A5055"/>
        </row>
        <row r="5056">
          <cell r="A5056"/>
        </row>
        <row r="5057">
          <cell r="A5057"/>
        </row>
        <row r="5058">
          <cell r="A5058"/>
        </row>
        <row r="5059">
          <cell r="A5059"/>
        </row>
        <row r="5060">
          <cell r="A5060"/>
        </row>
        <row r="5061">
          <cell r="A5061"/>
        </row>
        <row r="5062">
          <cell r="A5062"/>
        </row>
        <row r="5063">
          <cell r="A5063"/>
        </row>
        <row r="5064">
          <cell r="A5064"/>
        </row>
        <row r="5065">
          <cell r="A5065"/>
        </row>
        <row r="5066">
          <cell r="A5066"/>
        </row>
        <row r="5067">
          <cell r="A5067"/>
        </row>
        <row r="5068">
          <cell r="A5068"/>
        </row>
        <row r="5069">
          <cell r="A5069"/>
        </row>
        <row r="5070">
          <cell r="A5070"/>
        </row>
        <row r="5071">
          <cell r="A5071"/>
        </row>
        <row r="5072">
          <cell r="A5072"/>
        </row>
        <row r="5073">
          <cell r="A5073"/>
        </row>
        <row r="5074">
          <cell r="A5074"/>
        </row>
        <row r="5075">
          <cell r="A5075"/>
        </row>
        <row r="5076">
          <cell r="A5076"/>
        </row>
        <row r="5077">
          <cell r="A5077"/>
        </row>
        <row r="5078">
          <cell r="A5078"/>
        </row>
        <row r="5079">
          <cell r="A5079"/>
        </row>
        <row r="5080">
          <cell r="A5080"/>
        </row>
        <row r="5081">
          <cell r="A5081"/>
        </row>
        <row r="5082">
          <cell r="A5082"/>
        </row>
        <row r="5083">
          <cell r="A5083"/>
        </row>
        <row r="5084">
          <cell r="A5084"/>
        </row>
        <row r="5085">
          <cell r="A5085"/>
        </row>
        <row r="5086">
          <cell r="A5086"/>
        </row>
        <row r="5087">
          <cell r="A5087"/>
        </row>
        <row r="5088">
          <cell r="A5088"/>
        </row>
        <row r="5089">
          <cell r="A5089"/>
        </row>
        <row r="5090">
          <cell r="A5090"/>
        </row>
        <row r="5091">
          <cell r="A5091"/>
        </row>
        <row r="5092">
          <cell r="A5092"/>
        </row>
        <row r="5093">
          <cell r="A5093"/>
        </row>
        <row r="5094">
          <cell r="A5094"/>
        </row>
        <row r="5095">
          <cell r="A5095"/>
        </row>
        <row r="5096">
          <cell r="A5096"/>
        </row>
        <row r="5097">
          <cell r="A5097"/>
        </row>
        <row r="5098">
          <cell r="A5098"/>
        </row>
        <row r="5099">
          <cell r="A5099"/>
        </row>
        <row r="5100">
          <cell r="A5100"/>
        </row>
        <row r="5101">
          <cell r="A5101"/>
        </row>
        <row r="5102">
          <cell r="A5102"/>
        </row>
        <row r="5103">
          <cell r="A5103"/>
        </row>
        <row r="5104">
          <cell r="A5104"/>
        </row>
        <row r="5105">
          <cell r="A5105"/>
        </row>
        <row r="5106">
          <cell r="A5106"/>
        </row>
        <row r="5107">
          <cell r="A5107"/>
        </row>
        <row r="5108">
          <cell r="A5108"/>
        </row>
        <row r="5109">
          <cell r="A5109"/>
        </row>
        <row r="5110">
          <cell r="A5110"/>
        </row>
        <row r="5111">
          <cell r="A5111"/>
        </row>
        <row r="5112">
          <cell r="A5112"/>
        </row>
        <row r="5113">
          <cell r="A5113"/>
        </row>
        <row r="5114">
          <cell r="A5114"/>
        </row>
        <row r="5115">
          <cell r="A5115"/>
        </row>
        <row r="5116">
          <cell r="A5116"/>
        </row>
        <row r="5117">
          <cell r="A5117"/>
        </row>
        <row r="5118">
          <cell r="A5118"/>
        </row>
        <row r="5119">
          <cell r="A5119"/>
        </row>
        <row r="5120">
          <cell r="A5120"/>
        </row>
        <row r="5121">
          <cell r="A5121"/>
        </row>
        <row r="5122">
          <cell r="A5122"/>
        </row>
        <row r="5123">
          <cell r="A5123"/>
        </row>
        <row r="5124">
          <cell r="A5124"/>
        </row>
        <row r="5125">
          <cell r="A5125"/>
        </row>
        <row r="5126">
          <cell r="A5126"/>
        </row>
        <row r="5127">
          <cell r="A5127"/>
        </row>
        <row r="5128">
          <cell r="A5128"/>
        </row>
        <row r="5129">
          <cell r="A5129"/>
        </row>
        <row r="5130">
          <cell r="A5130"/>
        </row>
        <row r="5131">
          <cell r="A5131"/>
        </row>
        <row r="5132">
          <cell r="A5132"/>
        </row>
        <row r="5133">
          <cell r="A5133"/>
        </row>
        <row r="5134">
          <cell r="A5134"/>
        </row>
        <row r="5135">
          <cell r="A5135"/>
        </row>
        <row r="5136">
          <cell r="A5136"/>
        </row>
        <row r="5137">
          <cell r="A5137"/>
        </row>
        <row r="5138">
          <cell r="A5138"/>
        </row>
        <row r="5139">
          <cell r="A5139"/>
        </row>
        <row r="5140">
          <cell r="A5140"/>
        </row>
        <row r="5141">
          <cell r="A5141"/>
        </row>
        <row r="5142">
          <cell r="A5142"/>
        </row>
        <row r="5143">
          <cell r="A5143"/>
        </row>
        <row r="5144">
          <cell r="A5144"/>
        </row>
        <row r="5145">
          <cell r="A5145"/>
        </row>
        <row r="5146">
          <cell r="A5146"/>
        </row>
        <row r="5147">
          <cell r="A5147"/>
        </row>
        <row r="5148">
          <cell r="A5148"/>
        </row>
        <row r="5149">
          <cell r="A5149"/>
        </row>
        <row r="5150">
          <cell r="A5150"/>
        </row>
        <row r="5151">
          <cell r="A5151"/>
        </row>
        <row r="5152">
          <cell r="A5152"/>
        </row>
        <row r="5153">
          <cell r="A5153"/>
        </row>
        <row r="5154">
          <cell r="A5154"/>
        </row>
        <row r="5155">
          <cell r="A5155"/>
        </row>
        <row r="5156">
          <cell r="A5156"/>
        </row>
        <row r="5157">
          <cell r="A5157"/>
        </row>
        <row r="5158">
          <cell r="A5158"/>
        </row>
        <row r="5159">
          <cell r="A5159"/>
        </row>
        <row r="5160">
          <cell r="A5160"/>
        </row>
        <row r="5161">
          <cell r="A5161"/>
        </row>
        <row r="5162">
          <cell r="A5162"/>
        </row>
        <row r="5163">
          <cell r="A5163"/>
        </row>
        <row r="5164">
          <cell r="A5164"/>
        </row>
        <row r="5165">
          <cell r="A5165"/>
        </row>
        <row r="5166">
          <cell r="A5166"/>
        </row>
        <row r="5167">
          <cell r="A5167"/>
        </row>
        <row r="5168">
          <cell r="A5168"/>
        </row>
        <row r="5169">
          <cell r="A5169"/>
        </row>
        <row r="5170">
          <cell r="A5170"/>
        </row>
        <row r="5171">
          <cell r="A5171"/>
        </row>
        <row r="5172">
          <cell r="A5172"/>
        </row>
        <row r="5173">
          <cell r="A5173"/>
        </row>
        <row r="5174">
          <cell r="A5174"/>
        </row>
        <row r="5175">
          <cell r="A5175"/>
        </row>
        <row r="5176">
          <cell r="A5176"/>
        </row>
        <row r="5177">
          <cell r="A5177"/>
        </row>
        <row r="5178">
          <cell r="A5178"/>
        </row>
        <row r="5179">
          <cell r="A5179"/>
        </row>
        <row r="5180">
          <cell r="A5180"/>
        </row>
        <row r="5181">
          <cell r="A5181"/>
        </row>
        <row r="5182">
          <cell r="A5182"/>
        </row>
        <row r="5183">
          <cell r="A5183"/>
        </row>
        <row r="5184">
          <cell r="A5184"/>
        </row>
        <row r="5185">
          <cell r="A5185"/>
        </row>
        <row r="5186">
          <cell r="A5186"/>
        </row>
        <row r="5187">
          <cell r="A5187"/>
        </row>
        <row r="5188">
          <cell r="A5188"/>
        </row>
        <row r="5189">
          <cell r="A5189"/>
        </row>
        <row r="5190">
          <cell r="A5190"/>
        </row>
        <row r="5191">
          <cell r="A5191"/>
        </row>
        <row r="5192">
          <cell r="A5192"/>
        </row>
        <row r="5193">
          <cell r="A5193"/>
        </row>
        <row r="5194">
          <cell r="A5194"/>
        </row>
        <row r="5195">
          <cell r="A5195"/>
        </row>
        <row r="5196">
          <cell r="A5196"/>
        </row>
        <row r="5197">
          <cell r="A5197"/>
        </row>
        <row r="5198">
          <cell r="A5198"/>
        </row>
        <row r="5199">
          <cell r="A5199"/>
        </row>
        <row r="5200">
          <cell r="A5200"/>
        </row>
        <row r="5201">
          <cell r="A5201"/>
        </row>
        <row r="5202">
          <cell r="A5202"/>
        </row>
        <row r="5203">
          <cell r="A5203"/>
        </row>
        <row r="5204">
          <cell r="A5204"/>
        </row>
        <row r="5205">
          <cell r="A5205"/>
        </row>
        <row r="5206">
          <cell r="A5206"/>
        </row>
        <row r="5207">
          <cell r="A5207"/>
        </row>
        <row r="5208">
          <cell r="A5208"/>
        </row>
        <row r="5209">
          <cell r="A5209"/>
        </row>
        <row r="5210">
          <cell r="A5210"/>
        </row>
        <row r="5211">
          <cell r="A5211"/>
        </row>
        <row r="5212">
          <cell r="A5212"/>
        </row>
        <row r="5213">
          <cell r="A5213"/>
        </row>
        <row r="5214">
          <cell r="A5214"/>
        </row>
        <row r="5215">
          <cell r="A5215"/>
        </row>
        <row r="5216">
          <cell r="A5216"/>
        </row>
        <row r="5217">
          <cell r="A5217"/>
        </row>
        <row r="5218">
          <cell r="A5218"/>
        </row>
        <row r="5219">
          <cell r="A5219"/>
        </row>
        <row r="5220">
          <cell r="A5220"/>
        </row>
        <row r="5221">
          <cell r="A5221"/>
        </row>
        <row r="5222">
          <cell r="A5222"/>
        </row>
        <row r="5223">
          <cell r="A5223"/>
        </row>
        <row r="5224">
          <cell r="A5224"/>
        </row>
        <row r="5225">
          <cell r="A5225"/>
        </row>
        <row r="5226">
          <cell r="A5226"/>
        </row>
        <row r="5227">
          <cell r="A5227"/>
        </row>
        <row r="5228">
          <cell r="A5228"/>
        </row>
        <row r="5229">
          <cell r="A5229"/>
        </row>
        <row r="5230">
          <cell r="A5230"/>
        </row>
        <row r="5231">
          <cell r="A5231"/>
        </row>
        <row r="5232">
          <cell r="A5232"/>
        </row>
        <row r="5233">
          <cell r="A5233"/>
        </row>
        <row r="5234">
          <cell r="A5234"/>
        </row>
        <row r="5235">
          <cell r="A5235"/>
        </row>
        <row r="5236">
          <cell r="A5236"/>
        </row>
        <row r="5237">
          <cell r="A5237"/>
        </row>
        <row r="5238">
          <cell r="A5238"/>
        </row>
        <row r="5239">
          <cell r="A5239"/>
        </row>
        <row r="5240">
          <cell r="A5240"/>
        </row>
        <row r="5241">
          <cell r="A5241"/>
        </row>
        <row r="5242">
          <cell r="A5242"/>
        </row>
        <row r="5243">
          <cell r="A5243"/>
        </row>
        <row r="5244">
          <cell r="A5244"/>
        </row>
        <row r="5245">
          <cell r="A5245"/>
        </row>
        <row r="5246">
          <cell r="A5246"/>
        </row>
        <row r="5247">
          <cell r="A5247"/>
        </row>
        <row r="5248">
          <cell r="A5248"/>
        </row>
        <row r="5249">
          <cell r="A5249"/>
        </row>
        <row r="5250">
          <cell r="A5250"/>
        </row>
        <row r="5251">
          <cell r="A5251"/>
        </row>
        <row r="5252">
          <cell r="A5252"/>
        </row>
        <row r="5253">
          <cell r="A5253"/>
        </row>
        <row r="5254">
          <cell r="A5254"/>
        </row>
        <row r="5255">
          <cell r="A5255"/>
        </row>
        <row r="5256">
          <cell r="A5256"/>
        </row>
        <row r="5257">
          <cell r="A5257"/>
        </row>
        <row r="5258">
          <cell r="A5258"/>
        </row>
        <row r="5259">
          <cell r="A5259"/>
        </row>
        <row r="5260">
          <cell r="A5260"/>
        </row>
        <row r="5261">
          <cell r="A5261"/>
        </row>
        <row r="5262">
          <cell r="A5262"/>
        </row>
        <row r="5263">
          <cell r="A5263"/>
        </row>
        <row r="5264">
          <cell r="A5264"/>
        </row>
        <row r="5265">
          <cell r="A5265"/>
        </row>
        <row r="5266">
          <cell r="A5266"/>
        </row>
        <row r="5267">
          <cell r="A5267"/>
        </row>
        <row r="5268">
          <cell r="A5268"/>
        </row>
        <row r="5269">
          <cell r="A5269"/>
        </row>
        <row r="5270">
          <cell r="A5270"/>
        </row>
        <row r="5271">
          <cell r="A5271"/>
        </row>
        <row r="5272">
          <cell r="A5272"/>
        </row>
        <row r="5273">
          <cell r="A5273"/>
        </row>
        <row r="5274">
          <cell r="A5274"/>
        </row>
        <row r="5275">
          <cell r="A5275"/>
        </row>
        <row r="5276">
          <cell r="A5276"/>
        </row>
        <row r="5277">
          <cell r="A5277"/>
        </row>
        <row r="5278">
          <cell r="A5278"/>
        </row>
        <row r="5279">
          <cell r="A5279"/>
        </row>
        <row r="5280">
          <cell r="A5280"/>
        </row>
        <row r="5281">
          <cell r="A5281"/>
        </row>
        <row r="5282">
          <cell r="A5282"/>
        </row>
        <row r="5283">
          <cell r="A5283"/>
        </row>
        <row r="5284">
          <cell r="A5284"/>
        </row>
        <row r="5285">
          <cell r="A5285"/>
        </row>
        <row r="5286">
          <cell r="A5286"/>
        </row>
        <row r="5287">
          <cell r="A5287"/>
        </row>
        <row r="5288">
          <cell r="A5288"/>
        </row>
        <row r="5289">
          <cell r="A5289"/>
        </row>
        <row r="5290">
          <cell r="A5290"/>
        </row>
        <row r="5291">
          <cell r="A5291"/>
        </row>
        <row r="5292">
          <cell r="A5292"/>
        </row>
        <row r="5293">
          <cell r="A5293"/>
        </row>
        <row r="5294">
          <cell r="A5294"/>
        </row>
        <row r="5295">
          <cell r="A5295"/>
        </row>
        <row r="5296">
          <cell r="A5296"/>
        </row>
        <row r="5297">
          <cell r="A5297"/>
        </row>
        <row r="5298">
          <cell r="A5298"/>
        </row>
        <row r="5299">
          <cell r="A5299"/>
        </row>
        <row r="5300">
          <cell r="A5300"/>
        </row>
        <row r="5301">
          <cell r="A5301"/>
        </row>
        <row r="5302">
          <cell r="A5302"/>
        </row>
        <row r="5303">
          <cell r="A5303"/>
        </row>
        <row r="5304">
          <cell r="A5304"/>
        </row>
        <row r="5305">
          <cell r="A5305"/>
        </row>
        <row r="5306">
          <cell r="A5306"/>
        </row>
        <row r="5307">
          <cell r="A5307"/>
        </row>
        <row r="5308">
          <cell r="A5308"/>
        </row>
        <row r="5309">
          <cell r="A5309"/>
        </row>
        <row r="5310">
          <cell r="A5310"/>
        </row>
        <row r="5311">
          <cell r="A5311"/>
        </row>
        <row r="5312">
          <cell r="A5312"/>
        </row>
        <row r="5313">
          <cell r="A5313"/>
        </row>
        <row r="5314">
          <cell r="A5314"/>
        </row>
        <row r="5315">
          <cell r="A5315"/>
        </row>
        <row r="5316">
          <cell r="A5316"/>
        </row>
        <row r="5317">
          <cell r="A5317"/>
        </row>
        <row r="5318">
          <cell r="A5318"/>
        </row>
        <row r="5319">
          <cell r="A5319"/>
        </row>
        <row r="5320">
          <cell r="A5320"/>
        </row>
        <row r="5321">
          <cell r="A5321"/>
        </row>
        <row r="5322">
          <cell r="A5322"/>
        </row>
        <row r="5323">
          <cell r="A5323"/>
        </row>
        <row r="5324">
          <cell r="A5324"/>
        </row>
        <row r="5325">
          <cell r="A5325"/>
        </row>
        <row r="5326">
          <cell r="A5326"/>
        </row>
        <row r="5327">
          <cell r="A5327"/>
        </row>
        <row r="5328">
          <cell r="A5328"/>
        </row>
        <row r="5329">
          <cell r="A5329"/>
        </row>
        <row r="5330">
          <cell r="A5330"/>
        </row>
        <row r="5331">
          <cell r="A5331"/>
        </row>
        <row r="5332">
          <cell r="A5332"/>
        </row>
        <row r="5333">
          <cell r="A5333"/>
        </row>
        <row r="5334">
          <cell r="A5334"/>
        </row>
        <row r="5335">
          <cell r="A5335"/>
        </row>
        <row r="5336">
          <cell r="A5336"/>
        </row>
        <row r="5337">
          <cell r="A5337"/>
        </row>
        <row r="5338">
          <cell r="A5338"/>
        </row>
        <row r="5339">
          <cell r="A5339"/>
        </row>
        <row r="5340">
          <cell r="A5340"/>
        </row>
        <row r="5341">
          <cell r="A5341"/>
        </row>
        <row r="5342">
          <cell r="A5342"/>
        </row>
        <row r="5343">
          <cell r="A5343"/>
        </row>
        <row r="5344">
          <cell r="A5344"/>
        </row>
        <row r="5345">
          <cell r="A5345"/>
        </row>
        <row r="5346">
          <cell r="A5346"/>
        </row>
        <row r="5347">
          <cell r="A5347"/>
        </row>
        <row r="5348">
          <cell r="A5348"/>
        </row>
        <row r="5349">
          <cell r="A5349"/>
        </row>
        <row r="5350">
          <cell r="A5350"/>
        </row>
        <row r="5351">
          <cell r="A5351"/>
        </row>
        <row r="5352">
          <cell r="A5352"/>
        </row>
        <row r="5353">
          <cell r="A5353"/>
        </row>
        <row r="5354">
          <cell r="A5354"/>
        </row>
        <row r="5355">
          <cell r="A5355"/>
        </row>
        <row r="5356">
          <cell r="A5356"/>
        </row>
        <row r="5357">
          <cell r="A5357"/>
        </row>
        <row r="5358">
          <cell r="A5358"/>
        </row>
        <row r="5359">
          <cell r="A5359"/>
        </row>
        <row r="5360">
          <cell r="A5360"/>
        </row>
        <row r="5361">
          <cell r="A5361"/>
        </row>
        <row r="5362">
          <cell r="A5362"/>
        </row>
        <row r="5363">
          <cell r="A5363"/>
        </row>
        <row r="5364">
          <cell r="A5364"/>
        </row>
        <row r="5365">
          <cell r="A5365"/>
        </row>
        <row r="5366">
          <cell r="A5366"/>
        </row>
        <row r="5367">
          <cell r="A5367"/>
        </row>
        <row r="5368">
          <cell r="A5368"/>
        </row>
        <row r="5369">
          <cell r="A5369"/>
        </row>
        <row r="5370">
          <cell r="A5370"/>
        </row>
        <row r="5371">
          <cell r="A5371"/>
        </row>
        <row r="5372">
          <cell r="A5372"/>
        </row>
        <row r="5373">
          <cell r="A5373"/>
        </row>
        <row r="5374">
          <cell r="A5374"/>
        </row>
        <row r="5375">
          <cell r="A5375"/>
        </row>
        <row r="5376">
          <cell r="A5376"/>
        </row>
        <row r="5377">
          <cell r="A5377"/>
        </row>
        <row r="5378">
          <cell r="A5378"/>
        </row>
        <row r="5379">
          <cell r="A5379"/>
        </row>
        <row r="5380">
          <cell r="A5380"/>
        </row>
        <row r="5381">
          <cell r="A5381"/>
        </row>
        <row r="5382">
          <cell r="A5382"/>
        </row>
        <row r="5383">
          <cell r="A5383"/>
        </row>
        <row r="5384">
          <cell r="A5384"/>
        </row>
        <row r="5385">
          <cell r="A5385"/>
        </row>
        <row r="5386">
          <cell r="A5386"/>
        </row>
        <row r="5387">
          <cell r="A5387"/>
        </row>
        <row r="5388">
          <cell r="A5388"/>
        </row>
        <row r="5389">
          <cell r="A5389"/>
        </row>
        <row r="5390">
          <cell r="A5390"/>
        </row>
        <row r="5391">
          <cell r="A5391"/>
        </row>
        <row r="5392">
          <cell r="A5392"/>
        </row>
        <row r="5393">
          <cell r="A5393"/>
        </row>
        <row r="5394">
          <cell r="A5394"/>
        </row>
        <row r="5395">
          <cell r="A5395"/>
        </row>
        <row r="5396">
          <cell r="A5396"/>
        </row>
        <row r="5397">
          <cell r="A5397"/>
        </row>
        <row r="5398">
          <cell r="A5398"/>
        </row>
        <row r="5399">
          <cell r="A5399"/>
        </row>
        <row r="5400">
          <cell r="A5400"/>
        </row>
        <row r="5401">
          <cell r="A5401"/>
        </row>
        <row r="5402">
          <cell r="A5402"/>
        </row>
        <row r="5403">
          <cell r="A5403"/>
        </row>
        <row r="5404">
          <cell r="A5404"/>
        </row>
        <row r="5405">
          <cell r="A5405"/>
        </row>
        <row r="5406">
          <cell r="A5406"/>
        </row>
        <row r="5407">
          <cell r="A5407"/>
        </row>
        <row r="5408">
          <cell r="A5408"/>
        </row>
        <row r="5409">
          <cell r="A5409"/>
        </row>
        <row r="5410">
          <cell r="A5410"/>
        </row>
        <row r="5411">
          <cell r="A5411"/>
        </row>
        <row r="5412">
          <cell r="A5412"/>
        </row>
        <row r="5413">
          <cell r="A5413"/>
        </row>
        <row r="5414">
          <cell r="A5414"/>
        </row>
        <row r="5415">
          <cell r="A5415"/>
        </row>
        <row r="5416">
          <cell r="A5416"/>
        </row>
        <row r="5417">
          <cell r="A5417"/>
        </row>
        <row r="5418">
          <cell r="A5418"/>
        </row>
        <row r="5419">
          <cell r="A5419"/>
        </row>
        <row r="5420">
          <cell r="A5420"/>
        </row>
        <row r="5421">
          <cell r="A5421"/>
        </row>
        <row r="5422">
          <cell r="A5422"/>
        </row>
        <row r="5423">
          <cell r="A5423"/>
        </row>
        <row r="5424">
          <cell r="A5424"/>
        </row>
        <row r="5425">
          <cell r="A5425"/>
        </row>
        <row r="5426">
          <cell r="A5426"/>
        </row>
        <row r="5427">
          <cell r="A5427"/>
        </row>
        <row r="5428">
          <cell r="A5428"/>
        </row>
        <row r="5429">
          <cell r="A5429"/>
        </row>
        <row r="5430">
          <cell r="A5430"/>
        </row>
        <row r="5431">
          <cell r="A5431"/>
        </row>
        <row r="5432">
          <cell r="A5432"/>
        </row>
        <row r="5433">
          <cell r="A5433"/>
        </row>
        <row r="5434">
          <cell r="A5434"/>
        </row>
        <row r="5435">
          <cell r="A5435"/>
        </row>
        <row r="5436">
          <cell r="A5436"/>
        </row>
        <row r="5437">
          <cell r="A5437"/>
        </row>
        <row r="5438">
          <cell r="A5438"/>
        </row>
        <row r="5439">
          <cell r="A5439"/>
        </row>
        <row r="5440">
          <cell r="A5440"/>
        </row>
        <row r="5441">
          <cell r="A5441"/>
        </row>
        <row r="5442">
          <cell r="A5442"/>
        </row>
        <row r="5443">
          <cell r="A5443"/>
        </row>
        <row r="5444">
          <cell r="A5444"/>
        </row>
        <row r="5445">
          <cell r="A5445"/>
        </row>
        <row r="5446">
          <cell r="A5446"/>
        </row>
        <row r="5447">
          <cell r="A5447"/>
        </row>
        <row r="5448">
          <cell r="A5448"/>
        </row>
        <row r="5449">
          <cell r="A5449"/>
        </row>
        <row r="5450">
          <cell r="A5450"/>
        </row>
        <row r="5451">
          <cell r="A5451"/>
        </row>
        <row r="5452">
          <cell r="A5452"/>
        </row>
        <row r="5453">
          <cell r="A5453"/>
        </row>
        <row r="5454">
          <cell r="A5454"/>
        </row>
        <row r="5455">
          <cell r="A5455"/>
        </row>
        <row r="5456">
          <cell r="A5456"/>
        </row>
        <row r="5457">
          <cell r="A5457"/>
        </row>
        <row r="5458">
          <cell r="A5458"/>
        </row>
        <row r="5459">
          <cell r="A5459"/>
        </row>
        <row r="5460">
          <cell r="A5460"/>
        </row>
        <row r="5461">
          <cell r="A5461"/>
        </row>
        <row r="5462">
          <cell r="A5462"/>
        </row>
        <row r="5463">
          <cell r="A5463"/>
        </row>
        <row r="5464">
          <cell r="A5464"/>
        </row>
        <row r="5465">
          <cell r="A5465"/>
        </row>
        <row r="5466">
          <cell r="A5466"/>
        </row>
        <row r="5467">
          <cell r="A5467"/>
        </row>
        <row r="5468">
          <cell r="A5468"/>
        </row>
        <row r="5469">
          <cell r="A5469"/>
        </row>
        <row r="5470">
          <cell r="A5470"/>
        </row>
        <row r="5471">
          <cell r="A5471"/>
        </row>
        <row r="5472">
          <cell r="A5472"/>
        </row>
        <row r="5473">
          <cell r="A5473"/>
        </row>
        <row r="5474">
          <cell r="A5474"/>
        </row>
        <row r="5475">
          <cell r="A5475"/>
        </row>
        <row r="5476">
          <cell r="A5476"/>
        </row>
        <row r="5477">
          <cell r="A5477"/>
        </row>
        <row r="5478">
          <cell r="A5478"/>
        </row>
        <row r="5479">
          <cell r="A5479"/>
        </row>
        <row r="5480">
          <cell r="A5480"/>
        </row>
        <row r="5481">
          <cell r="A5481"/>
        </row>
        <row r="5482">
          <cell r="A5482"/>
        </row>
        <row r="5483">
          <cell r="A5483"/>
        </row>
        <row r="5484">
          <cell r="A5484"/>
        </row>
        <row r="5485">
          <cell r="A5485"/>
        </row>
        <row r="5486">
          <cell r="A5486"/>
        </row>
        <row r="5487">
          <cell r="A5487"/>
        </row>
        <row r="5488">
          <cell r="A5488"/>
        </row>
        <row r="5489">
          <cell r="A5489"/>
        </row>
        <row r="5490">
          <cell r="A5490"/>
        </row>
        <row r="5491">
          <cell r="A5491"/>
        </row>
        <row r="5492">
          <cell r="A5492"/>
        </row>
        <row r="5493">
          <cell r="A5493"/>
        </row>
        <row r="5494">
          <cell r="A5494"/>
        </row>
        <row r="5495">
          <cell r="A5495"/>
        </row>
        <row r="5496">
          <cell r="A5496"/>
        </row>
        <row r="5497">
          <cell r="A5497"/>
        </row>
        <row r="5498">
          <cell r="A5498"/>
        </row>
        <row r="5499">
          <cell r="A5499"/>
        </row>
        <row r="5500">
          <cell r="A5500"/>
        </row>
        <row r="5501">
          <cell r="A5501"/>
        </row>
        <row r="5502">
          <cell r="A5502"/>
        </row>
        <row r="5503">
          <cell r="A5503"/>
        </row>
        <row r="5504">
          <cell r="A5504"/>
        </row>
        <row r="5505">
          <cell r="A5505"/>
        </row>
        <row r="5506">
          <cell r="A5506"/>
        </row>
        <row r="5507">
          <cell r="A5507"/>
        </row>
        <row r="5508">
          <cell r="A5508"/>
        </row>
        <row r="5509">
          <cell r="A5509"/>
        </row>
        <row r="5510">
          <cell r="A5510"/>
        </row>
        <row r="5511">
          <cell r="A5511"/>
        </row>
        <row r="5512">
          <cell r="A5512"/>
        </row>
        <row r="5513">
          <cell r="A5513"/>
        </row>
        <row r="5514">
          <cell r="A5514"/>
        </row>
        <row r="5515">
          <cell r="A5515"/>
        </row>
        <row r="5516">
          <cell r="A5516"/>
        </row>
        <row r="5517">
          <cell r="A5517"/>
        </row>
        <row r="5518">
          <cell r="A5518"/>
        </row>
        <row r="5519">
          <cell r="A5519"/>
        </row>
        <row r="5520">
          <cell r="A5520"/>
        </row>
        <row r="5521">
          <cell r="A5521"/>
        </row>
        <row r="5522">
          <cell r="A5522"/>
        </row>
        <row r="5523">
          <cell r="A5523"/>
        </row>
        <row r="5524">
          <cell r="A5524"/>
        </row>
        <row r="5525">
          <cell r="A5525"/>
        </row>
        <row r="5526">
          <cell r="A5526"/>
        </row>
        <row r="5527">
          <cell r="A5527"/>
        </row>
        <row r="5528">
          <cell r="A5528"/>
        </row>
        <row r="5529">
          <cell r="A5529"/>
        </row>
        <row r="5530">
          <cell r="A5530"/>
        </row>
        <row r="5531">
          <cell r="A5531"/>
        </row>
        <row r="5532">
          <cell r="A5532"/>
        </row>
        <row r="5533">
          <cell r="A5533"/>
        </row>
        <row r="5534">
          <cell r="A5534"/>
        </row>
        <row r="5535">
          <cell r="A5535"/>
        </row>
        <row r="5536">
          <cell r="A5536"/>
        </row>
        <row r="5537">
          <cell r="A5537"/>
        </row>
        <row r="5538">
          <cell r="A5538"/>
        </row>
        <row r="5539">
          <cell r="A5539"/>
        </row>
        <row r="5540">
          <cell r="A5540"/>
        </row>
        <row r="5541">
          <cell r="A5541"/>
        </row>
        <row r="5542">
          <cell r="A5542"/>
        </row>
        <row r="5543">
          <cell r="A5543"/>
        </row>
        <row r="5544">
          <cell r="A5544"/>
        </row>
        <row r="5545">
          <cell r="A5545"/>
        </row>
        <row r="5546">
          <cell r="A5546"/>
        </row>
        <row r="5547">
          <cell r="A5547"/>
        </row>
        <row r="5548">
          <cell r="A5548"/>
        </row>
        <row r="5549">
          <cell r="A5549"/>
        </row>
        <row r="5550">
          <cell r="A5550"/>
        </row>
        <row r="5551">
          <cell r="A5551"/>
        </row>
        <row r="5552">
          <cell r="A5552"/>
        </row>
        <row r="5553">
          <cell r="A5553"/>
        </row>
        <row r="5554">
          <cell r="A5554"/>
        </row>
        <row r="5555">
          <cell r="A5555"/>
        </row>
        <row r="5556">
          <cell r="A5556"/>
        </row>
        <row r="5557">
          <cell r="A5557"/>
        </row>
        <row r="5558">
          <cell r="A5558"/>
        </row>
        <row r="5559">
          <cell r="A5559"/>
        </row>
        <row r="5560">
          <cell r="A5560"/>
        </row>
        <row r="5561">
          <cell r="A5561"/>
        </row>
        <row r="5562">
          <cell r="A5562"/>
        </row>
        <row r="5563">
          <cell r="A5563"/>
        </row>
        <row r="5564">
          <cell r="A5564"/>
        </row>
        <row r="5565">
          <cell r="A5565"/>
        </row>
        <row r="5566">
          <cell r="A5566"/>
        </row>
        <row r="5567">
          <cell r="A5567"/>
        </row>
        <row r="5568">
          <cell r="A5568"/>
        </row>
        <row r="5569">
          <cell r="A5569"/>
        </row>
        <row r="5570">
          <cell r="A5570"/>
        </row>
        <row r="5571">
          <cell r="A5571"/>
        </row>
        <row r="5572">
          <cell r="A5572"/>
        </row>
        <row r="5573">
          <cell r="A5573"/>
        </row>
        <row r="5574">
          <cell r="A5574"/>
        </row>
        <row r="5575">
          <cell r="A5575"/>
        </row>
        <row r="5576">
          <cell r="A5576"/>
        </row>
        <row r="5577">
          <cell r="A5577"/>
        </row>
        <row r="5578">
          <cell r="A5578"/>
        </row>
        <row r="5579">
          <cell r="A5579"/>
        </row>
        <row r="5580">
          <cell r="A5580"/>
        </row>
        <row r="5581">
          <cell r="A5581"/>
        </row>
        <row r="5582">
          <cell r="A5582"/>
        </row>
        <row r="5583">
          <cell r="A5583"/>
        </row>
        <row r="5584">
          <cell r="A5584"/>
        </row>
        <row r="5585">
          <cell r="A5585"/>
        </row>
        <row r="5586">
          <cell r="A5586"/>
        </row>
        <row r="5587">
          <cell r="A5587"/>
        </row>
        <row r="5588">
          <cell r="A5588"/>
        </row>
        <row r="5589">
          <cell r="A5589"/>
        </row>
        <row r="5590">
          <cell r="A5590"/>
        </row>
        <row r="5591">
          <cell r="A5591"/>
        </row>
        <row r="5592">
          <cell r="A5592"/>
        </row>
        <row r="5593">
          <cell r="A5593"/>
        </row>
        <row r="5594">
          <cell r="A5594"/>
        </row>
        <row r="5595">
          <cell r="A5595"/>
        </row>
        <row r="5596">
          <cell r="A5596"/>
        </row>
        <row r="5597">
          <cell r="A5597"/>
        </row>
        <row r="5598">
          <cell r="A5598"/>
        </row>
        <row r="5599">
          <cell r="A5599"/>
        </row>
        <row r="5600">
          <cell r="A5600"/>
        </row>
        <row r="5601">
          <cell r="A5601"/>
        </row>
        <row r="5602">
          <cell r="A5602"/>
        </row>
        <row r="5603">
          <cell r="A5603"/>
        </row>
        <row r="5604">
          <cell r="A5604"/>
        </row>
        <row r="5605">
          <cell r="A5605"/>
        </row>
        <row r="5606">
          <cell r="A5606"/>
        </row>
        <row r="5607">
          <cell r="A5607"/>
        </row>
        <row r="5608">
          <cell r="A5608"/>
        </row>
        <row r="5609">
          <cell r="A5609"/>
        </row>
        <row r="5610">
          <cell r="A5610"/>
        </row>
        <row r="5611">
          <cell r="A5611"/>
        </row>
        <row r="5612">
          <cell r="A5612"/>
        </row>
        <row r="5613">
          <cell r="A5613"/>
        </row>
        <row r="5614">
          <cell r="A5614"/>
        </row>
        <row r="5615">
          <cell r="A5615"/>
        </row>
        <row r="5616">
          <cell r="A5616"/>
        </row>
        <row r="5617">
          <cell r="A5617"/>
        </row>
        <row r="5618">
          <cell r="A5618"/>
        </row>
        <row r="5619">
          <cell r="A5619"/>
        </row>
        <row r="5620">
          <cell r="A5620"/>
        </row>
        <row r="5621">
          <cell r="A5621"/>
        </row>
        <row r="5622">
          <cell r="A5622"/>
        </row>
        <row r="5623">
          <cell r="A5623"/>
        </row>
        <row r="5624">
          <cell r="A5624"/>
        </row>
        <row r="5625">
          <cell r="A5625"/>
        </row>
        <row r="5626">
          <cell r="A5626"/>
        </row>
        <row r="5627">
          <cell r="A5627"/>
        </row>
        <row r="5628">
          <cell r="A5628"/>
        </row>
        <row r="5629">
          <cell r="A5629"/>
        </row>
        <row r="5630">
          <cell r="A5630"/>
        </row>
        <row r="5631">
          <cell r="A5631"/>
        </row>
        <row r="5632">
          <cell r="A5632"/>
        </row>
        <row r="5633">
          <cell r="A5633"/>
        </row>
        <row r="5634">
          <cell r="A5634"/>
        </row>
        <row r="5635">
          <cell r="A5635"/>
        </row>
        <row r="5636">
          <cell r="A5636"/>
        </row>
        <row r="5637">
          <cell r="A5637"/>
        </row>
        <row r="5638">
          <cell r="A5638"/>
        </row>
        <row r="5639">
          <cell r="A5639"/>
        </row>
        <row r="5640">
          <cell r="A5640"/>
        </row>
        <row r="5641">
          <cell r="A5641"/>
        </row>
        <row r="5642">
          <cell r="A5642"/>
        </row>
        <row r="5643">
          <cell r="A5643"/>
        </row>
        <row r="5644">
          <cell r="A5644"/>
        </row>
        <row r="5645">
          <cell r="A5645"/>
        </row>
        <row r="5646">
          <cell r="A5646"/>
        </row>
        <row r="5647">
          <cell r="A5647"/>
        </row>
        <row r="5648">
          <cell r="A5648"/>
        </row>
        <row r="5649">
          <cell r="A5649"/>
        </row>
        <row r="5650">
          <cell r="A5650"/>
        </row>
        <row r="5651">
          <cell r="A5651"/>
        </row>
        <row r="5652">
          <cell r="A5652"/>
        </row>
        <row r="5653">
          <cell r="A5653"/>
        </row>
        <row r="5654">
          <cell r="A5654"/>
        </row>
        <row r="5655">
          <cell r="A5655"/>
        </row>
        <row r="5656">
          <cell r="A5656"/>
        </row>
        <row r="5657">
          <cell r="A5657"/>
        </row>
        <row r="5658">
          <cell r="A5658"/>
        </row>
        <row r="5659">
          <cell r="A5659"/>
        </row>
        <row r="5660">
          <cell r="A5660"/>
        </row>
        <row r="5661">
          <cell r="A5661"/>
        </row>
        <row r="5662">
          <cell r="A5662"/>
        </row>
        <row r="5663">
          <cell r="A5663"/>
        </row>
        <row r="5664">
          <cell r="A5664"/>
        </row>
        <row r="5665">
          <cell r="A5665"/>
        </row>
        <row r="5666">
          <cell r="A5666"/>
        </row>
        <row r="5667">
          <cell r="A5667"/>
        </row>
        <row r="5668">
          <cell r="A5668"/>
        </row>
        <row r="5669">
          <cell r="A5669"/>
        </row>
        <row r="5670">
          <cell r="A5670"/>
        </row>
        <row r="5671">
          <cell r="A5671"/>
        </row>
        <row r="5672">
          <cell r="A5672"/>
        </row>
        <row r="5673">
          <cell r="A5673"/>
        </row>
        <row r="5674">
          <cell r="A5674"/>
        </row>
        <row r="5675">
          <cell r="A5675"/>
        </row>
        <row r="5676">
          <cell r="A5676"/>
        </row>
        <row r="5677">
          <cell r="A5677"/>
        </row>
        <row r="5678">
          <cell r="A5678"/>
        </row>
        <row r="5679">
          <cell r="A5679"/>
        </row>
        <row r="5680">
          <cell r="A5680"/>
        </row>
        <row r="5681">
          <cell r="A5681"/>
        </row>
        <row r="5682">
          <cell r="A5682"/>
        </row>
        <row r="5683">
          <cell r="A5683"/>
        </row>
        <row r="5684">
          <cell r="A5684"/>
        </row>
        <row r="5685">
          <cell r="A5685"/>
        </row>
        <row r="5686">
          <cell r="A5686"/>
        </row>
        <row r="5687">
          <cell r="A5687"/>
        </row>
        <row r="5688">
          <cell r="A5688"/>
        </row>
        <row r="5689">
          <cell r="A5689"/>
        </row>
        <row r="5690">
          <cell r="A5690"/>
        </row>
        <row r="5691">
          <cell r="A5691"/>
        </row>
        <row r="5692">
          <cell r="A5692"/>
        </row>
        <row r="5693">
          <cell r="A5693"/>
        </row>
        <row r="5694">
          <cell r="A5694"/>
        </row>
        <row r="5695">
          <cell r="A5695"/>
        </row>
        <row r="5696">
          <cell r="A5696"/>
        </row>
        <row r="5697">
          <cell r="A5697"/>
        </row>
        <row r="5698">
          <cell r="A5698"/>
        </row>
        <row r="5699">
          <cell r="A5699"/>
        </row>
        <row r="5700">
          <cell r="A5700"/>
        </row>
        <row r="5701">
          <cell r="A5701"/>
        </row>
        <row r="5702">
          <cell r="A5702"/>
        </row>
        <row r="5703">
          <cell r="A5703"/>
        </row>
        <row r="5704">
          <cell r="A5704"/>
        </row>
        <row r="5705">
          <cell r="A5705"/>
        </row>
        <row r="5706">
          <cell r="A5706"/>
        </row>
        <row r="5707">
          <cell r="A5707"/>
        </row>
        <row r="5708">
          <cell r="A5708"/>
        </row>
        <row r="5709">
          <cell r="A5709"/>
        </row>
        <row r="5710">
          <cell r="A5710"/>
        </row>
        <row r="5711">
          <cell r="A5711"/>
        </row>
        <row r="5712">
          <cell r="A5712"/>
        </row>
        <row r="5713">
          <cell r="A5713"/>
        </row>
        <row r="5714">
          <cell r="A5714"/>
        </row>
        <row r="5715">
          <cell r="A5715"/>
        </row>
        <row r="5716">
          <cell r="A5716"/>
        </row>
        <row r="5717">
          <cell r="A5717"/>
        </row>
        <row r="5718">
          <cell r="A5718"/>
        </row>
        <row r="5719">
          <cell r="A5719"/>
        </row>
        <row r="5720">
          <cell r="A5720"/>
        </row>
        <row r="5721">
          <cell r="A5721"/>
        </row>
        <row r="5722">
          <cell r="A5722"/>
        </row>
        <row r="5723">
          <cell r="A5723"/>
        </row>
        <row r="5724">
          <cell r="A5724"/>
        </row>
        <row r="5725">
          <cell r="A5725"/>
        </row>
        <row r="5726">
          <cell r="A5726"/>
        </row>
        <row r="5727">
          <cell r="A5727"/>
        </row>
        <row r="5728">
          <cell r="A5728"/>
        </row>
        <row r="5729">
          <cell r="A5729"/>
        </row>
        <row r="5730">
          <cell r="A5730"/>
        </row>
        <row r="5731">
          <cell r="A5731"/>
        </row>
        <row r="5732">
          <cell r="A5732"/>
        </row>
        <row r="5733">
          <cell r="A5733"/>
        </row>
        <row r="5734">
          <cell r="A5734"/>
        </row>
        <row r="5735">
          <cell r="A5735"/>
        </row>
        <row r="5736">
          <cell r="A5736"/>
        </row>
        <row r="5737">
          <cell r="A5737"/>
        </row>
        <row r="5738">
          <cell r="A5738"/>
        </row>
        <row r="5739">
          <cell r="A5739"/>
        </row>
        <row r="5740">
          <cell r="A5740"/>
        </row>
        <row r="5741">
          <cell r="A5741"/>
        </row>
        <row r="5742">
          <cell r="A5742"/>
        </row>
        <row r="5743">
          <cell r="A5743"/>
        </row>
        <row r="5744">
          <cell r="A5744"/>
        </row>
        <row r="5745">
          <cell r="A5745"/>
        </row>
        <row r="5746">
          <cell r="A5746"/>
        </row>
        <row r="5747">
          <cell r="A5747"/>
        </row>
        <row r="5748">
          <cell r="A5748"/>
        </row>
        <row r="5749">
          <cell r="A5749"/>
        </row>
        <row r="5750">
          <cell r="A5750"/>
        </row>
        <row r="5751">
          <cell r="A5751"/>
        </row>
        <row r="5752">
          <cell r="A5752"/>
        </row>
        <row r="5753">
          <cell r="A5753"/>
        </row>
        <row r="5754">
          <cell r="A5754"/>
        </row>
        <row r="5755">
          <cell r="A5755"/>
        </row>
        <row r="5756">
          <cell r="A5756"/>
        </row>
        <row r="5757">
          <cell r="A5757"/>
        </row>
        <row r="5758">
          <cell r="A5758"/>
        </row>
        <row r="5759">
          <cell r="A5759"/>
        </row>
        <row r="5760">
          <cell r="A5760"/>
        </row>
        <row r="5761">
          <cell r="A5761"/>
        </row>
        <row r="5762">
          <cell r="A5762"/>
        </row>
        <row r="5763">
          <cell r="A5763"/>
        </row>
        <row r="5764">
          <cell r="A5764"/>
        </row>
        <row r="5765">
          <cell r="A5765"/>
        </row>
        <row r="5766">
          <cell r="A5766"/>
        </row>
        <row r="5767">
          <cell r="A5767"/>
        </row>
        <row r="5768">
          <cell r="A5768"/>
        </row>
        <row r="5769">
          <cell r="A5769"/>
        </row>
        <row r="5770">
          <cell r="A5770"/>
        </row>
        <row r="5771">
          <cell r="A5771"/>
        </row>
        <row r="5772">
          <cell r="A5772"/>
        </row>
        <row r="5773">
          <cell r="A5773"/>
        </row>
        <row r="5774">
          <cell r="A5774"/>
        </row>
        <row r="5775">
          <cell r="A5775"/>
        </row>
        <row r="5776">
          <cell r="A5776"/>
        </row>
        <row r="5777">
          <cell r="A5777"/>
        </row>
        <row r="5778">
          <cell r="A5778"/>
        </row>
        <row r="5779">
          <cell r="A5779"/>
        </row>
        <row r="5780">
          <cell r="A5780"/>
        </row>
        <row r="5781">
          <cell r="A5781"/>
        </row>
        <row r="5782">
          <cell r="A5782"/>
        </row>
        <row r="5783">
          <cell r="A5783"/>
        </row>
        <row r="5784">
          <cell r="A5784"/>
        </row>
        <row r="5785">
          <cell r="A5785"/>
        </row>
        <row r="5786">
          <cell r="A5786"/>
        </row>
        <row r="5787">
          <cell r="A5787"/>
        </row>
        <row r="5788">
          <cell r="A5788"/>
        </row>
        <row r="5789">
          <cell r="A5789"/>
        </row>
        <row r="5790">
          <cell r="A5790"/>
        </row>
        <row r="5791">
          <cell r="A5791"/>
        </row>
        <row r="5792">
          <cell r="A5792"/>
        </row>
        <row r="5793">
          <cell r="A5793"/>
        </row>
        <row r="5794">
          <cell r="A5794"/>
        </row>
        <row r="5795">
          <cell r="A5795"/>
        </row>
        <row r="5796">
          <cell r="A5796"/>
        </row>
        <row r="5797">
          <cell r="A5797"/>
        </row>
        <row r="5798">
          <cell r="A5798"/>
        </row>
        <row r="5799">
          <cell r="A5799"/>
        </row>
        <row r="5800">
          <cell r="A5800"/>
        </row>
        <row r="5801">
          <cell r="A5801"/>
        </row>
        <row r="5802">
          <cell r="A5802"/>
        </row>
        <row r="5803">
          <cell r="A5803"/>
        </row>
        <row r="5804">
          <cell r="A5804"/>
        </row>
        <row r="5805">
          <cell r="A5805"/>
        </row>
        <row r="5806">
          <cell r="A5806"/>
        </row>
        <row r="5807">
          <cell r="A5807"/>
        </row>
        <row r="5808">
          <cell r="A5808"/>
        </row>
        <row r="5809">
          <cell r="A5809"/>
        </row>
        <row r="5810">
          <cell r="A5810"/>
        </row>
        <row r="5811">
          <cell r="A5811"/>
        </row>
        <row r="5812">
          <cell r="A5812"/>
        </row>
        <row r="5813">
          <cell r="A5813"/>
        </row>
        <row r="5814">
          <cell r="A5814"/>
        </row>
        <row r="5815">
          <cell r="A5815"/>
        </row>
        <row r="5816">
          <cell r="A5816"/>
        </row>
        <row r="5817">
          <cell r="A5817"/>
        </row>
        <row r="5818">
          <cell r="A5818"/>
        </row>
        <row r="5819">
          <cell r="A5819"/>
        </row>
        <row r="5820">
          <cell r="A5820"/>
        </row>
        <row r="5821">
          <cell r="A5821"/>
        </row>
        <row r="5822">
          <cell r="A5822"/>
        </row>
        <row r="5823">
          <cell r="A5823"/>
        </row>
        <row r="5824">
          <cell r="A5824"/>
        </row>
        <row r="5825">
          <cell r="A5825"/>
        </row>
        <row r="5826">
          <cell r="A5826"/>
        </row>
        <row r="5827">
          <cell r="A5827"/>
        </row>
        <row r="5828">
          <cell r="A5828"/>
        </row>
        <row r="5829">
          <cell r="A5829"/>
        </row>
        <row r="5830">
          <cell r="A5830"/>
        </row>
        <row r="5831">
          <cell r="A5831"/>
        </row>
        <row r="5832">
          <cell r="A5832"/>
        </row>
        <row r="5833">
          <cell r="A5833"/>
        </row>
        <row r="5834">
          <cell r="A5834"/>
        </row>
        <row r="5835">
          <cell r="A5835"/>
        </row>
        <row r="5836">
          <cell r="A5836"/>
        </row>
        <row r="5837">
          <cell r="A5837"/>
        </row>
        <row r="5838">
          <cell r="A5838"/>
        </row>
        <row r="5839">
          <cell r="A5839"/>
        </row>
        <row r="5840">
          <cell r="A5840"/>
        </row>
        <row r="5841">
          <cell r="A5841"/>
        </row>
        <row r="5842">
          <cell r="A5842"/>
        </row>
        <row r="5843">
          <cell r="A5843"/>
        </row>
        <row r="5844">
          <cell r="A5844"/>
        </row>
        <row r="5845">
          <cell r="A5845"/>
        </row>
        <row r="5846">
          <cell r="A5846"/>
        </row>
        <row r="5847">
          <cell r="A5847"/>
        </row>
        <row r="5848">
          <cell r="A5848"/>
        </row>
        <row r="5849">
          <cell r="A5849"/>
        </row>
        <row r="5850">
          <cell r="A5850"/>
        </row>
        <row r="5851">
          <cell r="A5851"/>
        </row>
        <row r="5852">
          <cell r="A5852"/>
        </row>
        <row r="5853">
          <cell r="A5853"/>
        </row>
        <row r="5854">
          <cell r="A5854"/>
        </row>
        <row r="5855">
          <cell r="A5855"/>
        </row>
        <row r="5856">
          <cell r="A5856"/>
        </row>
        <row r="5857">
          <cell r="A5857"/>
        </row>
        <row r="5858">
          <cell r="A5858"/>
        </row>
        <row r="5859">
          <cell r="A5859"/>
        </row>
        <row r="5860">
          <cell r="A5860"/>
        </row>
        <row r="5861">
          <cell r="A5861"/>
        </row>
        <row r="5862">
          <cell r="A5862"/>
        </row>
        <row r="5863">
          <cell r="A5863"/>
        </row>
        <row r="5864">
          <cell r="A5864"/>
        </row>
        <row r="5865">
          <cell r="A5865"/>
        </row>
        <row r="5866">
          <cell r="A5866"/>
        </row>
        <row r="5867">
          <cell r="A5867"/>
        </row>
        <row r="5868">
          <cell r="A5868"/>
        </row>
        <row r="5869">
          <cell r="A5869"/>
        </row>
        <row r="5870">
          <cell r="A5870"/>
        </row>
        <row r="5871">
          <cell r="A5871"/>
        </row>
        <row r="5872">
          <cell r="A5872"/>
        </row>
        <row r="5873">
          <cell r="A5873"/>
        </row>
        <row r="5874">
          <cell r="A5874"/>
        </row>
        <row r="5875">
          <cell r="A5875"/>
        </row>
        <row r="5876">
          <cell r="A5876"/>
        </row>
        <row r="5877">
          <cell r="A5877"/>
        </row>
        <row r="5878">
          <cell r="A5878"/>
        </row>
        <row r="5879">
          <cell r="A5879"/>
        </row>
        <row r="5880">
          <cell r="A5880"/>
        </row>
        <row r="5881">
          <cell r="A5881"/>
        </row>
        <row r="5882">
          <cell r="A5882"/>
        </row>
        <row r="5883">
          <cell r="A5883"/>
        </row>
        <row r="5884">
          <cell r="A5884"/>
        </row>
        <row r="5885">
          <cell r="A5885"/>
        </row>
        <row r="5886">
          <cell r="A5886"/>
        </row>
        <row r="5887">
          <cell r="A5887"/>
        </row>
        <row r="5888">
          <cell r="A5888"/>
        </row>
        <row r="5889">
          <cell r="A5889"/>
        </row>
        <row r="5890">
          <cell r="A5890"/>
        </row>
        <row r="5891">
          <cell r="A5891"/>
        </row>
        <row r="5892">
          <cell r="A5892"/>
        </row>
        <row r="5893">
          <cell r="A5893"/>
        </row>
        <row r="5894">
          <cell r="A5894"/>
        </row>
        <row r="5895">
          <cell r="A5895"/>
        </row>
        <row r="5896">
          <cell r="A5896"/>
        </row>
        <row r="5897">
          <cell r="A5897"/>
        </row>
        <row r="5898">
          <cell r="A5898"/>
        </row>
        <row r="5899">
          <cell r="A5899"/>
        </row>
        <row r="5900">
          <cell r="A5900"/>
        </row>
        <row r="5901">
          <cell r="A5901"/>
        </row>
        <row r="5902">
          <cell r="A5902"/>
        </row>
        <row r="5903">
          <cell r="A5903"/>
        </row>
        <row r="5904">
          <cell r="A5904"/>
        </row>
        <row r="5905">
          <cell r="A5905"/>
        </row>
        <row r="5906">
          <cell r="A5906"/>
        </row>
        <row r="5907">
          <cell r="A5907"/>
        </row>
        <row r="5908">
          <cell r="A5908"/>
        </row>
        <row r="5909">
          <cell r="A5909"/>
        </row>
        <row r="5910">
          <cell r="A5910"/>
        </row>
        <row r="5911">
          <cell r="A5911"/>
        </row>
        <row r="5912">
          <cell r="A5912"/>
        </row>
        <row r="5913">
          <cell r="A5913"/>
        </row>
        <row r="5914">
          <cell r="A5914"/>
        </row>
        <row r="5915">
          <cell r="A5915"/>
        </row>
        <row r="5916">
          <cell r="A5916"/>
        </row>
        <row r="5917">
          <cell r="A5917"/>
        </row>
        <row r="5918">
          <cell r="A5918"/>
        </row>
        <row r="5919">
          <cell r="A5919"/>
        </row>
        <row r="5920">
          <cell r="A5920"/>
        </row>
        <row r="5921">
          <cell r="A5921"/>
        </row>
        <row r="5922">
          <cell r="A5922"/>
        </row>
        <row r="5923">
          <cell r="A5923"/>
        </row>
        <row r="5924">
          <cell r="A5924"/>
        </row>
        <row r="5925">
          <cell r="A5925"/>
        </row>
        <row r="5926">
          <cell r="A5926"/>
        </row>
        <row r="5927">
          <cell r="A5927"/>
        </row>
        <row r="5928">
          <cell r="A5928"/>
        </row>
        <row r="5929">
          <cell r="A5929"/>
        </row>
        <row r="5930">
          <cell r="A5930"/>
        </row>
        <row r="5931">
          <cell r="A5931"/>
        </row>
        <row r="5932">
          <cell r="A5932"/>
        </row>
        <row r="5933">
          <cell r="A5933"/>
        </row>
        <row r="5934">
          <cell r="A5934"/>
        </row>
        <row r="5935">
          <cell r="A5935"/>
        </row>
        <row r="5936">
          <cell r="A5936"/>
        </row>
        <row r="5937">
          <cell r="A5937"/>
        </row>
        <row r="5938">
          <cell r="A5938"/>
        </row>
        <row r="5939">
          <cell r="A5939"/>
        </row>
        <row r="5940">
          <cell r="A5940"/>
        </row>
        <row r="5941">
          <cell r="A5941"/>
        </row>
        <row r="5942">
          <cell r="A5942"/>
        </row>
        <row r="5943">
          <cell r="A5943"/>
        </row>
        <row r="5944">
          <cell r="A5944"/>
        </row>
        <row r="5945">
          <cell r="A5945"/>
        </row>
        <row r="5946">
          <cell r="A5946"/>
        </row>
        <row r="5947">
          <cell r="A5947"/>
        </row>
        <row r="5948">
          <cell r="A5948"/>
        </row>
        <row r="5949">
          <cell r="A5949"/>
        </row>
        <row r="5950">
          <cell r="A5950"/>
        </row>
        <row r="5951">
          <cell r="A5951"/>
        </row>
        <row r="5952">
          <cell r="A5952"/>
        </row>
        <row r="5953">
          <cell r="A5953"/>
        </row>
        <row r="5954">
          <cell r="A5954"/>
        </row>
        <row r="5955">
          <cell r="A5955"/>
        </row>
        <row r="5956">
          <cell r="A5956"/>
        </row>
        <row r="5957">
          <cell r="A5957"/>
        </row>
        <row r="5958">
          <cell r="A5958"/>
        </row>
        <row r="5959">
          <cell r="A5959"/>
        </row>
        <row r="5960">
          <cell r="A5960"/>
        </row>
        <row r="5961">
          <cell r="A5961"/>
        </row>
        <row r="5962">
          <cell r="A5962"/>
        </row>
        <row r="5963">
          <cell r="A5963"/>
        </row>
        <row r="5964">
          <cell r="A5964"/>
        </row>
        <row r="5965">
          <cell r="A5965"/>
        </row>
        <row r="5966">
          <cell r="A5966"/>
        </row>
        <row r="5967">
          <cell r="A5967"/>
        </row>
        <row r="5968">
          <cell r="A5968"/>
        </row>
        <row r="5969">
          <cell r="A5969"/>
        </row>
        <row r="5970">
          <cell r="A5970"/>
        </row>
        <row r="5971">
          <cell r="A5971"/>
        </row>
        <row r="5972">
          <cell r="A5972"/>
        </row>
        <row r="5973">
          <cell r="A5973"/>
        </row>
        <row r="5974">
          <cell r="A5974"/>
        </row>
        <row r="5975">
          <cell r="A5975"/>
        </row>
        <row r="5976">
          <cell r="A5976"/>
        </row>
        <row r="5977">
          <cell r="A5977"/>
        </row>
        <row r="5978">
          <cell r="A5978"/>
        </row>
        <row r="5979">
          <cell r="A5979"/>
        </row>
        <row r="5980">
          <cell r="A5980"/>
        </row>
        <row r="5981">
          <cell r="A5981"/>
        </row>
        <row r="5982">
          <cell r="A5982"/>
        </row>
        <row r="5983">
          <cell r="A5983"/>
        </row>
        <row r="5984">
          <cell r="A5984"/>
        </row>
        <row r="5985">
          <cell r="A5985"/>
        </row>
        <row r="5986">
          <cell r="A5986"/>
        </row>
        <row r="5987">
          <cell r="A5987"/>
        </row>
        <row r="5988">
          <cell r="A5988"/>
        </row>
        <row r="5989">
          <cell r="A5989"/>
        </row>
        <row r="5990">
          <cell r="A5990"/>
        </row>
        <row r="5991">
          <cell r="A5991"/>
        </row>
        <row r="5992">
          <cell r="A5992"/>
        </row>
        <row r="5993">
          <cell r="A5993"/>
        </row>
        <row r="5994">
          <cell r="A5994"/>
        </row>
        <row r="5995">
          <cell r="A5995"/>
        </row>
        <row r="5996">
          <cell r="A5996"/>
        </row>
        <row r="5997">
          <cell r="A5997"/>
        </row>
        <row r="5998">
          <cell r="A5998"/>
        </row>
        <row r="5999">
          <cell r="A5999"/>
        </row>
        <row r="6000">
          <cell r="A6000"/>
        </row>
        <row r="6001">
          <cell r="A6001"/>
        </row>
        <row r="6002">
          <cell r="A6002"/>
        </row>
        <row r="6003">
          <cell r="A6003"/>
        </row>
        <row r="6004">
          <cell r="A6004"/>
        </row>
        <row r="6005">
          <cell r="A6005"/>
        </row>
        <row r="6006">
          <cell r="A6006"/>
        </row>
        <row r="6007">
          <cell r="A6007"/>
        </row>
        <row r="6008">
          <cell r="A6008"/>
        </row>
        <row r="6009">
          <cell r="A6009"/>
        </row>
        <row r="6010">
          <cell r="A6010"/>
        </row>
        <row r="6011">
          <cell r="A6011"/>
        </row>
        <row r="6012">
          <cell r="A6012"/>
        </row>
        <row r="6013">
          <cell r="A6013"/>
        </row>
        <row r="6014">
          <cell r="A6014"/>
        </row>
        <row r="6015">
          <cell r="A6015"/>
        </row>
        <row r="6016">
          <cell r="A6016"/>
        </row>
        <row r="6017">
          <cell r="A6017"/>
        </row>
        <row r="6018">
          <cell r="A6018"/>
        </row>
        <row r="6019">
          <cell r="A6019"/>
        </row>
        <row r="6020">
          <cell r="A6020"/>
        </row>
        <row r="6021">
          <cell r="A6021"/>
        </row>
        <row r="6022">
          <cell r="A6022"/>
        </row>
        <row r="6023">
          <cell r="A6023"/>
        </row>
        <row r="6024">
          <cell r="A6024"/>
        </row>
        <row r="6025">
          <cell r="A6025"/>
        </row>
        <row r="6026">
          <cell r="A6026"/>
        </row>
        <row r="6027">
          <cell r="A6027"/>
        </row>
        <row r="6028">
          <cell r="A6028"/>
        </row>
        <row r="6029">
          <cell r="A6029"/>
        </row>
        <row r="6030">
          <cell r="A6030"/>
        </row>
        <row r="6031">
          <cell r="A6031"/>
        </row>
        <row r="6032">
          <cell r="A6032"/>
        </row>
        <row r="6033">
          <cell r="A6033"/>
        </row>
        <row r="6034">
          <cell r="A6034"/>
        </row>
        <row r="6035">
          <cell r="A6035"/>
        </row>
        <row r="6036">
          <cell r="A6036"/>
        </row>
        <row r="6037">
          <cell r="A6037"/>
        </row>
        <row r="6038">
          <cell r="A6038"/>
        </row>
        <row r="6039">
          <cell r="A6039"/>
        </row>
        <row r="6040">
          <cell r="A6040"/>
        </row>
        <row r="6041">
          <cell r="A6041"/>
        </row>
        <row r="6042">
          <cell r="A6042"/>
        </row>
        <row r="6043">
          <cell r="A6043"/>
        </row>
        <row r="6044">
          <cell r="A6044"/>
        </row>
        <row r="6045">
          <cell r="A6045"/>
        </row>
        <row r="6046">
          <cell r="A6046"/>
        </row>
        <row r="6047">
          <cell r="A6047"/>
        </row>
        <row r="6048">
          <cell r="A6048"/>
        </row>
        <row r="6049">
          <cell r="A6049"/>
        </row>
        <row r="6050">
          <cell r="A6050"/>
        </row>
        <row r="6051">
          <cell r="A6051"/>
        </row>
        <row r="6052">
          <cell r="A6052"/>
        </row>
        <row r="6053">
          <cell r="A6053"/>
        </row>
        <row r="6054">
          <cell r="A6054"/>
        </row>
        <row r="6055">
          <cell r="A6055"/>
        </row>
        <row r="6056">
          <cell r="A6056"/>
        </row>
        <row r="6057">
          <cell r="A6057"/>
        </row>
        <row r="6058">
          <cell r="A6058"/>
        </row>
        <row r="6059">
          <cell r="A6059"/>
        </row>
        <row r="6060">
          <cell r="A6060"/>
        </row>
        <row r="6061">
          <cell r="A6061"/>
        </row>
        <row r="6062">
          <cell r="A6062"/>
        </row>
        <row r="6063">
          <cell r="A6063"/>
        </row>
        <row r="6064">
          <cell r="A6064"/>
        </row>
        <row r="6065">
          <cell r="A6065"/>
        </row>
        <row r="6066">
          <cell r="A6066"/>
        </row>
        <row r="6067">
          <cell r="A6067"/>
        </row>
        <row r="6068">
          <cell r="A6068"/>
        </row>
        <row r="6069">
          <cell r="A6069"/>
        </row>
        <row r="6070">
          <cell r="A6070"/>
        </row>
        <row r="6071">
          <cell r="A6071"/>
        </row>
        <row r="6072">
          <cell r="A6072"/>
        </row>
        <row r="6073">
          <cell r="A6073"/>
        </row>
        <row r="6074">
          <cell r="A6074"/>
        </row>
        <row r="6075">
          <cell r="A6075"/>
        </row>
        <row r="6076">
          <cell r="A6076"/>
        </row>
        <row r="6077">
          <cell r="A6077"/>
        </row>
        <row r="6078">
          <cell r="A6078"/>
        </row>
        <row r="6079">
          <cell r="A6079"/>
        </row>
        <row r="6080">
          <cell r="A6080"/>
        </row>
        <row r="6081">
          <cell r="A6081"/>
        </row>
        <row r="6082">
          <cell r="A6082"/>
        </row>
        <row r="6083">
          <cell r="A6083"/>
        </row>
        <row r="6084">
          <cell r="A6084"/>
        </row>
        <row r="6085">
          <cell r="A6085"/>
        </row>
        <row r="6086">
          <cell r="A6086"/>
        </row>
        <row r="6087">
          <cell r="A6087"/>
        </row>
        <row r="6088">
          <cell r="A6088"/>
        </row>
        <row r="6089">
          <cell r="A6089"/>
        </row>
        <row r="6090">
          <cell r="A6090"/>
        </row>
        <row r="6091">
          <cell r="A6091"/>
        </row>
        <row r="6092">
          <cell r="A6092"/>
        </row>
        <row r="6093">
          <cell r="A6093"/>
        </row>
        <row r="6094">
          <cell r="A6094"/>
        </row>
        <row r="6095">
          <cell r="A6095"/>
        </row>
        <row r="6096">
          <cell r="A6096"/>
        </row>
        <row r="6097">
          <cell r="A6097"/>
        </row>
        <row r="6098">
          <cell r="A6098"/>
        </row>
        <row r="6099">
          <cell r="A6099"/>
        </row>
        <row r="6100">
          <cell r="A6100"/>
        </row>
        <row r="6101">
          <cell r="A6101"/>
        </row>
        <row r="6102">
          <cell r="A6102"/>
        </row>
        <row r="6103">
          <cell r="A6103"/>
        </row>
        <row r="6104">
          <cell r="A6104"/>
        </row>
        <row r="6105">
          <cell r="A6105"/>
        </row>
        <row r="6106">
          <cell r="A6106"/>
        </row>
        <row r="6107">
          <cell r="A6107"/>
        </row>
        <row r="6108">
          <cell r="A6108"/>
        </row>
        <row r="6109">
          <cell r="A6109"/>
        </row>
        <row r="6110">
          <cell r="A6110"/>
        </row>
        <row r="6111">
          <cell r="A6111"/>
        </row>
        <row r="6112">
          <cell r="A6112"/>
        </row>
        <row r="6113">
          <cell r="A6113"/>
        </row>
        <row r="6114">
          <cell r="A6114"/>
        </row>
        <row r="6115">
          <cell r="A6115"/>
        </row>
        <row r="6116">
          <cell r="A6116"/>
        </row>
        <row r="6117">
          <cell r="A6117"/>
        </row>
        <row r="6118">
          <cell r="A6118"/>
        </row>
        <row r="6119">
          <cell r="A6119"/>
        </row>
        <row r="6120">
          <cell r="A6120"/>
        </row>
        <row r="6121">
          <cell r="A6121"/>
        </row>
        <row r="6122">
          <cell r="A6122"/>
        </row>
        <row r="6123">
          <cell r="A6123"/>
        </row>
        <row r="6124">
          <cell r="A6124"/>
        </row>
        <row r="6125">
          <cell r="A6125"/>
        </row>
        <row r="6126">
          <cell r="A6126"/>
        </row>
        <row r="6127">
          <cell r="A6127"/>
        </row>
        <row r="6128">
          <cell r="A6128"/>
        </row>
        <row r="6129">
          <cell r="A6129"/>
        </row>
        <row r="6130">
          <cell r="A6130"/>
        </row>
        <row r="6131">
          <cell r="A6131"/>
        </row>
        <row r="6132">
          <cell r="A6132"/>
        </row>
        <row r="6133">
          <cell r="A6133"/>
        </row>
        <row r="6134">
          <cell r="A6134"/>
        </row>
        <row r="6135">
          <cell r="A6135"/>
        </row>
        <row r="6136">
          <cell r="A6136"/>
        </row>
        <row r="6137">
          <cell r="A6137"/>
        </row>
        <row r="6138">
          <cell r="A6138"/>
        </row>
        <row r="6139">
          <cell r="A6139"/>
        </row>
        <row r="6140">
          <cell r="A6140"/>
        </row>
        <row r="6141">
          <cell r="A6141"/>
        </row>
        <row r="6142">
          <cell r="A6142"/>
        </row>
        <row r="6143">
          <cell r="A6143"/>
        </row>
        <row r="6144">
          <cell r="A6144"/>
        </row>
        <row r="6145">
          <cell r="A6145"/>
        </row>
        <row r="6146">
          <cell r="A6146"/>
        </row>
        <row r="6147">
          <cell r="A6147"/>
        </row>
        <row r="6148">
          <cell r="A6148"/>
        </row>
        <row r="6149">
          <cell r="A6149"/>
        </row>
        <row r="6150">
          <cell r="A6150"/>
        </row>
        <row r="6151">
          <cell r="A6151"/>
        </row>
        <row r="6152">
          <cell r="A6152"/>
        </row>
        <row r="6153">
          <cell r="A6153"/>
        </row>
        <row r="6154">
          <cell r="A6154"/>
        </row>
        <row r="6155">
          <cell r="A6155"/>
        </row>
        <row r="6156">
          <cell r="A6156"/>
        </row>
        <row r="6157">
          <cell r="A6157"/>
        </row>
        <row r="6158">
          <cell r="A6158"/>
        </row>
        <row r="6159">
          <cell r="A6159"/>
        </row>
        <row r="6160">
          <cell r="A6160"/>
        </row>
        <row r="6161">
          <cell r="A6161"/>
        </row>
        <row r="6162">
          <cell r="A6162"/>
        </row>
        <row r="6163">
          <cell r="A6163"/>
        </row>
        <row r="6164">
          <cell r="A6164"/>
        </row>
        <row r="6165">
          <cell r="A6165"/>
        </row>
        <row r="6166">
          <cell r="A6166"/>
        </row>
        <row r="6167">
          <cell r="A6167"/>
        </row>
        <row r="6168">
          <cell r="A6168"/>
        </row>
        <row r="6169">
          <cell r="A6169"/>
        </row>
        <row r="6170">
          <cell r="A6170"/>
        </row>
        <row r="6171">
          <cell r="A6171"/>
        </row>
        <row r="6172">
          <cell r="A6172"/>
        </row>
        <row r="6173">
          <cell r="A6173"/>
        </row>
        <row r="6174">
          <cell r="A6174"/>
        </row>
        <row r="6175">
          <cell r="A6175"/>
        </row>
        <row r="6176">
          <cell r="A6176"/>
        </row>
        <row r="6177">
          <cell r="A6177"/>
        </row>
        <row r="6178">
          <cell r="A6178"/>
        </row>
        <row r="6179">
          <cell r="A6179"/>
        </row>
        <row r="6180">
          <cell r="A6180"/>
        </row>
        <row r="6181">
          <cell r="A6181"/>
        </row>
        <row r="6182">
          <cell r="A6182"/>
        </row>
        <row r="6183">
          <cell r="A6183"/>
        </row>
        <row r="6184">
          <cell r="A6184"/>
        </row>
        <row r="6185">
          <cell r="A6185"/>
        </row>
        <row r="6186">
          <cell r="A6186"/>
        </row>
        <row r="6187">
          <cell r="A6187"/>
        </row>
        <row r="6188">
          <cell r="A6188"/>
        </row>
        <row r="6189">
          <cell r="A6189"/>
        </row>
        <row r="6190">
          <cell r="A6190"/>
        </row>
        <row r="6191">
          <cell r="A6191"/>
        </row>
        <row r="6192">
          <cell r="A6192"/>
        </row>
        <row r="6193">
          <cell r="A6193"/>
        </row>
        <row r="6194">
          <cell r="A6194"/>
        </row>
        <row r="6195">
          <cell r="A6195"/>
        </row>
        <row r="6196">
          <cell r="A6196"/>
        </row>
        <row r="6197">
          <cell r="A6197"/>
        </row>
        <row r="6198">
          <cell r="A6198"/>
        </row>
        <row r="6199">
          <cell r="A6199"/>
        </row>
        <row r="6200">
          <cell r="A6200"/>
        </row>
        <row r="6201">
          <cell r="A6201"/>
        </row>
        <row r="6202">
          <cell r="A6202"/>
        </row>
        <row r="6203">
          <cell r="A6203"/>
        </row>
        <row r="6204">
          <cell r="A6204"/>
        </row>
        <row r="6205">
          <cell r="A6205"/>
        </row>
        <row r="6206">
          <cell r="A6206"/>
        </row>
        <row r="6207">
          <cell r="A6207"/>
        </row>
        <row r="6208">
          <cell r="A6208"/>
        </row>
        <row r="6209">
          <cell r="A6209"/>
        </row>
        <row r="6210">
          <cell r="A6210"/>
        </row>
        <row r="6211">
          <cell r="A6211"/>
        </row>
        <row r="6212">
          <cell r="A6212"/>
        </row>
        <row r="6213">
          <cell r="A6213"/>
        </row>
        <row r="6214">
          <cell r="A6214"/>
        </row>
        <row r="6215">
          <cell r="A6215"/>
        </row>
        <row r="6216">
          <cell r="A6216"/>
        </row>
        <row r="6217">
          <cell r="A6217"/>
        </row>
        <row r="6218">
          <cell r="A6218"/>
        </row>
        <row r="6219">
          <cell r="A6219"/>
        </row>
        <row r="6220">
          <cell r="A6220"/>
        </row>
        <row r="6221">
          <cell r="A6221"/>
        </row>
        <row r="6222">
          <cell r="A6222"/>
        </row>
        <row r="6223">
          <cell r="A6223"/>
        </row>
        <row r="6224">
          <cell r="A6224"/>
        </row>
        <row r="6225">
          <cell r="A6225"/>
        </row>
        <row r="6226">
          <cell r="A6226"/>
        </row>
        <row r="6227">
          <cell r="A6227"/>
        </row>
        <row r="6228">
          <cell r="A6228"/>
        </row>
        <row r="6229">
          <cell r="A6229"/>
        </row>
        <row r="6230">
          <cell r="A6230"/>
        </row>
        <row r="6231">
          <cell r="A6231"/>
        </row>
        <row r="6232">
          <cell r="A6232"/>
        </row>
        <row r="6233">
          <cell r="A6233"/>
        </row>
        <row r="6234">
          <cell r="A6234"/>
        </row>
        <row r="6235">
          <cell r="A6235"/>
        </row>
        <row r="6236">
          <cell r="A6236"/>
        </row>
        <row r="6237">
          <cell r="A6237"/>
        </row>
        <row r="6238">
          <cell r="A6238"/>
        </row>
        <row r="6239">
          <cell r="A6239"/>
        </row>
        <row r="6240">
          <cell r="A6240"/>
        </row>
        <row r="6241">
          <cell r="A6241"/>
        </row>
        <row r="6242">
          <cell r="A6242"/>
        </row>
        <row r="6243">
          <cell r="A6243"/>
        </row>
        <row r="6244">
          <cell r="A6244"/>
        </row>
        <row r="6245">
          <cell r="A6245"/>
        </row>
        <row r="6246">
          <cell r="A6246"/>
        </row>
        <row r="6247">
          <cell r="A6247"/>
        </row>
        <row r="6248">
          <cell r="A6248"/>
        </row>
        <row r="6249">
          <cell r="A6249"/>
        </row>
        <row r="6250">
          <cell r="A6250"/>
        </row>
        <row r="6251">
          <cell r="A6251"/>
        </row>
        <row r="6252">
          <cell r="A6252"/>
        </row>
        <row r="6253">
          <cell r="A6253"/>
        </row>
        <row r="6254">
          <cell r="A6254"/>
        </row>
        <row r="6255">
          <cell r="A6255"/>
        </row>
        <row r="6256">
          <cell r="A6256"/>
        </row>
        <row r="6257">
          <cell r="A6257"/>
        </row>
        <row r="6258">
          <cell r="A6258"/>
        </row>
        <row r="6259">
          <cell r="A6259"/>
        </row>
        <row r="6260">
          <cell r="A6260"/>
        </row>
        <row r="6261">
          <cell r="A6261"/>
        </row>
        <row r="6262">
          <cell r="A6262"/>
        </row>
        <row r="6263">
          <cell r="A6263"/>
        </row>
        <row r="6264">
          <cell r="A6264"/>
        </row>
        <row r="6265">
          <cell r="A6265"/>
        </row>
        <row r="6266">
          <cell r="A6266"/>
        </row>
        <row r="6267">
          <cell r="A6267"/>
        </row>
        <row r="6268">
          <cell r="A6268"/>
        </row>
        <row r="6269">
          <cell r="A6269"/>
        </row>
        <row r="6270">
          <cell r="A6270"/>
        </row>
        <row r="6271">
          <cell r="A6271"/>
        </row>
        <row r="6272">
          <cell r="A6272"/>
        </row>
        <row r="6273">
          <cell r="A6273"/>
        </row>
        <row r="6274">
          <cell r="A6274"/>
        </row>
        <row r="6275">
          <cell r="A6275"/>
        </row>
        <row r="6276">
          <cell r="A6276"/>
        </row>
        <row r="6277">
          <cell r="A6277"/>
        </row>
        <row r="6278">
          <cell r="A6278"/>
        </row>
        <row r="6279">
          <cell r="A6279"/>
        </row>
        <row r="6280">
          <cell r="A6280"/>
        </row>
        <row r="6281">
          <cell r="A6281"/>
        </row>
        <row r="6282">
          <cell r="A6282"/>
        </row>
        <row r="6283">
          <cell r="A6283"/>
        </row>
        <row r="6284">
          <cell r="A6284"/>
        </row>
        <row r="6285">
          <cell r="A6285"/>
        </row>
        <row r="6286">
          <cell r="A6286"/>
        </row>
        <row r="6287">
          <cell r="A6287"/>
        </row>
        <row r="6288">
          <cell r="A6288"/>
        </row>
        <row r="6289">
          <cell r="A6289"/>
        </row>
        <row r="6290">
          <cell r="A6290"/>
        </row>
        <row r="6291">
          <cell r="A6291"/>
        </row>
        <row r="6292">
          <cell r="A6292"/>
        </row>
        <row r="6293">
          <cell r="A6293"/>
        </row>
        <row r="6294">
          <cell r="A6294"/>
        </row>
        <row r="6295">
          <cell r="A6295"/>
        </row>
        <row r="6296">
          <cell r="A6296"/>
        </row>
        <row r="6297">
          <cell r="A6297"/>
        </row>
        <row r="6298">
          <cell r="A6298"/>
        </row>
        <row r="6299">
          <cell r="A6299"/>
        </row>
        <row r="6300">
          <cell r="A6300"/>
        </row>
        <row r="6301">
          <cell r="A6301"/>
        </row>
        <row r="6302">
          <cell r="A6302"/>
        </row>
        <row r="6303">
          <cell r="A6303"/>
        </row>
        <row r="6304">
          <cell r="A6304"/>
        </row>
        <row r="6305">
          <cell r="A6305"/>
        </row>
        <row r="6306">
          <cell r="A6306"/>
        </row>
        <row r="6307">
          <cell r="A6307"/>
        </row>
        <row r="6308">
          <cell r="A6308"/>
        </row>
        <row r="6309">
          <cell r="A6309"/>
        </row>
        <row r="6310">
          <cell r="A6310"/>
        </row>
        <row r="6311">
          <cell r="A6311"/>
        </row>
        <row r="6312">
          <cell r="A6312"/>
        </row>
        <row r="6313">
          <cell r="A6313"/>
        </row>
        <row r="6314">
          <cell r="A6314"/>
        </row>
        <row r="6315">
          <cell r="A6315"/>
        </row>
        <row r="6316">
          <cell r="A6316"/>
        </row>
        <row r="6317">
          <cell r="A6317"/>
        </row>
        <row r="6318">
          <cell r="A6318"/>
        </row>
        <row r="6319">
          <cell r="A6319"/>
        </row>
        <row r="6320">
          <cell r="A6320"/>
        </row>
        <row r="6321">
          <cell r="A6321"/>
        </row>
        <row r="6322">
          <cell r="A6322"/>
        </row>
        <row r="6323">
          <cell r="A6323"/>
        </row>
        <row r="6324">
          <cell r="A6324"/>
        </row>
        <row r="6325">
          <cell r="A6325"/>
        </row>
        <row r="6326">
          <cell r="A6326"/>
        </row>
        <row r="6327">
          <cell r="A6327"/>
        </row>
        <row r="6328">
          <cell r="A6328"/>
        </row>
        <row r="6329">
          <cell r="A6329"/>
        </row>
        <row r="6330">
          <cell r="A6330"/>
        </row>
        <row r="6331">
          <cell r="A6331"/>
        </row>
        <row r="6332">
          <cell r="A6332"/>
        </row>
        <row r="6333">
          <cell r="A6333"/>
        </row>
        <row r="6334">
          <cell r="A6334"/>
        </row>
        <row r="6335">
          <cell r="A6335"/>
        </row>
        <row r="6336">
          <cell r="A6336"/>
        </row>
        <row r="6337">
          <cell r="A6337"/>
        </row>
        <row r="6338">
          <cell r="A6338"/>
        </row>
        <row r="6339">
          <cell r="A6339"/>
        </row>
        <row r="6340">
          <cell r="A6340"/>
        </row>
        <row r="6341">
          <cell r="A6341"/>
        </row>
        <row r="6342">
          <cell r="A6342"/>
        </row>
        <row r="6343">
          <cell r="A6343"/>
        </row>
        <row r="6344">
          <cell r="A6344"/>
        </row>
        <row r="6345">
          <cell r="A6345"/>
        </row>
        <row r="6346">
          <cell r="A6346"/>
        </row>
        <row r="6347">
          <cell r="A6347"/>
        </row>
        <row r="6348">
          <cell r="A6348"/>
        </row>
        <row r="6349">
          <cell r="A6349"/>
        </row>
        <row r="6350">
          <cell r="A6350"/>
        </row>
        <row r="6351">
          <cell r="A6351"/>
        </row>
        <row r="6352">
          <cell r="A6352"/>
        </row>
        <row r="6353">
          <cell r="A6353"/>
        </row>
        <row r="6354">
          <cell r="A6354"/>
        </row>
        <row r="6355">
          <cell r="A6355"/>
        </row>
        <row r="6356">
          <cell r="A6356"/>
        </row>
        <row r="6357">
          <cell r="A6357"/>
        </row>
        <row r="6358">
          <cell r="A6358"/>
        </row>
        <row r="6359">
          <cell r="A6359"/>
        </row>
        <row r="6360">
          <cell r="A6360"/>
        </row>
        <row r="6361">
          <cell r="A6361"/>
        </row>
        <row r="6362">
          <cell r="A6362"/>
        </row>
        <row r="6363">
          <cell r="A6363"/>
        </row>
        <row r="6364">
          <cell r="A6364"/>
        </row>
        <row r="6365">
          <cell r="A6365"/>
        </row>
        <row r="6366">
          <cell r="A6366"/>
        </row>
        <row r="6367">
          <cell r="A6367"/>
        </row>
        <row r="6368">
          <cell r="A6368"/>
        </row>
        <row r="6369">
          <cell r="A6369"/>
        </row>
        <row r="6370">
          <cell r="A6370"/>
        </row>
        <row r="6371">
          <cell r="A6371"/>
        </row>
        <row r="6372">
          <cell r="A6372"/>
        </row>
        <row r="6373">
          <cell r="A6373"/>
        </row>
        <row r="6374">
          <cell r="A6374"/>
        </row>
        <row r="6375">
          <cell r="A6375"/>
        </row>
        <row r="6376">
          <cell r="A6376"/>
        </row>
        <row r="6377">
          <cell r="A6377"/>
        </row>
        <row r="6378">
          <cell r="A6378"/>
        </row>
        <row r="6379">
          <cell r="A6379"/>
        </row>
        <row r="6380">
          <cell r="A6380"/>
        </row>
        <row r="6381">
          <cell r="A6381"/>
        </row>
        <row r="6382">
          <cell r="A6382"/>
        </row>
        <row r="6383">
          <cell r="A6383"/>
        </row>
        <row r="6384">
          <cell r="A6384"/>
        </row>
        <row r="6385">
          <cell r="A6385"/>
        </row>
        <row r="6386">
          <cell r="A6386"/>
        </row>
        <row r="6387">
          <cell r="A6387"/>
        </row>
        <row r="6388">
          <cell r="A6388"/>
        </row>
        <row r="6389">
          <cell r="A6389"/>
        </row>
        <row r="6390">
          <cell r="A6390"/>
        </row>
        <row r="6391">
          <cell r="A6391"/>
        </row>
        <row r="6392">
          <cell r="A6392"/>
        </row>
        <row r="6393">
          <cell r="A6393"/>
        </row>
        <row r="6394">
          <cell r="A6394"/>
        </row>
        <row r="6395">
          <cell r="A6395"/>
        </row>
        <row r="6396">
          <cell r="A6396"/>
        </row>
        <row r="6397">
          <cell r="A6397"/>
        </row>
        <row r="6398">
          <cell r="A6398"/>
        </row>
        <row r="6399">
          <cell r="A6399"/>
        </row>
        <row r="6400">
          <cell r="A6400"/>
        </row>
        <row r="6401">
          <cell r="A6401"/>
        </row>
        <row r="6402">
          <cell r="A6402"/>
        </row>
        <row r="6403">
          <cell r="A6403"/>
        </row>
        <row r="6404">
          <cell r="A6404"/>
        </row>
        <row r="6405">
          <cell r="A6405"/>
        </row>
        <row r="6406">
          <cell r="A6406"/>
        </row>
        <row r="6407">
          <cell r="A6407"/>
        </row>
        <row r="6408">
          <cell r="A6408"/>
        </row>
        <row r="6409">
          <cell r="A6409"/>
        </row>
        <row r="6410">
          <cell r="A6410"/>
        </row>
        <row r="6411">
          <cell r="A6411"/>
        </row>
        <row r="6412">
          <cell r="A6412"/>
        </row>
        <row r="6413">
          <cell r="A6413"/>
        </row>
        <row r="6414">
          <cell r="A6414"/>
        </row>
        <row r="6415">
          <cell r="A6415"/>
        </row>
        <row r="6416">
          <cell r="A6416"/>
        </row>
        <row r="6417">
          <cell r="A6417"/>
        </row>
        <row r="6418">
          <cell r="A6418"/>
        </row>
        <row r="6419">
          <cell r="A6419"/>
        </row>
        <row r="6420">
          <cell r="A6420"/>
        </row>
        <row r="6421">
          <cell r="A6421"/>
        </row>
        <row r="6422">
          <cell r="A6422"/>
        </row>
        <row r="6423">
          <cell r="A6423"/>
        </row>
        <row r="6424">
          <cell r="A6424"/>
        </row>
        <row r="6425">
          <cell r="A6425"/>
        </row>
        <row r="6426">
          <cell r="A6426"/>
        </row>
        <row r="6427">
          <cell r="A6427"/>
        </row>
        <row r="6428">
          <cell r="A6428"/>
        </row>
        <row r="6429">
          <cell r="A6429"/>
        </row>
        <row r="6430">
          <cell r="A6430"/>
        </row>
        <row r="6431">
          <cell r="A6431"/>
        </row>
        <row r="6432">
          <cell r="A6432"/>
        </row>
        <row r="6433">
          <cell r="A6433"/>
        </row>
        <row r="6434">
          <cell r="A6434"/>
        </row>
        <row r="6435">
          <cell r="A6435"/>
        </row>
        <row r="6436">
          <cell r="A6436"/>
        </row>
        <row r="6437">
          <cell r="A6437"/>
        </row>
        <row r="6438">
          <cell r="A6438"/>
        </row>
        <row r="6439">
          <cell r="A6439"/>
        </row>
        <row r="6440">
          <cell r="A6440"/>
        </row>
        <row r="6441">
          <cell r="A6441"/>
        </row>
        <row r="6442">
          <cell r="A6442"/>
        </row>
        <row r="6443">
          <cell r="A6443"/>
        </row>
        <row r="6444">
          <cell r="A6444"/>
        </row>
        <row r="6445">
          <cell r="A6445"/>
        </row>
        <row r="6446">
          <cell r="A6446"/>
        </row>
        <row r="6447">
          <cell r="A6447"/>
        </row>
        <row r="6448">
          <cell r="A6448"/>
        </row>
        <row r="6449">
          <cell r="A6449"/>
        </row>
        <row r="6450">
          <cell r="A6450"/>
        </row>
        <row r="6451">
          <cell r="A6451"/>
        </row>
        <row r="6452">
          <cell r="A6452"/>
        </row>
        <row r="6453">
          <cell r="A6453"/>
        </row>
        <row r="6454">
          <cell r="A6454"/>
        </row>
        <row r="6455">
          <cell r="A6455"/>
        </row>
        <row r="6456">
          <cell r="A6456"/>
        </row>
        <row r="6457">
          <cell r="A6457"/>
        </row>
        <row r="6458">
          <cell r="A6458"/>
        </row>
        <row r="6459">
          <cell r="A6459"/>
        </row>
        <row r="6460">
          <cell r="A6460"/>
        </row>
        <row r="6461">
          <cell r="A6461"/>
        </row>
        <row r="6462">
          <cell r="A6462"/>
        </row>
        <row r="6463">
          <cell r="A6463"/>
        </row>
        <row r="6464">
          <cell r="A6464"/>
        </row>
        <row r="6465">
          <cell r="A6465"/>
        </row>
        <row r="6466">
          <cell r="A6466"/>
        </row>
        <row r="6467">
          <cell r="A6467"/>
        </row>
        <row r="6468">
          <cell r="A6468"/>
        </row>
        <row r="6469">
          <cell r="A6469"/>
        </row>
        <row r="6470">
          <cell r="A6470"/>
        </row>
        <row r="6471">
          <cell r="A6471"/>
        </row>
        <row r="6472">
          <cell r="A6472"/>
        </row>
        <row r="6473">
          <cell r="A6473"/>
        </row>
        <row r="6474">
          <cell r="A6474"/>
        </row>
        <row r="6475">
          <cell r="A6475"/>
        </row>
        <row r="6476">
          <cell r="A6476"/>
        </row>
        <row r="6477">
          <cell r="A6477"/>
        </row>
        <row r="6478">
          <cell r="A6478"/>
        </row>
        <row r="6479">
          <cell r="A6479"/>
        </row>
        <row r="6480">
          <cell r="A6480"/>
        </row>
        <row r="6481">
          <cell r="A6481"/>
        </row>
        <row r="6482">
          <cell r="A6482"/>
        </row>
        <row r="6483">
          <cell r="A6483"/>
        </row>
        <row r="6484">
          <cell r="A6484"/>
        </row>
        <row r="6485">
          <cell r="A6485"/>
        </row>
        <row r="6486">
          <cell r="A6486"/>
        </row>
        <row r="6487">
          <cell r="A6487"/>
        </row>
        <row r="6488">
          <cell r="A6488"/>
        </row>
        <row r="6489">
          <cell r="A6489"/>
        </row>
        <row r="6490">
          <cell r="A6490"/>
        </row>
        <row r="6491">
          <cell r="A6491"/>
        </row>
        <row r="6492">
          <cell r="A6492"/>
        </row>
        <row r="6493">
          <cell r="A6493"/>
        </row>
        <row r="6494">
          <cell r="A6494"/>
        </row>
        <row r="6495">
          <cell r="A6495"/>
        </row>
        <row r="6496">
          <cell r="A6496"/>
        </row>
        <row r="6497">
          <cell r="A6497"/>
        </row>
        <row r="6498">
          <cell r="A6498"/>
        </row>
        <row r="6499">
          <cell r="A6499"/>
        </row>
        <row r="6500">
          <cell r="A6500"/>
        </row>
        <row r="6501">
          <cell r="A6501"/>
        </row>
        <row r="6502">
          <cell r="A6502"/>
        </row>
        <row r="6503">
          <cell r="A6503"/>
        </row>
        <row r="6504">
          <cell r="A6504"/>
        </row>
        <row r="6505">
          <cell r="A6505"/>
        </row>
        <row r="6506">
          <cell r="A6506"/>
        </row>
        <row r="6507">
          <cell r="A6507"/>
        </row>
        <row r="6508">
          <cell r="A6508"/>
        </row>
        <row r="6509">
          <cell r="A6509"/>
        </row>
        <row r="6510">
          <cell r="A6510"/>
        </row>
        <row r="6511">
          <cell r="A6511"/>
        </row>
        <row r="6512">
          <cell r="A6512"/>
        </row>
        <row r="6513">
          <cell r="A6513"/>
        </row>
        <row r="6514">
          <cell r="A6514"/>
        </row>
        <row r="6515">
          <cell r="A6515"/>
        </row>
        <row r="6516">
          <cell r="A6516"/>
        </row>
        <row r="6517">
          <cell r="A6517"/>
        </row>
        <row r="6518">
          <cell r="A6518"/>
        </row>
        <row r="6519">
          <cell r="A6519"/>
        </row>
        <row r="6520">
          <cell r="A6520"/>
        </row>
        <row r="6521">
          <cell r="A6521"/>
        </row>
        <row r="6522">
          <cell r="A6522"/>
        </row>
        <row r="6523">
          <cell r="A6523"/>
        </row>
        <row r="6524">
          <cell r="A6524"/>
        </row>
        <row r="6525">
          <cell r="A6525"/>
        </row>
        <row r="6526">
          <cell r="A6526"/>
        </row>
        <row r="6527">
          <cell r="A6527"/>
        </row>
        <row r="6528">
          <cell r="A6528"/>
        </row>
        <row r="6529">
          <cell r="A6529"/>
        </row>
        <row r="6530">
          <cell r="A6530"/>
        </row>
        <row r="6531">
          <cell r="A6531"/>
        </row>
        <row r="6532">
          <cell r="A6532"/>
        </row>
        <row r="6533">
          <cell r="A6533"/>
        </row>
        <row r="6534">
          <cell r="A6534"/>
        </row>
        <row r="6535">
          <cell r="A6535"/>
        </row>
        <row r="6536">
          <cell r="A6536"/>
        </row>
        <row r="6537">
          <cell r="A6537"/>
        </row>
        <row r="6538">
          <cell r="A6538"/>
        </row>
        <row r="6539">
          <cell r="A6539"/>
        </row>
        <row r="6540">
          <cell r="A6540"/>
        </row>
        <row r="6541">
          <cell r="A6541"/>
        </row>
        <row r="6542">
          <cell r="A6542"/>
        </row>
        <row r="6543">
          <cell r="A6543"/>
        </row>
        <row r="6544">
          <cell r="A6544"/>
        </row>
        <row r="6545">
          <cell r="A6545"/>
        </row>
        <row r="6546">
          <cell r="A6546"/>
        </row>
        <row r="6547">
          <cell r="A6547"/>
        </row>
        <row r="6548">
          <cell r="A6548"/>
        </row>
        <row r="6549">
          <cell r="A6549"/>
        </row>
        <row r="6550">
          <cell r="A6550"/>
        </row>
        <row r="6551">
          <cell r="A6551"/>
        </row>
        <row r="6552">
          <cell r="A6552"/>
        </row>
        <row r="6553">
          <cell r="A6553"/>
        </row>
        <row r="6554">
          <cell r="A6554"/>
        </row>
        <row r="6555">
          <cell r="A6555"/>
        </row>
        <row r="6556">
          <cell r="A6556"/>
        </row>
        <row r="6557">
          <cell r="A6557"/>
        </row>
        <row r="6558">
          <cell r="A6558"/>
        </row>
        <row r="6559">
          <cell r="A6559"/>
        </row>
        <row r="6560">
          <cell r="A6560"/>
        </row>
        <row r="6561">
          <cell r="A6561"/>
        </row>
        <row r="6562">
          <cell r="A6562"/>
        </row>
        <row r="6563">
          <cell r="A6563"/>
        </row>
        <row r="6564">
          <cell r="A6564"/>
        </row>
        <row r="6565">
          <cell r="A6565"/>
        </row>
        <row r="6566">
          <cell r="A6566"/>
        </row>
        <row r="6567">
          <cell r="A6567"/>
        </row>
        <row r="6568">
          <cell r="A6568"/>
        </row>
        <row r="6569">
          <cell r="A6569"/>
        </row>
        <row r="6570">
          <cell r="A6570"/>
        </row>
        <row r="6571">
          <cell r="A6571"/>
        </row>
        <row r="6572">
          <cell r="A6572"/>
        </row>
        <row r="6573">
          <cell r="A6573"/>
        </row>
        <row r="6574">
          <cell r="A6574"/>
        </row>
        <row r="6575">
          <cell r="A6575"/>
        </row>
        <row r="6576">
          <cell r="A6576"/>
        </row>
        <row r="6577">
          <cell r="A6577"/>
        </row>
        <row r="6578">
          <cell r="A6578"/>
        </row>
        <row r="6579">
          <cell r="A6579"/>
        </row>
        <row r="6580">
          <cell r="A6580"/>
        </row>
        <row r="6581">
          <cell r="A6581"/>
        </row>
        <row r="6582">
          <cell r="A6582"/>
        </row>
        <row r="6583">
          <cell r="A6583"/>
        </row>
        <row r="6584">
          <cell r="A6584"/>
        </row>
        <row r="6585">
          <cell r="A6585"/>
        </row>
        <row r="6586">
          <cell r="A6586"/>
        </row>
        <row r="6587">
          <cell r="A6587"/>
        </row>
        <row r="6588">
          <cell r="A6588"/>
        </row>
        <row r="6589">
          <cell r="A6589"/>
        </row>
        <row r="6590">
          <cell r="A6590"/>
        </row>
        <row r="6591">
          <cell r="A6591"/>
        </row>
        <row r="6592">
          <cell r="A6592"/>
        </row>
        <row r="6593">
          <cell r="A6593"/>
        </row>
        <row r="6594">
          <cell r="A6594"/>
        </row>
        <row r="6595">
          <cell r="A6595"/>
        </row>
        <row r="6596">
          <cell r="A6596"/>
        </row>
        <row r="6597">
          <cell r="A6597"/>
        </row>
        <row r="6598">
          <cell r="A6598"/>
        </row>
        <row r="6599">
          <cell r="A6599"/>
        </row>
        <row r="6600">
          <cell r="A6600"/>
        </row>
        <row r="6601">
          <cell r="A6601"/>
        </row>
        <row r="6602">
          <cell r="A6602"/>
        </row>
        <row r="6603">
          <cell r="A6603"/>
        </row>
        <row r="6604">
          <cell r="A6604"/>
        </row>
        <row r="6605">
          <cell r="A6605"/>
        </row>
        <row r="6606">
          <cell r="A6606"/>
        </row>
        <row r="6607">
          <cell r="A6607"/>
        </row>
        <row r="6608">
          <cell r="A6608"/>
        </row>
        <row r="6609">
          <cell r="A6609"/>
        </row>
        <row r="6610">
          <cell r="A6610"/>
        </row>
        <row r="6611">
          <cell r="A6611"/>
        </row>
        <row r="6612">
          <cell r="A6612"/>
        </row>
        <row r="6613">
          <cell r="A6613"/>
        </row>
        <row r="6614">
          <cell r="A6614"/>
        </row>
        <row r="6615">
          <cell r="A6615"/>
        </row>
        <row r="6616">
          <cell r="A6616"/>
        </row>
        <row r="6617">
          <cell r="A6617"/>
        </row>
        <row r="6618">
          <cell r="A6618"/>
        </row>
        <row r="6619">
          <cell r="A6619"/>
        </row>
        <row r="6620">
          <cell r="A6620"/>
        </row>
        <row r="6621">
          <cell r="A6621"/>
        </row>
        <row r="6622">
          <cell r="A6622"/>
        </row>
        <row r="6623">
          <cell r="A6623"/>
        </row>
        <row r="6624">
          <cell r="A6624"/>
        </row>
        <row r="6625">
          <cell r="A6625"/>
        </row>
        <row r="6626">
          <cell r="A6626"/>
        </row>
        <row r="6627">
          <cell r="A6627"/>
        </row>
        <row r="6628">
          <cell r="A6628"/>
        </row>
        <row r="6629">
          <cell r="A6629"/>
        </row>
        <row r="6630">
          <cell r="A6630"/>
        </row>
        <row r="6631">
          <cell r="A6631"/>
        </row>
        <row r="6632">
          <cell r="A6632"/>
        </row>
        <row r="6633">
          <cell r="A6633"/>
        </row>
        <row r="6634">
          <cell r="A6634"/>
        </row>
        <row r="6635">
          <cell r="A6635"/>
        </row>
        <row r="6636">
          <cell r="A6636"/>
        </row>
        <row r="6637">
          <cell r="A6637"/>
        </row>
        <row r="6638">
          <cell r="A6638"/>
        </row>
        <row r="6639">
          <cell r="A6639"/>
        </row>
        <row r="6640">
          <cell r="A6640"/>
        </row>
        <row r="6641">
          <cell r="A6641"/>
        </row>
        <row r="6642">
          <cell r="A6642"/>
        </row>
        <row r="6643">
          <cell r="A6643"/>
        </row>
        <row r="6644">
          <cell r="A6644"/>
        </row>
        <row r="6645">
          <cell r="A6645"/>
        </row>
        <row r="6646">
          <cell r="A6646"/>
        </row>
        <row r="6647">
          <cell r="A6647"/>
        </row>
        <row r="6648">
          <cell r="A6648"/>
        </row>
        <row r="6649">
          <cell r="A6649"/>
        </row>
        <row r="6650">
          <cell r="A6650"/>
        </row>
        <row r="6651">
          <cell r="A6651"/>
        </row>
        <row r="6652">
          <cell r="A6652"/>
        </row>
        <row r="6653">
          <cell r="A6653"/>
        </row>
        <row r="6654">
          <cell r="A6654"/>
        </row>
        <row r="6655">
          <cell r="A6655"/>
        </row>
        <row r="6656">
          <cell r="A6656"/>
        </row>
        <row r="6657">
          <cell r="A6657"/>
        </row>
        <row r="6658">
          <cell r="A6658"/>
        </row>
        <row r="6659">
          <cell r="A6659"/>
        </row>
        <row r="6660">
          <cell r="A6660"/>
        </row>
        <row r="6661">
          <cell r="A6661"/>
        </row>
        <row r="6662">
          <cell r="A6662"/>
        </row>
        <row r="6663">
          <cell r="A6663"/>
        </row>
        <row r="6664">
          <cell r="A6664"/>
        </row>
        <row r="6665">
          <cell r="A6665"/>
        </row>
        <row r="6666">
          <cell r="A6666"/>
        </row>
        <row r="6667">
          <cell r="A6667"/>
        </row>
        <row r="6668">
          <cell r="A6668"/>
        </row>
        <row r="6669">
          <cell r="A6669"/>
        </row>
        <row r="6670">
          <cell r="A6670"/>
        </row>
        <row r="6671">
          <cell r="A6671"/>
        </row>
        <row r="6672">
          <cell r="A6672"/>
        </row>
        <row r="6673">
          <cell r="A6673"/>
        </row>
        <row r="6674">
          <cell r="A6674"/>
        </row>
        <row r="6675">
          <cell r="A6675"/>
        </row>
        <row r="6676">
          <cell r="A6676"/>
        </row>
        <row r="6677">
          <cell r="A6677"/>
        </row>
        <row r="6678">
          <cell r="A6678"/>
        </row>
        <row r="6679">
          <cell r="A6679"/>
        </row>
        <row r="6680">
          <cell r="A6680"/>
        </row>
        <row r="6681">
          <cell r="A6681"/>
        </row>
        <row r="6682">
          <cell r="A6682"/>
        </row>
        <row r="6683">
          <cell r="A6683"/>
        </row>
        <row r="6684">
          <cell r="A6684"/>
        </row>
        <row r="6685">
          <cell r="A6685"/>
        </row>
        <row r="6686">
          <cell r="A6686"/>
        </row>
        <row r="6687">
          <cell r="A6687"/>
        </row>
        <row r="6688">
          <cell r="A6688"/>
        </row>
        <row r="6689">
          <cell r="A6689"/>
        </row>
        <row r="6690">
          <cell r="A6690"/>
        </row>
        <row r="6691">
          <cell r="A6691"/>
        </row>
        <row r="6692">
          <cell r="A6692"/>
        </row>
        <row r="6693">
          <cell r="A6693"/>
        </row>
        <row r="6694">
          <cell r="A6694"/>
        </row>
        <row r="6695">
          <cell r="A6695"/>
        </row>
        <row r="6696">
          <cell r="A6696"/>
        </row>
        <row r="6697">
          <cell r="A6697"/>
        </row>
        <row r="6698">
          <cell r="A6698"/>
        </row>
        <row r="6699">
          <cell r="A6699"/>
        </row>
        <row r="6700">
          <cell r="A6700"/>
        </row>
        <row r="6701">
          <cell r="A6701"/>
        </row>
        <row r="6702">
          <cell r="A6702"/>
        </row>
        <row r="6703">
          <cell r="A6703"/>
        </row>
        <row r="6704">
          <cell r="A6704"/>
        </row>
        <row r="6705">
          <cell r="A6705"/>
        </row>
        <row r="6706">
          <cell r="A6706"/>
        </row>
        <row r="6707">
          <cell r="A6707"/>
        </row>
        <row r="6708">
          <cell r="A6708"/>
        </row>
        <row r="6709">
          <cell r="A6709"/>
        </row>
        <row r="6710">
          <cell r="A6710"/>
        </row>
        <row r="6711">
          <cell r="A6711"/>
        </row>
        <row r="6712">
          <cell r="A6712"/>
        </row>
        <row r="6713">
          <cell r="A6713"/>
        </row>
        <row r="6714">
          <cell r="A6714"/>
        </row>
        <row r="6715">
          <cell r="A6715"/>
        </row>
        <row r="6716">
          <cell r="A6716"/>
        </row>
        <row r="6717">
          <cell r="A6717"/>
        </row>
        <row r="6718">
          <cell r="A6718"/>
        </row>
        <row r="6719">
          <cell r="A6719"/>
        </row>
        <row r="6720">
          <cell r="A6720"/>
        </row>
        <row r="6721">
          <cell r="A6721"/>
        </row>
        <row r="6722">
          <cell r="A6722"/>
        </row>
        <row r="6723">
          <cell r="A6723"/>
        </row>
        <row r="6724">
          <cell r="A6724"/>
        </row>
        <row r="6725">
          <cell r="A6725"/>
        </row>
        <row r="6726">
          <cell r="A6726"/>
        </row>
        <row r="6727">
          <cell r="A6727"/>
        </row>
        <row r="6728">
          <cell r="A6728"/>
        </row>
        <row r="6729">
          <cell r="A6729"/>
        </row>
        <row r="6730">
          <cell r="A6730"/>
        </row>
        <row r="6731">
          <cell r="A6731"/>
        </row>
        <row r="6732">
          <cell r="A6732"/>
        </row>
        <row r="6733">
          <cell r="A6733"/>
        </row>
        <row r="6734">
          <cell r="A6734"/>
        </row>
        <row r="6735">
          <cell r="A6735"/>
        </row>
        <row r="6736">
          <cell r="A6736"/>
        </row>
        <row r="6737">
          <cell r="A6737"/>
        </row>
        <row r="6738">
          <cell r="A6738"/>
        </row>
        <row r="6739">
          <cell r="A6739"/>
        </row>
        <row r="6740">
          <cell r="A6740"/>
        </row>
        <row r="6741">
          <cell r="A6741"/>
        </row>
        <row r="6742">
          <cell r="A6742"/>
        </row>
        <row r="6743">
          <cell r="A6743"/>
        </row>
        <row r="6744">
          <cell r="A6744"/>
        </row>
        <row r="6745">
          <cell r="A6745"/>
        </row>
        <row r="6746">
          <cell r="A6746"/>
        </row>
        <row r="6747">
          <cell r="A6747"/>
        </row>
        <row r="6748">
          <cell r="A6748"/>
        </row>
        <row r="6749">
          <cell r="A6749"/>
        </row>
        <row r="6750">
          <cell r="A6750"/>
        </row>
        <row r="6751">
          <cell r="A6751"/>
        </row>
        <row r="6752">
          <cell r="A6752"/>
        </row>
        <row r="6753">
          <cell r="A6753"/>
        </row>
        <row r="6754">
          <cell r="A6754"/>
        </row>
        <row r="6755">
          <cell r="A6755"/>
        </row>
        <row r="6756">
          <cell r="A6756"/>
        </row>
        <row r="6757">
          <cell r="A6757"/>
        </row>
        <row r="6758">
          <cell r="A6758"/>
        </row>
        <row r="6759">
          <cell r="A6759"/>
        </row>
        <row r="6760">
          <cell r="A6760"/>
        </row>
        <row r="6761">
          <cell r="A6761"/>
        </row>
        <row r="6762">
          <cell r="A6762"/>
        </row>
        <row r="6763">
          <cell r="A6763"/>
        </row>
        <row r="6764">
          <cell r="A6764"/>
        </row>
        <row r="6765">
          <cell r="A6765"/>
        </row>
        <row r="6766">
          <cell r="A6766"/>
        </row>
        <row r="6767">
          <cell r="A6767"/>
        </row>
        <row r="6768">
          <cell r="A6768"/>
        </row>
        <row r="6769">
          <cell r="A6769"/>
        </row>
        <row r="6770">
          <cell r="A6770"/>
        </row>
        <row r="6771">
          <cell r="A6771"/>
        </row>
        <row r="6772">
          <cell r="A6772"/>
        </row>
        <row r="6773">
          <cell r="A6773"/>
        </row>
        <row r="6774">
          <cell r="A6774"/>
        </row>
        <row r="6775">
          <cell r="A6775"/>
        </row>
        <row r="6776">
          <cell r="A6776"/>
        </row>
        <row r="6777">
          <cell r="A6777"/>
        </row>
        <row r="6778">
          <cell r="A6778"/>
        </row>
        <row r="6779">
          <cell r="A6779"/>
        </row>
        <row r="6780">
          <cell r="A6780"/>
        </row>
        <row r="6781">
          <cell r="A6781"/>
        </row>
        <row r="6782">
          <cell r="A6782"/>
        </row>
        <row r="6783">
          <cell r="A6783"/>
        </row>
        <row r="6784">
          <cell r="A6784"/>
        </row>
        <row r="6785">
          <cell r="A6785"/>
        </row>
        <row r="6786">
          <cell r="A6786"/>
        </row>
        <row r="6787">
          <cell r="A6787"/>
        </row>
        <row r="6788">
          <cell r="A6788"/>
        </row>
        <row r="6789">
          <cell r="A6789"/>
        </row>
        <row r="6790">
          <cell r="A6790"/>
        </row>
        <row r="6791">
          <cell r="A6791"/>
        </row>
        <row r="6792">
          <cell r="A6792"/>
        </row>
        <row r="6793">
          <cell r="A6793"/>
        </row>
        <row r="6794">
          <cell r="A6794"/>
        </row>
        <row r="6795">
          <cell r="A6795"/>
        </row>
        <row r="6796">
          <cell r="A6796"/>
        </row>
        <row r="6797">
          <cell r="A6797"/>
        </row>
        <row r="6798">
          <cell r="A6798"/>
        </row>
        <row r="6799">
          <cell r="A6799"/>
        </row>
        <row r="6800">
          <cell r="A6800"/>
        </row>
        <row r="6801">
          <cell r="A6801"/>
        </row>
        <row r="6802">
          <cell r="A6802"/>
        </row>
        <row r="6803">
          <cell r="A6803"/>
        </row>
        <row r="6804">
          <cell r="A6804"/>
        </row>
        <row r="6805">
          <cell r="A6805"/>
        </row>
        <row r="6806">
          <cell r="A6806"/>
        </row>
        <row r="6807">
          <cell r="A6807"/>
        </row>
        <row r="6808">
          <cell r="A6808"/>
        </row>
        <row r="6809">
          <cell r="A6809"/>
        </row>
        <row r="6810">
          <cell r="A6810"/>
        </row>
        <row r="6811">
          <cell r="A6811"/>
        </row>
        <row r="6812">
          <cell r="A6812"/>
        </row>
        <row r="6813">
          <cell r="A6813"/>
        </row>
        <row r="6814">
          <cell r="A6814"/>
        </row>
        <row r="6815">
          <cell r="A6815"/>
        </row>
        <row r="6816">
          <cell r="A6816"/>
        </row>
        <row r="6817">
          <cell r="A6817"/>
        </row>
        <row r="6818">
          <cell r="A6818"/>
        </row>
        <row r="6819">
          <cell r="A6819"/>
        </row>
        <row r="6820">
          <cell r="A6820"/>
        </row>
        <row r="6821">
          <cell r="A6821"/>
        </row>
        <row r="6822">
          <cell r="A6822"/>
        </row>
        <row r="6823">
          <cell r="A6823"/>
        </row>
        <row r="6824">
          <cell r="A6824"/>
        </row>
        <row r="6825">
          <cell r="A6825"/>
        </row>
        <row r="6826">
          <cell r="A6826"/>
        </row>
        <row r="6827">
          <cell r="A6827"/>
        </row>
        <row r="6828">
          <cell r="A6828"/>
        </row>
        <row r="6829">
          <cell r="A6829"/>
        </row>
        <row r="6830">
          <cell r="A6830"/>
        </row>
        <row r="6831">
          <cell r="A6831"/>
        </row>
        <row r="6832">
          <cell r="A6832"/>
        </row>
        <row r="6833">
          <cell r="A6833"/>
        </row>
        <row r="6834">
          <cell r="A6834"/>
        </row>
        <row r="6835">
          <cell r="A6835"/>
        </row>
        <row r="6836">
          <cell r="A6836"/>
        </row>
        <row r="6837">
          <cell r="A6837"/>
        </row>
        <row r="6838">
          <cell r="A6838"/>
        </row>
        <row r="6839">
          <cell r="A6839"/>
        </row>
        <row r="6840">
          <cell r="A6840"/>
        </row>
        <row r="6841">
          <cell r="A6841"/>
        </row>
        <row r="6842">
          <cell r="A6842"/>
        </row>
        <row r="6843">
          <cell r="A6843"/>
        </row>
        <row r="6844">
          <cell r="A6844"/>
        </row>
        <row r="6845">
          <cell r="A6845"/>
        </row>
        <row r="6846">
          <cell r="A6846"/>
        </row>
        <row r="6847">
          <cell r="A6847"/>
        </row>
        <row r="6848">
          <cell r="A6848"/>
        </row>
        <row r="6849">
          <cell r="A6849"/>
        </row>
        <row r="6850">
          <cell r="A6850"/>
        </row>
        <row r="6851">
          <cell r="A6851"/>
        </row>
        <row r="6852">
          <cell r="A6852"/>
        </row>
        <row r="6853">
          <cell r="A6853"/>
        </row>
        <row r="6854">
          <cell r="A6854"/>
        </row>
        <row r="6855">
          <cell r="A6855"/>
        </row>
        <row r="6856">
          <cell r="A6856"/>
        </row>
        <row r="6857">
          <cell r="A6857"/>
        </row>
        <row r="6858">
          <cell r="A6858"/>
        </row>
        <row r="6859">
          <cell r="A6859"/>
        </row>
        <row r="6860">
          <cell r="A6860"/>
        </row>
        <row r="6861">
          <cell r="A6861"/>
        </row>
        <row r="6862">
          <cell r="A6862"/>
        </row>
        <row r="6863">
          <cell r="A6863"/>
        </row>
        <row r="6864">
          <cell r="A6864"/>
        </row>
        <row r="6865">
          <cell r="A6865"/>
        </row>
        <row r="6866">
          <cell r="A6866"/>
        </row>
        <row r="6867">
          <cell r="A6867"/>
        </row>
        <row r="6868">
          <cell r="A6868"/>
        </row>
        <row r="6869">
          <cell r="A6869"/>
        </row>
        <row r="6870">
          <cell r="A6870"/>
        </row>
        <row r="6871">
          <cell r="A6871"/>
        </row>
        <row r="6872">
          <cell r="A6872"/>
        </row>
        <row r="6873">
          <cell r="A6873"/>
        </row>
        <row r="6874">
          <cell r="A6874"/>
        </row>
        <row r="6875">
          <cell r="A6875"/>
        </row>
        <row r="6876">
          <cell r="A6876"/>
        </row>
        <row r="6877">
          <cell r="A6877"/>
        </row>
        <row r="6878">
          <cell r="A6878"/>
        </row>
        <row r="6879">
          <cell r="A6879"/>
        </row>
        <row r="6880">
          <cell r="A6880"/>
        </row>
        <row r="6881">
          <cell r="A6881"/>
        </row>
        <row r="6882">
          <cell r="A6882"/>
        </row>
        <row r="6883">
          <cell r="A6883"/>
        </row>
        <row r="6884">
          <cell r="A6884"/>
        </row>
        <row r="6885">
          <cell r="A6885"/>
        </row>
        <row r="6886">
          <cell r="A6886"/>
        </row>
        <row r="6887">
          <cell r="A6887"/>
        </row>
        <row r="6888">
          <cell r="A6888"/>
        </row>
        <row r="6889">
          <cell r="A6889"/>
        </row>
        <row r="6890">
          <cell r="A6890"/>
        </row>
        <row r="6891">
          <cell r="A6891"/>
        </row>
        <row r="6892">
          <cell r="A6892"/>
        </row>
        <row r="6893">
          <cell r="A6893"/>
        </row>
        <row r="6894">
          <cell r="A6894"/>
        </row>
        <row r="6895">
          <cell r="A6895"/>
        </row>
        <row r="6896">
          <cell r="A6896"/>
        </row>
        <row r="6897">
          <cell r="A6897"/>
        </row>
        <row r="6898">
          <cell r="A6898"/>
        </row>
        <row r="6899">
          <cell r="A6899"/>
        </row>
        <row r="6900">
          <cell r="A6900"/>
        </row>
        <row r="6901">
          <cell r="A6901"/>
        </row>
        <row r="6902">
          <cell r="A6902"/>
        </row>
        <row r="6903">
          <cell r="A6903"/>
        </row>
        <row r="6904">
          <cell r="A6904"/>
        </row>
        <row r="6905">
          <cell r="A6905"/>
        </row>
        <row r="6906">
          <cell r="A6906"/>
        </row>
        <row r="6907">
          <cell r="A6907"/>
        </row>
        <row r="6908">
          <cell r="A6908"/>
        </row>
        <row r="6909">
          <cell r="A6909"/>
        </row>
        <row r="6910">
          <cell r="A6910"/>
        </row>
        <row r="6911">
          <cell r="A6911"/>
        </row>
        <row r="6912">
          <cell r="A6912"/>
        </row>
        <row r="6913">
          <cell r="A6913"/>
        </row>
        <row r="6914">
          <cell r="A6914"/>
        </row>
        <row r="6915">
          <cell r="A6915"/>
        </row>
        <row r="6916">
          <cell r="A6916"/>
        </row>
        <row r="6917">
          <cell r="A6917"/>
        </row>
        <row r="6918">
          <cell r="A6918"/>
        </row>
        <row r="6919">
          <cell r="A6919"/>
        </row>
        <row r="6920">
          <cell r="A6920"/>
        </row>
        <row r="6921">
          <cell r="A6921"/>
        </row>
        <row r="6922">
          <cell r="A6922"/>
        </row>
        <row r="6923">
          <cell r="A6923"/>
        </row>
        <row r="6924">
          <cell r="A6924"/>
        </row>
        <row r="6925">
          <cell r="A6925"/>
        </row>
        <row r="6926">
          <cell r="A6926"/>
        </row>
        <row r="6927">
          <cell r="A6927"/>
        </row>
        <row r="6928">
          <cell r="A6928"/>
        </row>
        <row r="6929">
          <cell r="A6929"/>
        </row>
        <row r="6930">
          <cell r="A6930"/>
        </row>
        <row r="6931">
          <cell r="A6931"/>
        </row>
        <row r="6932">
          <cell r="A6932"/>
        </row>
        <row r="6933">
          <cell r="A6933"/>
        </row>
        <row r="6934">
          <cell r="A6934"/>
        </row>
        <row r="6935">
          <cell r="A6935"/>
        </row>
        <row r="6936">
          <cell r="A6936"/>
        </row>
        <row r="6937">
          <cell r="A6937"/>
        </row>
        <row r="6938">
          <cell r="A6938"/>
        </row>
        <row r="6939">
          <cell r="A6939"/>
        </row>
        <row r="6940">
          <cell r="A6940"/>
        </row>
        <row r="6941">
          <cell r="A6941"/>
        </row>
        <row r="6942">
          <cell r="A6942"/>
        </row>
        <row r="6943">
          <cell r="A6943"/>
        </row>
        <row r="6944">
          <cell r="A6944"/>
        </row>
        <row r="6945">
          <cell r="A6945"/>
        </row>
        <row r="6946">
          <cell r="A6946"/>
        </row>
        <row r="6947">
          <cell r="A6947"/>
        </row>
        <row r="6948">
          <cell r="A6948"/>
        </row>
        <row r="6949">
          <cell r="A6949"/>
        </row>
        <row r="6950">
          <cell r="A6950"/>
        </row>
        <row r="6951">
          <cell r="A6951"/>
        </row>
        <row r="6952">
          <cell r="A6952"/>
        </row>
        <row r="6953">
          <cell r="A6953"/>
        </row>
        <row r="6954">
          <cell r="A6954"/>
        </row>
        <row r="6955">
          <cell r="A6955"/>
        </row>
        <row r="6956">
          <cell r="A6956"/>
        </row>
        <row r="6957">
          <cell r="A6957"/>
        </row>
        <row r="6958">
          <cell r="A6958"/>
        </row>
        <row r="6959">
          <cell r="A6959"/>
        </row>
        <row r="6960">
          <cell r="A6960"/>
        </row>
        <row r="6961">
          <cell r="A6961"/>
        </row>
        <row r="6962">
          <cell r="A6962"/>
        </row>
        <row r="6963">
          <cell r="A6963"/>
        </row>
        <row r="6964">
          <cell r="A6964"/>
        </row>
        <row r="6965">
          <cell r="A6965"/>
        </row>
        <row r="6966">
          <cell r="A6966"/>
        </row>
        <row r="6967">
          <cell r="A6967"/>
        </row>
        <row r="6968">
          <cell r="A6968"/>
        </row>
        <row r="6969">
          <cell r="A6969"/>
        </row>
        <row r="6970">
          <cell r="A6970"/>
        </row>
        <row r="6971">
          <cell r="A6971"/>
        </row>
        <row r="6972">
          <cell r="A6972"/>
        </row>
        <row r="6973">
          <cell r="A6973"/>
        </row>
        <row r="6974">
          <cell r="A6974"/>
        </row>
        <row r="6975">
          <cell r="A6975"/>
        </row>
        <row r="6976">
          <cell r="A6976"/>
        </row>
        <row r="6977">
          <cell r="A6977"/>
        </row>
        <row r="6978">
          <cell r="A6978"/>
        </row>
        <row r="6979">
          <cell r="A6979"/>
        </row>
        <row r="6980">
          <cell r="A6980"/>
        </row>
        <row r="6981">
          <cell r="A6981"/>
        </row>
        <row r="6982">
          <cell r="A6982"/>
        </row>
        <row r="6983">
          <cell r="A6983"/>
        </row>
        <row r="6984">
          <cell r="A6984"/>
        </row>
        <row r="6985">
          <cell r="A6985"/>
        </row>
        <row r="6986">
          <cell r="A6986"/>
        </row>
        <row r="6987">
          <cell r="A6987"/>
        </row>
        <row r="6988">
          <cell r="A6988"/>
        </row>
        <row r="6989">
          <cell r="A6989"/>
        </row>
        <row r="6990">
          <cell r="A6990"/>
        </row>
        <row r="6991">
          <cell r="A6991"/>
        </row>
        <row r="6992">
          <cell r="A6992"/>
        </row>
        <row r="6993">
          <cell r="A6993"/>
        </row>
        <row r="6994">
          <cell r="A6994"/>
        </row>
        <row r="6995">
          <cell r="A6995"/>
        </row>
        <row r="6996">
          <cell r="A6996"/>
        </row>
        <row r="6997">
          <cell r="A6997"/>
        </row>
        <row r="6998">
          <cell r="A6998"/>
        </row>
        <row r="6999">
          <cell r="A6999"/>
        </row>
        <row r="7000">
          <cell r="A7000"/>
        </row>
        <row r="7001">
          <cell r="A7001"/>
        </row>
        <row r="7002">
          <cell r="A7002"/>
        </row>
        <row r="7003">
          <cell r="A7003"/>
        </row>
        <row r="7004">
          <cell r="A7004"/>
        </row>
        <row r="7005">
          <cell r="A7005"/>
        </row>
        <row r="7006">
          <cell r="A7006"/>
        </row>
        <row r="7007">
          <cell r="A7007"/>
        </row>
        <row r="7008">
          <cell r="A7008"/>
        </row>
        <row r="7009">
          <cell r="A7009"/>
        </row>
        <row r="7010">
          <cell r="A7010"/>
        </row>
        <row r="7011">
          <cell r="A7011"/>
        </row>
        <row r="7012">
          <cell r="A7012"/>
        </row>
        <row r="7013">
          <cell r="A7013"/>
        </row>
        <row r="7014">
          <cell r="A7014"/>
        </row>
        <row r="7015">
          <cell r="A7015"/>
        </row>
        <row r="7016">
          <cell r="A7016"/>
        </row>
        <row r="7017">
          <cell r="A7017"/>
        </row>
        <row r="7018">
          <cell r="A7018"/>
        </row>
        <row r="7019">
          <cell r="A7019"/>
        </row>
        <row r="7020">
          <cell r="A7020"/>
        </row>
        <row r="7021">
          <cell r="A7021"/>
        </row>
        <row r="7022">
          <cell r="A7022"/>
        </row>
        <row r="7023">
          <cell r="A7023"/>
        </row>
        <row r="7024">
          <cell r="A7024"/>
        </row>
        <row r="7025">
          <cell r="A7025"/>
        </row>
        <row r="7026">
          <cell r="A7026"/>
        </row>
        <row r="7027">
          <cell r="A7027"/>
        </row>
        <row r="7028">
          <cell r="A7028"/>
        </row>
        <row r="7029">
          <cell r="A7029"/>
        </row>
        <row r="7030">
          <cell r="A7030"/>
        </row>
        <row r="7031">
          <cell r="A7031"/>
        </row>
        <row r="7032">
          <cell r="A7032"/>
        </row>
        <row r="7033">
          <cell r="A7033"/>
        </row>
        <row r="7034">
          <cell r="A7034"/>
        </row>
        <row r="7035">
          <cell r="A7035"/>
        </row>
        <row r="7036">
          <cell r="A7036"/>
        </row>
        <row r="7037">
          <cell r="A7037"/>
        </row>
        <row r="7038">
          <cell r="A7038"/>
        </row>
        <row r="7039">
          <cell r="A7039"/>
        </row>
        <row r="7040">
          <cell r="A7040"/>
        </row>
        <row r="7041">
          <cell r="A7041"/>
        </row>
        <row r="7042">
          <cell r="A7042"/>
        </row>
        <row r="7043">
          <cell r="A7043"/>
        </row>
        <row r="7044">
          <cell r="A7044"/>
        </row>
        <row r="7045">
          <cell r="A7045"/>
        </row>
        <row r="7046">
          <cell r="A7046"/>
        </row>
        <row r="7047">
          <cell r="A7047"/>
        </row>
        <row r="7048">
          <cell r="A7048"/>
        </row>
        <row r="7049">
          <cell r="A7049"/>
        </row>
        <row r="7050">
          <cell r="A7050"/>
        </row>
        <row r="7051">
          <cell r="A7051"/>
        </row>
        <row r="7052">
          <cell r="A7052"/>
        </row>
        <row r="7053">
          <cell r="A7053"/>
        </row>
        <row r="7054">
          <cell r="A7054"/>
        </row>
        <row r="7055">
          <cell r="A7055"/>
        </row>
        <row r="7056">
          <cell r="A7056"/>
        </row>
        <row r="7057">
          <cell r="A7057"/>
        </row>
        <row r="7058">
          <cell r="A7058"/>
        </row>
        <row r="7059">
          <cell r="A7059"/>
        </row>
        <row r="7060">
          <cell r="A7060"/>
        </row>
        <row r="7061">
          <cell r="A7061"/>
        </row>
        <row r="7062">
          <cell r="A7062"/>
        </row>
        <row r="7063">
          <cell r="A7063"/>
        </row>
        <row r="7064">
          <cell r="A7064"/>
        </row>
        <row r="7065">
          <cell r="A7065"/>
        </row>
        <row r="7066">
          <cell r="A7066"/>
        </row>
        <row r="7067">
          <cell r="A7067"/>
        </row>
        <row r="7068">
          <cell r="A7068"/>
        </row>
        <row r="7069">
          <cell r="A7069"/>
        </row>
        <row r="7070">
          <cell r="A7070"/>
        </row>
        <row r="7071">
          <cell r="A7071"/>
        </row>
        <row r="7072">
          <cell r="A7072"/>
        </row>
        <row r="7073">
          <cell r="A7073"/>
        </row>
        <row r="7074">
          <cell r="A7074"/>
        </row>
        <row r="7075">
          <cell r="A7075"/>
        </row>
        <row r="7076">
          <cell r="A7076"/>
        </row>
        <row r="7077">
          <cell r="A7077"/>
        </row>
        <row r="7078">
          <cell r="A7078"/>
        </row>
        <row r="7079">
          <cell r="A7079"/>
        </row>
        <row r="7080">
          <cell r="A7080"/>
        </row>
        <row r="7081">
          <cell r="A7081"/>
        </row>
        <row r="7082">
          <cell r="A7082"/>
        </row>
        <row r="7083">
          <cell r="A7083"/>
        </row>
        <row r="7084">
          <cell r="A7084"/>
        </row>
        <row r="7085">
          <cell r="A7085"/>
        </row>
        <row r="7086">
          <cell r="A7086"/>
        </row>
        <row r="7087">
          <cell r="A7087"/>
        </row>
        <row r="7088">
          <cell r="A7088"/>
        </row>
        <row r="7089">
          <cell r="A7089"/>
        </row>
        <row r="7090">
          <cell r="A7090"/>
        </row>
        <row r="7091">
          <cell r="A7091"/>
        </row>
        <row r="7092">
          <cell r="A7092"/>
        </row>
        <row r="7093">
          <cell r="A7093"/>
        </row>
        <row r="7094">
          <cell r="A7094"/>
        </row>
        <row r="7095">
          <cell r="A7095"/>
        </row>
        <row r="7096">
          <cell r="A7096"/>
        </row>
        <row r="7097">
          <cell r="A7097"/>
        </row>
        <row r="7098">
          <cell r="A7098"/>
        </row>
        <row r="7099">
          <cell r="A7099"/>
        </row>
        <row r="7100">
          <cell r="A7100"/>
        </row>
        <row r="7101">
          <cell r="A7101"/>
        </row>
        <row r="7102">
          <cell r="A7102"/>
        </row>
        <row r="7103">
          <cell r="A7103"/>
        </row>
        <row r="7104">
          <cell r="A7104"/>
        </row>
        <row r="7105">
          <cell r="A7105"/>
        </row>
        <row r="7106">
          <cell r="A7106"/>
        </row>
        <row r="7107">
          <cell r="A7107"/>
        </row>
        <row r="7108">
          <cell r="A7108"/>
        </row>
        <row r="7109">
          <cell r="A7109"/>
        </row>
        <row r="7110">
          <cell r="A7110"/>
        </row>
        <row r="7111">
          <cell r="A7111"/>
        </row>
        <row r="7112">
          <cell r="A7112"/>
        </row>
        <row r="7113">
          <cell r="A7113"/>
        </row>
        <row r="7114">
          <cell r="A7114"/>
        </row>
        <row r="7115">
          <cell r="A7115"/>
        </row>
        <row r="7116">
          <cell r="A7116"/>
        </row>
        <row r="7117">
          <cell r="A7117"/>
        </row>
        <row r="7118">
          <cell r="A7118"/>
        </row>
        <row r="7119">
          <cell r="A7119"/>
        </row>
        <row r="7120">
          <cell r="A7120"/>
        </row>
        <row r="7121">
          <cell r="A7121"/>
        </row>
        <row r="7122">
          <cell r="A7122"/>
        </row>
        <row r="7123">
          <cell r="A7123"/>
        </row>
        <row r="7124">
          <cell r="A7124"/>
        </row>
        <row r="7125">
          <cell r="A7125"/>
        </row>
        <row r="7126">
          <cell r="A7126"/>
        </row>
        <row r="7127">
          <cell r="A7127"/>
        </row>
        <row r="7128">
          <cell r="A7128"/>
        </row>
        <row r="7129">
          <cell r="A7129"/>
        </row>
        <row r="7130">
          <cell r="A7130"/>
        </row>
        <row r="7131">
          <cell r="A7131"/>
        </row>
        <row r="7132">
          <cell r="A7132"/>
        </row>
        <row r="7133">
          <cell r="A7133"/>
        </row>
        <row r="7134">
          <cell r="A7134"/>
        </row>
        <row r="7135">
          <cell r="A7135"/>
        </row>
        <row r="7136">
          <cell r="A7136"/>
        </row>
        <row r="7137">
          <cell r="A7137"/>
        </row>
        <row r="7138">
          <cell r="A7138"/>
        </row>
        <row r="7139">
          <cell r="A7139"/>
        </row>
        <row r="7140">
          <cell r="A7140"/>
        </row>
        <row r="7141">
          <cell r="A7141"/>
        </row>
        <row r="7142">
          <cell r="A7142"/>
        </row>
        <row r="7143">
          <cell r="A7143"/>
        </row>
        <row r="7144">
          <cell r="A7144"/>
        </row>
        <row r="7145">
          <cell r="A7145"/>
        </row>
        <row r="7146">
          <cell r="A7146"/>
        </row>
        <row r="7147">
          <cell r="A7147"/>
        </row>
        <row r="7148">
          <cell r="A7148"/>
        </row>
        <row r="7149">
          <cell r="A7149"/>
        </row>
        <row r="7150">
          <cell r="A7150"/>
        </row>
        <row r="7151">
          <cell r="A7151"/>
        </row>
        <row r="7152">
          <cell r="A7152"/>
        </row>
        <row r="7153">
          <cell r="A7153"/>
        </row>
        <row r="7154">
          <cell r="A7154"/>
        </row>
        <row r="7155">
          <cell r="A7155"/>
        </row>
        <row r="7156">
          <cell r="A7156"/>
        </row>
        <row r="7157">
          <cell r="A7157"/>
        </row>
        <row r="7158">
          <cell r="A7158"/>
        </row>
        <row r="7159">
          <cell r="A7159"/>
        </row>
        <row r="7160">
          <cell r="A7160"/>
        </row>
        <row r="7161">
          <cell r="A7161"/>
        </row>
        <row r="7162">
          <cell r="A7162"/>
        </row>
        <row r="7163">
          <cell r="A7163"/>
        </row>
        <row r="7164">
          <cell r="A7164"/>
        </row>
        <row r="7165">
          <cell r="A7165"/>
        </row>
        <row r="7166">
          <cell r="A7166"/>
        </row>
        <row r="7167">
          <cell r="A7167"/>
        </row>
        <row r="7168">
          <cell r="A7168"/>
        </row>
        <row r="7169">
          <cell r="A7169"/>
        </row>
        <row r="7170">
          <cell r="A7170"/>
        </row>
        <row r="7171">
          <cell r="A7171"/>
        </row>
        <row r="7172">
          <cell r="A7172"/>
        </row>
        <row r="7173">
          <cell r="A7173"/>
        </row>
        <row r="7174">
          <cell r="A7174"/>
        </row>
        <row r="7175">
          <cell r="A7175"/>
        </row>
        <row r="7176">
          <cell r="A7176"/>
        </row>
        <row r="7177">
          <cell r="A7177"/>
        </row>
        <row r="7178">
          <cell r="A7178"/>
        </row>
        <row r="7179">
          <cell r="A7179"/>
        </row>
        <row r="7180">
          <cell r="A7180"/>
        </row>
        <row r="7181">
          <cell r="A7181"/>
        </row>
        <row r="7182">
          <cell r="A7182"/>
        </row>
        <row r="7183">
          <cell r="A7183"/>
        </row>
        <row r="7184">
          <cell r="A7184"/>
        </row>
        <row r="7185">
          <cell r="A7185"/>
        </row>
        <row r="7186">
          <cell r="A7186"/>
        </row>
        <row r="7187">
          <cell r="A7187"/>
        </row>
        <row r="7188">
          <cell r="A7188"/>
        </row>
        <row r="7189">
          <cell r="A7189"/>
        </row>
        <row r="7190">
          <cell r="A7190"/>
        </row>
        <row r="7191">
          <cell r="A7191"/>
        </row>
        <row r="7192">
          <cell r="A7192"/>
        </row>
        <row r="7193">
          <cell r="A7193"/>
        </row>
        <row r="7194">
          <cell r="A7194"/>
        </row>
        <row r="7195">
          <cell r="A7195"/>
        </row>
        <row r="7196">
          <cell r="A7196"/>
        </row>
        <row r="7197">
          <cell r="A7197"/>
        </row>
        <row r="7198">
          <cell r="A7198"/>
        </row>
        <row r="7199">
          <cell r="A7199"/>
        </row>
        <row r="7200">
          <cell r="A7200"/>
        </row>
        <row r="7201">
          <cell r="A7201"/>
        </row>
        <row r="7202">
          <cell r="A7202"/>
        </row>
        <row r="7203">
          <cell r="A7203"/>
        </row>
        <row r="7204">
          <cell r="A7204"/>
        </row>
        <row r="7205">
          <cell r="A7205"/>
        </row>
        <row r="7206">
          <cell r="A7206"/>
        </row>
        <row r="7207">
          <cell r="A7207"/>
        </row>
        <row r="7208">
          <cell r="A7208"/>
        </row>
        <row r="7209">
          <cell r="A7209"/>
        </row>
        <row r="7210">
          <cell r="A7210"/>
        </row>
        <row r="7211">
          <cell r="A7211"/>
        </row>
        <row r="7212">
          <cell r="A7212"/>
        </row>
        <row r="7213">
          <cell r="A7213"/>
        </row>
        <row r="7214">
          <cell r="A7214"/>
        </row>
        <row r="7215">
          <cell r="A7215"/>
        </row>
        <row r="7216">
          <cell r="A7216"/>
        </row>
        <row r="7217">
          <cell r="A7217"/>
        </row>
        <row r="7218">
          <cell r="A7218"/>
        </row>
        <row r="7219">
          <cell r="A7219"/>
        </row>
        <row r="7220">
          <cell r="A7220"/>
        </row>
        <row r="7221">
          <cell r="A7221"/>
        </row>
        <row r="7222">
          <cell r="A7222"/>
        </row>
        <row r="7223">
          <cell r="A7223"/>
        </row>
        <row r="7224">
          <cell r="A7224"/>
        </row>
        <row r="7225">
          <cell r="A7225"/>
        </row>
        <row r="7226">
          <cell r="A7226"/>
        </row>
        <row r="7227">
          <cell r="A7227"/>
        </row>
        <row r="7228">
          <cell r="A7228"/>
        </row>
        <row r="7229">
          <cell r="A7229"/>
        </row>
        <row r="7230">
          <cell r="A7230"/>
        </row>
        <row r="7231">
          <cell r="A7231"/>
        </row>
        <row r="7232">
          <cell r="A7232"/>
        </row>
        <row r="7233">
          <cell r="A7233"/>
        </row>
        <row r="7234">
          <cell r="A7234"/>
        </row>
        <row r="7235">
          <cell r="A7235"/>
        </row>
        <row r="7236">
          <cell r="A7236"/>
        </row>
        <row r="7237">
          <cell r="A7237"/>
        </row>
        <row r="7238">
          <cell r="A7238"/>
        </row>
        <row r="7239">
          <cell r="A7239"/>
        </row>
        <row r="7240">
          <cell r="A7240"/>
        </row>
        <row r="7241">
          <cell r="A7241"/>
        </row>
        <row r="7242">
          <cell r="A7242"/>
        </row>
        <row r="7243">
          <cell r="A7243"/>
        </row>
        <row r="7244">
          <cell r="A7244"/>
        </row>
        <row r="7245">
          <cell r="A7245"/>
        </row>
        <row r="7246">
          <cell r="A7246"/>
        </row>
        <row r="7247">
          <cell r="A7247"/>
        </row>
        <row r="7248">
          <cell r="A7248"/>
        </row>
        <row r="7249">
          <cell r="A7249"/>
        </row>
        <row r="7250">
          <cell r="A7250"/>
        </row>
        <row r="7251">
          <cell r="A7251"/>
        </row>
        <row r="7252">
          <cell r="A7252"/>
        </row>
        <row r="7253">
          <cell r="A7253"/>
        </row>
        <row r="7254">
          <cell r="A7254"/>
        </row>
        <row r="7255">
          <cell r="A7255"/>
        </row>
        <row r="7256">
          <cell r="A7256"/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 MAR"/>
      <sheetName val="26 FEB"/>
      <sheetName val="7 feb 14"/>
      <sheetName val="16 ene 14"/>
      <sheetName val="5 DIC"/>
      <sheetName val="9 NOV"/>
      <sheetName val="Base 4 de nov"/>
      <sheetName val="Base de Datos 16 SEP"/>
      <sheetName val="Hoja2"/>
      <sheetName val="15ABR"/>
      <sheetName val="15MAY"/>
      <sheetName val="Base de Datos"/>
      <sheetName val="Vallejo-Api"/>
      <sheetName val="Vallejo-Malta"/>
      <sheetName val="Tlaxcala-Api"/>
      <sheetName val="Tlaxcala-Malta"/>
      <sheetName val="Bajío-Api"/>
      <sheetName val="Bajío-Malta"/>
      <sheetName val="Sta Julia-Api"/>
      <sheetName val="Mty-Ganador"/>
      <sheetName val="Culiacán-Api"/>
      <sheetName val="Merida-Api"/>
      <sheetName val="Acayucan-Api"/>
      <sheetName val="Acayucan-Malta"/>
      <sheetName val="Comalcalco-Api"/>
      <sheetName val="Comalcalco-Malta"/>
      <sheetName val="Huimanguillo-Malta mio"/>
      <sheetName val="Huimanguillo-Api mio"/>
      <sheetName val="Huimanguillo -Malta"/>
      <sheetName val="Huimanguillo -Api"/>
      <sheetName val="Conglomerado"/>
      <sheetName val="Hoja1"/>
      <sheetName val="Tlaxcala-Multitec"/>
    </sheetNames>
    <sheetDataSet>
      <sheetData sheetId="0"/>
      <sheetData sheetId="1">
        <row r="1">
          <cell r="F1" t="str">
            <v>Lista de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>Negocios</v>
          </cell>
          <cell r="B4" t="str">
            <v>Negocios</v>
          </cell>
          <cell r="E4" t="str">
            <v>Div</v>
          </cell>
          <cell r="F4" t="str">
            <v>unitario</v>
          </cell>
          <cell r="I4" t="str">
            <v>.</v>
          </cell>
        </row>
        <row r="5">
          <cell r="A5" t="str">
            <v>PlantaCodigo</v>
          </cell>
          <cell r="B5" t="str">
            <v>Planta</v>
          </cell>
          <cell r="C5" t="str">
            <v>Codigo</v>
          </cell>
          <cell r="D5" t="str">
            <v>Descripcion</v>
          </cell>
          <cell r="E5" t="str">
            <v>---</v>
          </cell>
          <cell r="F5" t="str">
            <v>Precio</v>
          </cell>
          <cell r="G5" t="str">
            <v>UM</v>
          </cell>
          <cell r="H5" t="str">
            <v>--------------------</v>
          </cell>
          <cell r="I5" t="str">
            <v>Division</v>
          </cell>
        </row>
        <row r="6">
          <cell r="A6" t="str">
            <v>15340012</v>
          </cell>
          <cell r="B6">
            <v>153</v>
          </cell>
          <cell r="C6">
            <v>40012</v>
          </cell>
          <cell r="D6" t="str">
            <v>SUPER-BABI PLUS TE</v>
          </cell>
          <cell r="E6" t="str">
            <v>PES</v>
          </cell>
          <cell r="F6">
            <v>6245</v>
          </cell>
          <cell r="G6" t="str">
            <v>TN</v>
          </cell>
          <cell r="H6" t="str">
            <v>TONELADAS</v>
          </cell>
          <cell r="I6" t="str">
            <v>PEC</v>
          </cell>
        </row>
        <row r="7">
          <cell r="A7" t="str">
            <v>15340020</v>
          </cell>
          <cell r="B7">
            <v>153</v>
          </cell>
          <cell r="C7">
            <v>40020</v>
          </cell>
          <cell r="D7" t="str">
            <v>POLLORINA NO. 1 PLUS HE</v>
          </cell>
          <cell r="E7" t="str">
            <v>PES</v>
          </cell>
          <cell r="F7">
            <v>6219</v>
          </cell>
          <cell r="G7" t="str">
            <v>TN</v>
          </cell>
          <cell r="H7" t="str">
            <v>TONELADAS</v>
          </cell>
          <cell r="I7" t="str">
            <v>PEC</v>
          </cell>
        </row>
        <row r="8">
          <cell r="A8" t="str">
            <v>15340022</v>
          </cell>
          <cell r="B8">
            <v>153</v>
          </cell>
          <cell r="C8">
            <v>40022</v>
          </cell>
          <cell r="D8" t="str">
            <v>POLLORINA NO. 1 PLUS TE</v>
          </cell>
          <cell r="E8" t="str">
            <v>PES</v>
          </cell>
          <cell r="F8">
            <v>5895</v>
          </cell>
          <cell r="G8" t="str">
            <v>TN</v>
          </cell>
          <cell r="H8" t="str">
            <v>TONELADAS</v>
          </cell>
          <cell r="I8" t="str">
            <v>PEC</v>
          </cell>
        </row>
        <row r="9">
          <cell r="A9" t="str">
            <v>15340032</v>
          </cell>
          <cell r="B9">
            <v>153</v>
          </cell>
          <cell r="C9">
            <v>40032</v>
          </cell>
          <cell r="D9" t="str">
            <v>PONE ORO 16% PLUS TE</v>
          </cell>
          <cell r="E9" t="str">
            <v>PES</v>
          </cell>
          <cell r="F9">
            <v>5595</v>
          </cell>
          <cell r="G9" t="str">
            <v>TN</v>
          </cell>
          <cell r="H9" t="str">
            <v>TONELADAS</v>
          </cell>
          <cell r="I9" t="str">
            <v>PEC</v>
          </cell>
        </row>
        <row r="10">
          <cell r="A10" t="str">
            <v>15340036</v>
          </cell>
          <cell r="B10">
            <v>153</v>
          </cell>
          <cell r="C10">
            <v>40036</v>
          </cell>
          <cell r="D10" t="str">
            <v>PONE ORO 16% PLUS TE 5K</v>
          </cell>
          <cell r="E10" t="str">
            <v>PES</v>
          </cell>
          <cell r="F10">
            <v>6145</v>
          </cell>
          <cell r="G10" t="str">
            <v>TN</v>
          </cell>
          <cell r="H10" t="str">
            <v>TONELADAS</v>
          </cell>
          <cell r="I10" t="str">
            <v>PEC</v>
          </cell>
        </row>
        <row r="11">
          <cell r="A11" t="str">
            <v>15340042</v>
          </cell>
          <cell r="B11">
            <v>153</v>
          </cell>
          <cell r="C11">
            <v>40042</v>
          </cell>
          <cell r="D11" t="str">
            <v>PONEDORA 16% TOTAL PLUS ME</v>
          </cell>
          <cell r="E11" t="str">
            <v>PES</v>
          </cell>
          <cell r="F11">
            <v>5705</v>
          </cell>
          <cell r="G11" t="str">
            <v>TN</v>
          </cell>
          <cell r="H11" t="str">
            <v>TONELADAS</v>
          </cell>
          <cell r="I11" t="str">
            <v>PEC</v>
          </cell>
        </row>
        <row r="12">
          <cell r="A12" t="str">
            <v>15340112</v>
          </cell>
          <cell r="B12">
            <v>153</v>
          </cell>
          <cell r="C12">
            <v>40112</v>
          </cell>
          <cell r="D12" t="str">
            <v>PONE ORO RAZA L. PLUS TE</v>
          </cell>
          <cell r="E12" t="str">
            <v>PES</v>
          </cell>
          <cell r="F12">
            <v>6195</v>
          </cell>
          <cell r="G12" t="str">
            <v>TN</v>
          </cell>
          <cell r="H12" t="str">
            <v>TONELADAS</v>
          </cell>
          <cell r="I12" t="str">
            <v>PEC</v>
          </cell>
        </row>
        <row r="13">
          <cell r="A13" t="str">
            <v>15340122</v>
          </cell>
          <cell r="B13">
            <v>153</v>
          </cell>
          <cell r="C13">
            <v>40122</v>
          </cell>
          <cell r="D13" t="str">
            <v>POLLORINA NO. 2 PLUS TE</v>
          </cell>
          <cell r="E13" t="str">
            <v>PES</v>
          </cell>
          <cell r="F13">
            <v>5720</v>
          </cell>
          <cell r="G13" t="str">
            <v>TN</v>
          </cell>
          <cell r="H13" t="str">
            <v>TONELADAS</v>
          </cell>
          <cell r="I13" t="str">
            <v>PEC</v>
          </cell>
        </row>
        <row r="14">
          <cell r="A14" t="str">
            <v>15340966</v>
          </cell>
          <cell r="B14">
            <v>153</v>
          </cell>
          <cell r="C14">
            <v>40966</v>
          </cell>
          <cell r="D14" t="str">
            <v>POSTURA DESARROLLO 5 KG</v>
          </cell>
          <cell r="E14" t="str">
            <v>PES</v>
          </cell>
          <cell r="F14">
            <v>5360</v>
          </cell>
          <cell r="G14" t="str">
            <v>TN</v>
          </cell>
          <cell r="H14" t="str">
            <v>TONELADAS</v>
          </cell>
          <cell r="I14" t="str">
            <v>PEC</v>
          </cell>
        </row>
        <row r="15">
          <cell r="A15" t="str">
            <v>15342092</v>
          </cell>
          <cell r="B15">
            <v>153</v>
          </cell>
          <cell r="C15">
            <v>42092</v>
          </cell>
          <cell r="D15" t="str">
            <v>CAPORINA INICIADOR TE</v>
          </cell>
          <cell r="E15" t="str">
            <v>PES</v>
          </cell>
          <cell r="F15">
            <v>6379</v>
          </cell>
          <cell r="G15" t="str">
            <v>TN</v>
          </cell>
          <cell r="H15" t="str">
            <v>TONELADAS</v>
          </cell>
          <cell r="I15" t="str">
            <v>PEC</v>
          </cell>
        </row>
        <row r="16">
          <cell r="A16" t="str">
            <v>15342102</v>
          </cell>
          <cell r="B16">
            <v>153</v>
          </cell>
          <cell r="C16">
            <v>42102</v>
          </cell>
          <cell r="D16" t="str">
            <v>CAPORINA CRECIMIENTO TE</v>
          </cell>
          <cell r="E16" t="str">
            <v>PES</v>
          </cell>
          <cell r="F16">
            <v>6475</v>
          </cell>
          <cell r="G16" t="str">
            <v>TN</v>
          </cell>
          <cell r="H16" t="str">
            <v>TONELADAS</v>
          </cell>
          <cell r="I16" t="str">
            <v>PEC</v>
          </cell>
        </row>
        <row r="17">
          <cell r="A17" t="str">
            <v>15342132</v>
          </cell>
          <cell r="B17">
            <v>153</v>
          </cell>
          <cell r="C17">
            <v>42132</v>
          </cell>
          <cell r="D17" t="str">
            <v>CAPORINA FINALIZADOR TE</v>
          </cell>
          <cell r="E17" t="str">
            <v>PES</v>
          </cell>
          <cell r="F17">
            <v>6152</v>
          </cell>
          <cell r="G17" t="str">
            <v>TN</v>
          </cell>
          <cell r="H17" t="str">
            <v>TONELADAS</v>
          </cell>
          <cell r="I17" t="str">
            <v>PEC</v>
          </cell>
        </row>
        <row r="18">
          <cell r="A18" t="str">
            <v>15342222</v>
          </cell>
          <cell r="B18">
            <v>153</v>
          </cell>
          <cell r="C18">
            <v>42222</v>
          </cell>
          <cell r="D18" t="str">
            <v>POLLO ORO V. TE</v>
          </cell>
          <cell r="E18" t="str">
            <v>PES</v>
          </cell>
          <cell r="F18">
            <v>5884</v>
          </cell>
          <cell r="G18" t="str">
            <v>TN</v>
          </cell>
          <cell r="H18" t="str">
            <v>TONELADAS</v>
          </cell>
          <cell r="I18" t="str">
            <v>PEC</v>
          </cell>
        </row>
        <row r="19">
          <cell r="A19" t="str">
            <v>15342226</v>
          </cell>
          <cell r="B19">
            <v>153</v>
          </cell>
          <cell r="C19">
            <v>42226</v>
          </cell>
          <cell r="D19" t="str">
            <v>ENGORDA POLLO 5 KG</v>
          </cell>
          <cell r="E19" t="str">
            <v>PES</v>
          </cell>
          <cell r="F19">
            <v>6359</v>
          </cell>
          <cell r="G19" t="str">
            <v>TN</v>
          </cell>
          <cell r="H19" t="str">
            <v>TONELADAS</v>
          </cell>
          <cell r="I19" t="str">
            <v>PEC</v>
          </cell>
        </row>
        <row r="20">
          <cell r="A20" t="str">
            <v>15342322</v>
          </cell>
          <cell r="B20">
            <v>153</v>
          </cell>
          <cell r="C20">
            <v>42322</v>
          </cell>
          <cell r="D20" t="str">
            <v>POLLITO ORO INIC. V. TE</v>
          </cell>
          <cell r="E20" t="str">
            <v>PES</v>
          </cell>
          <cell r="F20">
            <v>5985</v>
          </cell>
          <cell r="G20" t="str">
            <v>TN</v>
          </cell>
          <cell r="H20" t="str">
            <v>TONELADAS</v>
          </cell>
          <cell r="I20" t="str">
            <v>PEC</v>
          </cell>
        </row>
        <row r="21">
          <cell r="A21" t="str">
            <v>15342326</v>
          </cell>
          <cell r="B21">
            <v>153</v>
          </cell>
          <cell r="C21">
            <v>42326</v>
          </cell>
          <cell r="D21" t="str">
            <v>INICIA POLLO 5 KG</v>
          </cell>
          <cell r="E21" t="str">
            <v>PES</v>
          </cell>
          <cell r="F21">
            <v>6608</v>
          </cell>
          <cell r="G21" t="str">
            <v>TN</v>
          </cell>
          <cell r="H21" t="str">
            <v>TONELADAS</v>
          </cell>
          <cell r="I21" t="str">
            <v>PEC</v>
          </cell>
        </row>
        <row r="22">
          <cell r="A22" t="str">
            <v>15342602</v>
          </cell>
          <cell r="B22">
            <v>153</v>
          </cell>
          <cell r="C22">
            <v>42602</v>
          </cell>
          <cell r="D22" t="str">
            <v>POLLO EXPENDIO TE</v>
          </cell>
          <cell r="E22" t="str">
            <v>PES</v>
          </cell>
          <cell r="F22">
            <v>6000</v>
          </cell>
          <cell r="G22" t="str">
            <v>TN</v>
          </cell>
          <cell r="H22" t="str">
            <v>TONELADAS</v>
          </cell>
          <cell r="I22" t="str">
            <v>PEC</v>
          </cell>
        </row>
        <row r="23">
          <cell r="A23" t="str">
            <v>15342682</v>
          </cell>
          <cell r="B23">
            <v>153</v>
          </cell>
          <cell r="C23">
            <v>42682</v>
          </cell>
          <cell r="D23" t="str">
            <v>POLLITO ESPECIAL TE</v>
          </cell>
          <cell r="E23" t="str">
            <v>PES</v>
          </cell>
          <cell r="F23">
            <v>5700</v>
          </cell>
          <cell r="G23" t="str">
            <v>TN</v>
          </cell>
          <cell r="H23" t="str">
            <v>TONELADAS</v>
          </cell>
          <cell r="I23" t="str">
            <v>PEC</v>
          </cell>
        </row>
        <row r="24">
          <cell r="A24" t="str">
            <v>15342692</v>
          </cell>
          <cell r="B24">
            <v>153</v>
          </cell>
          <cell r="C24">
            <v>42692</v>
          </cell>
          <cell r="D24" t="str">
            <v>POLLO ESPECIAL TE</v>
          </cell>
          <cell r="E24" t="str">
            <v>PES</v>
          </cell>
          <cell r="F24">
            <v>5600</v>
          </cell>
          <cell r="G24" t="str">
            <v>TN</v>
          </cell>
          <cell r="H24" t="str">
            <v>TONELADAS</v>
          </cell>
          <cell r="I24" t="str">
            <v>PEC</v>
          </cell>
        </row>
        <row r="25">
          <cell r="A25" t="str">
            <v>15342802</v>
          </cell>
          <cell r="B25">
            <v>153</v>
          </cell>
          <cell r="C25">
            <v>42802</v>
          </cell>
          <cell r="D25" t="str">
            <v>POLLO ORO DEPOSITO</v>
          </cell>
          <cell r="E25" t="str">
            <v>PES</v>
          </cell>
          <cell r="F25">
            <v>4253</v>
          </cell>
          <cell r="G25" t="str">
            <v>TN</v>
          </cell>
          <cell r="H25" t="str">
            <v>TONELADAS</v>
          </cell>
          <cell r="I25" t="str">
            <v>PEC</v>
          </cell>
        </row>
        <row r="26">
          <cell r="A26" t="str">
            <v>15343010</v>
          </cell>
          <cell r="B26">
            <v>153</v>
          </cell>
          <cell r="C26">
            <v>43010</v>
          </cell>
          <cell r="D26" t="str">
            <v>CARNERINA NO. 1 MED. HE</v>
          </cell>
          <cell r="E26" t="str">
            <v>PES</v>
          </cell>
          <cell r="F26">
            <v>6783</v>
          </cell>
          <cell r="G26" t="str">
            <v>TN</v>
          </cell>
          <cell r="H26" t="str">
            <v>TONELADAS</v>
          </cell>
          <cell r="I26" t="str">
            <v>PEC</v>
          </cell>
        </row>
        <row r="27">
          <cell r="A27" t="str">
            <v>15343011</v>
          </cell>
          <cell r="B27">
            <v>153</v>
          </cell>
          <cell r="C27">
            <v>43011</v>
          </cell>
          <cell r="D27" t="str">
            <v>CARNERINA NO. 1 MED. HG</v>
          </cell>
          <cell r="E27" t="str">
            <v>PES</v>
          </cell>
          <cell r="F27">
            <v>6643</v>
          </cell>
          <cell r="G27" t="str">
            <v>TN</v>
          </cell>
          <cell r="H27" t="str">
            <v>TONELADAS</v>
          </cell>
          <cell r="I27" t="str">
            <v>PEC</v>
          </cell>
        </row>
        <row r="28">
          <cell r="A28" t="str">
            <v>15343012</v>
          </cell>
          <cell r="B28">
            <v>153</v>
          </cell>
          <cell r="C28">
            <v>43012</v>
          </cell>
          <cell r="D28" t="str">
            <v>CARNERINA NO. 1 MED. CE</v>
          </cell>
          <cell r="E28" t="str">
            <v>PES</v>
          </cell>
          <cell r="F28">
            <v>6278</v>
          </cell>
          <cell r="G28" t="str">
            <v>TN</v>
          </cell>
          <cell r="H28" t="str">
            <v>TONELADAS</v>
          </cell>
          <cell r="I28" t="str">
            <v>PEC</v>
          </cell>
        </row>
        <row r="29">
          <cell r="A29" t="str">
            <v>15343013</v>
          </cell>
          <cell r="B29">
            <v>153</v>
          </cell>
          <cell r="C29">
            <v>43013</v>
          </cell>
          <cell r="D29" t="str">
            <v>CARNERINA NO. 1 MED. CG</v>
          </cell>
          <cell r="E29" t="str">
            <v>PES</v>
          </cell>
          <cell r="F29">
            <v>6663</v>
          </cell>
          <cell r="G29" t="str">
            <v>TN</v>
          </cell>
          <cell r="H29" t="str">
            <v>TONELADAS</v>
          </cell>
          <cell r="I29" t="str">
            <v>PEC</v>
          </cell>
        </row>
        <row r="30">
          <cell r="A30" t="str">
            <v>15343020</v>
          </cell>
          <cell r="B30">
            <v>153</v>
          </cell>
          <cell r="C30">
            <v>43020</v>
          </cell>
          <cell r="D30" t="str">
            <v>CARNERINA NO. 2 HE</v>
          </cell>
          <cell r="E30" t="str">
            <v>PES</v>
          </cell>
          <cell r="F30">
            <v>5937</v>
          </cell>
          <cell r="G30" t="str">
            <v>TN</v>
          </cell>
          <cell r="H30" t="str">
            <v>TONELADAS</v>
          </cell>
          <cell r="I30" t="str">
            <v>PEC</v>
          </cell>
        </row>
        <row r="31">
          <cell r="A31" t="str">
            <v>15343021</v>
          </cell>
          <cell r="B31">
            <v>153</v>
          </cell>
          <cell r="C31">
            <v>43021</v>
          </cell>
          <cell r="D31" t="str">
            <v>CARNERINA NO. 2 HG</v>
          </cell>
          <cell r="E31" t="str">
            <v>PES</v>
          </cell>
          <cell r="F31">
            <v>5797</v>
          </cell>
          <cell r="G31" t="str">
            <v>TN</v>
          </cell>
          <cell r="H31" t="str">
            <v>TONELADAS</v>
          </cell>
          <cell r="I31" t="str">
            <v>PEC</v>
          </cell>
        </row>
        <row r="32">
          <cell r="A32" t="str">
            <v>15343022</v>
          </cell>
          <cell r="B32">
            <v>153</v>
          </cell>
          <cell r="C32">
            <v>43022</v>
          </cell>
          <cell r="D32" t="str">
            <v>CARNERINA NO. 2 CE</v>
          </cell>
          <cell r="E32" t="str">
            <v>PES</v>
          </cell>
          <cell r="F32">
            <v>5307</v>
          </cell>
          <cell r="G32" t="str">
            <v>TN</v>
          </cell>
          <cell r="H32" t="str">
            <v>TONELADAS</v>
          </cell>
          <cell r="I32" t="str">
            <v>PEC</v>
          </cell>
        </row>
        <row r="33">
          <cell r="A33" t="str">
            <v>15343023</v>
          </cell>
          <cell r="B33">
            <v>153</v>
          </cell>
          <cell r="C33">
            <v>43023</v>
          </cell>
          <cell r="D33" t="str">
            <v>CARNERINA NO. 2 CG</v>
          </cell>
          <cell r="E33" t="str">
            <v>PES</v>
          </cell>
          <cell r="F33">
            <v>5817</v>
          </cell>
          <cell r="G33" t="str">
            <v>TN</v>
          </cell>
          <cell r="H33" t="str">
            <v>TONELADAS</v>
          </cell>
          <cell r="I33" t="str">
            <v>PEC</v>
          </cell>
        </row>
        <row r="34">
          <cell r="A34" t="str">
            <v>15343030</v>
          </cell>
          <cell r="B34">
            <v>153</v>
          </cell>
          <cell r="C34">
            <v>43030</v>
          </cell>
          <cell r="D34" t="str">
            <v>CARNERINA NO. 3 HE</v>
          </cell>
          <cell r="E34" t="str">
            <v>PES</v>
          </cell>
          <cell r="F34">
            <v>5758</v>
          </cell>
          <cell r="G34" t="str">
            <v>TN</v>
          </cell>
          <cell r="H34" t="str">
            <v>TONELADAS</v>
          </cell>
          <cell r="I34" t="str">
            <v>PEC</v>
          </cell>
        </row>
        <row r="35">
          <cell r="A35" t="str">
            <v>15343031</v>
          </cell>
          <cell r="B35">
            <v>153</v>
          </cell>
          <cell r="C35">
            <v>43031</v>
          </cell>
          <cell r="D35" t="str">
            <v>CARNERINA NO. 3 HG</v>
          </cell>
          <cell r="E35" t="str">
            <v>PES</v>
          </cell>
          <cell r="F35">
            <v>5618</v>
          </cell>
          <cell r="G35" t="str">
            <v>TN</v>
          </cell>
          <cell r="H35" t="str">
            <v>TONELADAS</v>
          </cell>
          <cell r="I35" t="str">
            <v>PEC</v>
          </cell>
        </row>
        <row r="36">
          <cell r="A36" t="str">
            <v>15343032</v>
          </cell>
          <cell r="B36">
            <v>153</v>
          </cell>
          <cell r="C36">
            <v>43032</v>
          </cell>
          <cell r="D36" t="str">
            <v>CARNERINA NO. 3 CE</v>
          </cell>
          <cell r="E36" t="str">
            <v>PES</v>
          </cell>
          <cell r="F36">
            <v>5253</v>
          </cell>
          <cell r="G36" t="str">
            <v>TN</v>
          </cell>
          <cell r="H36" t="str">
            <v>TONELADAS</v>
          </cell>
          <cell r="I36" t="str">
            <v>PEC</v>
          </cell>
        </row>
        <row r="37">
          <cell r="A37" t="str">
            <v>15343033</v>
          </cell>
          <cell r="B37">
            <v>153</v>
          </cell>
          <cell r="C37">
            <v>43033</v>
          </cell>
          <cell r="D37" t="str">
            <v>CARNERINA NO. 3 CG</v>
          </cell>
          <cell r="E37" t="str">
            <v>PES</v>
          </cell>
          <cell r="F37">
            <v>5638</v>
          </cell>
          <cell r="G37" t="str">
            <v>TN</v>
          </cell>
          <cell r="H37" t="str">
            <v>TONELADAS</v>
          </cell>
          <cell r="I37" t="str">
            <v>PEC</v>
          </cell>
        </row>
        <row r="38">
          <cell r="A38" t="str">
            <v>15343040</v>
          </cell>
          <cell r="B38">
            <v>153</v>
          </cell>
          <cell r="C38">
            <v>43040</v>
          </cell>
          <cell r="D38" t="str">
            <v>CARNERINA No.4 LACTANCIA HE</v>
          </cell>
          <cell r="E38" t="str">
            <v>PES</v>
          </cell>
          <cell r="F38">
            <v>6407</v>
          </cell>
          <cell r="G38" t="str">
            <v>TN</v>
          </cell>
          <cell r="H38" t="str">
            <v>TONELADAS</v>
          </cell>
          <cell r="I38" t="str">
            <v>PEC</v>
          </cell>
        </row>
        <row r="39">
          <cell r="A39" t="str">
            <v>15343041</v>
          </cell>
          <cell r="B39">
            <v>153</v>
          </cell>
          <cell r="C39">
            <v>43041</v>
          </cell>
          <cell r="D39" t="str">
            <v>CARNERINA No.4 LACTANCIA HG</v>
          </cell>
          <cell r="E39" t="str">
            <v>PES</v>
          </cell>
          <cell r="F39">
            <v>6267</v>
          </cell>
          <cell r="G39" t="str">
            <v>TN</v>
          </cell>
          <cell r="H39" t="str">
            <v>TONELADAS</v>
          </cell>
          <cell r="I39" t="str">
            <v>PEC</v>
          </cell>
        </row>
        <row r="40">
          <cell r="A40" t="str">
            <v>15343042</v>
          </cell>
          <cell r="B40">
            <v>153</v>
          </cell>
          <cell r="C40">
            <v>43042</v>
          </cell>
          <cell r="D40" t="str">
            <v>CARNERINA No.4 LACTANCIA CE</v>
          </cell>
          <cell r="E40" t="str">
            <v>PES</v>
          </cell>
          <cell r="F40">
            <v>5902</v>
          </cell>
          <cell r="G40" t="str">
            <v>TN</v>
          </cell>
          <cell r="H40" t="str">
            <v>TONELADAS</v>
          </cell>
          <cell r="I40" t="str">
            <v>PEC</v>
          </cell>
        </row>
        <row r="41">
          <cell r="A41" t="str">
            <v>15343043</v>
          </cell>
          <cell r="B41">
            <v>153</v>
          </cell>
          <cell r="C41">
            <v>43043</v>
          </cell>
          <cell r="D41" t="str">
            <v>CARNERINA No.4 LACTANCIA CG</v>
          </cell>
          <cell r="E41" t="str">
            <v>PES</v>
          </cell>
          <cell r="F41">
            <v>6287</v>
          </cell>
          <cell r="G41" t="str">
            <v>TN</v>
          </cell>
          <cell r="H41" t="str">
            <v>TONELADAS</v>
          </cell>
          <cell r="I41" t="str">
            <v>PEC</v>
          </cell>
        </row>
        <row r="42">
          <cell r="A42" t="str">
            <v>15343050</v>
          </cell>
          <cell r="B42">
            <v>153</v>
          </cell>
          <cell r="C42">
            <v>43050</v>
          </cell>
          <cell r="D42" t="str">
            <v>CARNERINA NO. 5 GESTACION HE</v>
          </cell>
          <cell r="E42" t="str">
            <v>PES</v>
          </cell>
          <cell r="F42">
            <v>5749</v>
          </cell>
          <cell r="G42" t="str">
            <v>TN</v>
          </cell>
          <cell r="H42" t="str">
            <v>TONELADAS</v>
          </cell>
          <cell r="I42" t="str">
            <v>PEC</v>
          </cell>
        </row>
        <row r="43">
          <cell r="A43" t="str">
            <v>15343051</v>
          </cell>
          <cell r="B43">
            <v>153</v>
          </cell>
          <cell r="C43">
            <v>43051</v>
          </cell>
          <cell r="D43" t="str">
            <v>CARNERINA NO. 5 HG</v>
          </cell>
          <cell r="E43" t="str">
            <v>PES</v>
          </cell>
          <cell r="F43">
            <v>5609</v>
          </cell>
          <cell r="G43" t="str">
            <v>TN</v>
          </cell>
          <cell r="H43" t="str">
            <v>TONELADAS</v>
          </cell>
          <cell r="I43" t="str">
            <v>PEC</v>
          </cell>
        </row>
        <row r="44">
          <cell r="A44" t="str">
            <v>15343052</v>
          </cell>
          <cell r="B44">
            <v>153</v>
          </cell>
          <cell r="C44">
            <v>43052</v>
          </cell>
          <cell r="D44" t="str">
            <v>CARNERINA No.5 GESTACION CE</v>
          </cell>
          <cell r="E44" t="str">
            <v>PES</v>
          </cell>
          <cell r="F44">
            <v>5151</v>
          </cell>
          <cell r="G44" t="str">
            <v>TN</v>
          </cell>
          <cell r="H44" t="str">
            <v>TONELADAS</v>
          </cell>
          <cell r="I44" t="str">
            <v>PEC</v>
          </cell>
        </row>
        <row r="45">
          <cell r="A45" t="str">
            <v>15343053</v>
          </cell>
          <cell r="B45">
            <v>153</v>
          </cell>
          <cell r="C45">
            <v>43053</v>
          </cell>
          <cell r="D45" t="str">
            <v>CARNERINA No.5 GESTACION CG</v>
          </cell>
          <cell r="E45" t="str">
            <v>PES</v>
          </cell>
          <cell r="F45">
            <v>5629</v>
          </cell>
          <cell r="G45" t="str">
            <v>TN</v>
          </cell>
          <cell r="H45" t="str">
            <v>TONELADAS</v>
          </cell>
          <cell r="I45" t="str">
            <v>PEC</v>
          </cell>
        </row>
        <row r="46">
          <cell r="A46" t="str">
            <v>15343132</v>
          </cell>
          <cell r="B46">
            <v>153</v>
          </cell>
          <cell r="C46">
            <v>43132</v>
          </cell>
          <cell r="D46" t="str">
            <v>SUPER APILAC 3 40K CE</v>
          </cell>
          <cell r="E46" t="str">
            <v>PES</v>
          </cell>
          <cell r="F46">
            <v>8120</v>
          </cell>
          <cell r="G46" t="str">
            <v>TN</v>
          </cell>
          <cell r="H46" t="str">
            <v>TONELADAS</v>
          </cell>
          <cell r="I46" t="str">
            <v>PEC</v>
          </cell>
        </row>
        <row r="47">
          <cell r="A47" t="str">
            <v>15343162</v>
          </cell>
          <cell r="B47">
            <v>153</v>
          </cell>
          <cell r="C47">
            <v>43162</v>
          </cell>
          <cell r="D47" t="str">
            <v>INICIAPORK MEJORADO AP CE</v>
          </cell>
          <cell r="E47" t="str">
            <v>PES</v>
          </cell>
          <cell r="F47">
            <v>5403</v>
          </cell>
          <cell r="G47" t="str">
            <v>TN</v>
          </cell>
          <cell r="H47" t="str">
            <v>TONELADAS</v>
          </cell>
          <cell r="I47" t="str">
            <v>PEC</v>
          </cell>
        </row>
        <row r="48">
          <cell r="A48" t="str">
            <v>15343166</v>
          </cell>
          <cell r="B48">
            <v>153</v>
          </cell>
          <cell r="C48">
            <v>43166</v>
          </cell>
          <cell r="D48" t="str">
            <v>INICIAPORK MEJORADO 5KG</v>
          </cell>
          <cell r="E48" t="str">
            <v>PES</v>
          </cell>
          <cell r="F48">
            <v>5335</v>
          </cell>
          <cell r="G48" t="str">
            <v>TN</v>
          </cell>
          <cell r="H48" t="str">
            <v>TONELADAS</v>
          </cell>
          <cell r="I48" t="str">
            <v>PEC</v>
          </cell>
        </row>
        <row r="49">
          <cell r="A49" t="str">
            <v>15343172</v>
          </cell>
          <cell r="B49">
            <v>153</v>
          </cell>
          <cell r="C49">
            <v>43172</v>
          </cell>
          <cell r="D49" t="str">
            <v>CRECIPORK MEJORADO AP CE</v>
          </cell>
          <cell r="E49" t="str">
            <v>PES</v>
          </cell>
          <cell r="F49">
            <v>4668</v>
          </cell>
          <cell r="G49" t="str">
            <v>TN</v>
          </cell>
          <cell r="H49" t="str">
            <v>TONELADAS</v>
          </cell>
          <cell r="I49" t="str">
            <v>PEC</v>
          </cell>
        </row>
        <row r="50">
          <cell r="A50" t="str">
            <v>15343182</v>
          </cell>
          <cell r="B50">
            <v>153</v>
          </cell>
          <cell r="C50">
            <v>43182</v>
          </cell>
          <cell r="D50" t="str">
            <v>ENGORDAPORK MEJORADO AP CE</v>
          </cell>
          <cell r="E50" t="str">
            <v>PES</v>
          </cell>
          <cell r="F50">
            <v>4393</v>
          </cell>
          <cell r="G50" t="str">
            <v>TN</v>
          </cell>
          <cell r="H50" t="str">
            <v>TONELADAS</v>
          </cell>
          <cell r="I50" t="str">
            <v>PEC</v>
          </cell>
        </row>
        <row r="51">
          <cell r="A51" t="str">
            <v>15343186</v>
          </cell>
          <cell r="B51">
            <v>153</v>
          </cell>
          <cell r="C51">
            <v>43186</v>
          </cell>
          <cell r="D51" t="str">
            <v>ENGORDAPORK MEJORADO 5KG</v>
          </cell>
          <cell r="E51" t="str">
            <v>PES</v>
          </cell>
          <cell r="F51">
            <v>5001</v>
          </cell>
          <cell r="G51" t="str">
            <v>TN</v>
          </cell>
          <cell r="H51" t="str">
            <v>TONELADAS</v>
          </cell>
          <cell r="I51" t="str">
            <v>PEC</v>
          </cell>
        </row>
        <row r="52">
          <cell r="A52" t="str">
            <v>15343192</v>
          </cell>
          <cell r="B52">
            <v>153</v>
          </cell>
          <cell r="C52">
            <v>43192</v>
          </cell>
          <cell r="D52" t="str">
            <v>REPRODUPORK MEJORADO AP CE</v>
          </cell>
          <cell r="E52" t="str">
            <v>PES</v>
          </cell>
          <cell r="F52">
            <v>4992</v>
          </cell>
          <cell r="G52" t="str">
            <v>TN</v>
          </cell>
          <cell r="H52" t="str">
            <v>TONELADAS</v>
          </cell>
          <cell r="I52" t="str">
            <v>PEC</v>
          </cell>
        </row>
        <row r="53">
          <cell r="A53" t="str">
            <v>15343242</v>
          </cell>
          <cell r="B53">
            <v>153</v>
          </cell>
          <cell r="C53">
            <v>43242</v>
          </cell>
          <cell r="D53" t="str">
            <v>INICIAPORK</v>
          </cell>
          <cell r="E53" t="str">
            <v>PES</v>
          </cell>
          <cell r="F53">
            <v>5611</v>
          </cell>
          <cell r="G53" t="str">
            <v>TN</v>
          </cell>
          <cell r="H53" t="str">
            <v>TONELADAS</v>
          </cell>
          <cell r="I53" t="str">
            <v>PEC</v>
          </cell>
        </row>
        <row r="54">
          <cell r="A54" t="str">
            <v>15343356</v>
          </cell>
          <cell r="B54">
            <v>153</v>
          </cell>
          <cell r="C54">
            <v>43356</v>
          </cell>
          <cell r="D54" t="str">
            <v>INICIA CERDO 5KG</v>
          </cell>
          <cell r="E54" t="str">
            <v>PES</v>
          </cell>
          <cell r="F54">
            <v>5335</v>
          </cell>
          <cell r="G54" t="str">
            <v>TN</v>
          </cell>
          <cell r="H54" t="str">
            <v>TONELADAS</v>
          </cell>
          <cell r="I54" t="str">
            <v>PEC</v>
          </cell>
        </row>
        <row r="55">
          <cell r="A55" t="str">
            <v>15343366</v>
          </cell>
          <cell r="B55">
            <v>153</v>
          </cell>
          <cell r="C55">
            <v>43366</v>
          </cell>
          <cell r="D55" t="str">
            <v>DESARROLLO CERDO 5 KG</v>
          </cell>
          <cell r="E55" t="str">
            <v>PES</v>
          </cell>
          <cell r="F55">
            <v>5964</v>
          </cell>
          <cell r="G55" t="str">
            <v>TN</v>
          </cell>
          <cell r="H55" t="str">
            <v>TONELADAS</v>
          </cell>
          <cell r="I55" t="str">
            <v>PEC</v>
          </cell>
        </row>
        <row r="56">
          <cell r="A56" t="str">
            <v>15343376</v>
          </cell>
          <cell r="B56">
            <v>153</v>
          </cell>
          <cell r="C56">
            <v>43376</v>
          </cell>
          <cell r="D56" t="str">
            <v>ENGORDA CERDO 5KG</v>
          </cell>
          <cell r="E56" t="str">
            <v>PES</v>
          </cell>
          <cell r="F56">
            <v>5001</v>
          </cell>
          <cell r="G56" t="str">
            <v>TN</v>
          </cell>
          <cell r="H56" t="str">
            <v>TONELADAS</v>
          </cell>
          <cell r="I56" t="str">
            <v>PEC</v>
          </cell>
        </row>
        <row r="57">
          <cell r="A57" t="str">
            <v>15343410</v>
          </cell>
          <cell r="B57">
            <v>153</v>
          </cell>
          <cell r="C57">
            <v>43410</v>
          </cell>
          <cell r="D57" t="str">
            <v>API CONCENTRADO INICIADOR HE</v>
          </cell>
          <cell r="E57" t="str">
            <v>PES</v>
          </cell>
          <cell r="F57">
            <v>8371</v>
          </cell>
          <cell r="G57" t="str">
            <v>TN</v>
          </cell>
          <cell r="H57" t="str">
            <v>TONELADAS</v>
          </cell>
          <cell r="I57" t="str">
            <v>PEC</v>
          </cell>
        </row>
        <row r="58">
          <cell r="A58" t="str">
            <v>15343411</v>
          </cell>
          <cell r="B58">
            <v>153</v>
          </cell>
          <cell r="C58">
            <v>43411</v>
          </cell>
          <cell r="D58" t="str">
            <v>API CONCENTRADO INICIADOR HG</v>
          </cell>
          <cell r="E58" t="str">
            <v>PES</v>
          </cell>
          <cell r="F58">
            <v>8231</v>
          </cell>
          <cell r="G58" t="str">
            <v>TN</v>
          </cell>
          <cell r="H58" t="str">
            <v>TONELADAS</v>
          </cell>
          <cell r="I58" t="str">
            <v>PEC</v>
          </cell>
        </row>
        <row r="59">
          <cell r="A59" t="str">
            <v>15343420</v>
          </cell>
          <cell r="B59">
            <v>153</v>
          </cell>
          <cell r="C59">
            <v>43420</v>
          </cell>
          <cell r="D59" t="str">
            <v>API CONCENTRADO CREC-ENG.  HE</v>
          </cell>
          <cell r="E59" t="str">
            <v>PES</v>
          </cell>
          <cell r="F59">
            <v>7333</v>
          </cell>
          <cell r="G59" t="str">
            <v>TN</v>
          </cell>
          <cell r="H59" t="str">
            <v>TONELADAS</v>
          </cell>
          <cell r="I59" t="str">
            <v>PEC</v>
          </cell>
        </row>
        <row r="60">
          <cell r="A60" t="str">
            <v>15343421</v>
          </cell>
          <cell r="B60">
            <v>153</v>
          </cell>
          <cell r="C60">
            <v>43421</v>
          </cell>
          <cell r="D60" t="str">
            <v>API CONCENTRADO CREC-ENG HG</v>
          </cell>
          <cell r="E60" t="str">
            <v>PES</v>
          </cell>
          <cell r="F60">
            <v>6964</v>
          </cell>
          <cell r="G60" t="str">
            <v>TN</v>
          </cell>
          <cell r="H60" t="str">
            <v>TONELADAS</v>
          </cell>
          <cell r="I60" t="str">
            <v>PEC</v>
          </cell>
        </row>
        <row r="61">
          <cell r="A61" t="str">
            <v>15343430</v>
          </cell>
          <cell r="B61">
            <v>153</v>
          </cell>
          <cell r="C61">
            <v>43430</v>
          </cell>
          <cell r="D61" t="str">
            <v>APICONCENTRADO REPRODUCTORE HE</v>
          </cell>
          <cell r="E61" t="str">
            <v>PES</v>
          </cell>
          <cell r="F61">
            <v>7371</v>
          </cell>
          <cell r="G61" t="str">
            <v>TN</v>
          </cell>
          <cell r="H61" t="str">
            <v>TONELADAS</v>
          </cell>
          <cell r="I61" t="str">
            <v>PEC</v>
          </cell>
        </row>
        <row r="62">
          <cell r="A62" t="str">
            <v>15343431</v>
          </cell>
          <cell r="B62">
            <v>153</v>
          </cell>
          <cell r="C62">
            <v>43431</v>
          </cell>
          <cell r="D62" t="str">
            <v>APICONCENTRADO REPRODUCTORE HG</v>
          </cell>
          <cell r="E62" t="str">
            <v>PES</v>
          </cell>
          <cell r="F62">
            <v>7231</v>
          </cell>
          <cell r="G62" t="str">
            <v>TN</v>
          </cell>
          <cell r="H62" t="str">
            <v>TONELADAS</v>
          </cell>
          <cell r="I62" t="str">
            <v>PEC</v>
          </cell>
        </row>
        <row r="63">
          <cell r="A63" t="str">
            <v>15343502</v>
          </cell>
          <cell r="B63">
            <v>153</v>
          </cell>
          <cell r="C63">
            <v>43502</v>
          </cell>
          <cell r="D63" t="str">
            <v>FINALIZADOR ENG.CERDOS HL CE</v>
          </cell>
          <cell r="E63" t="str">
            <v>PES</v>
          </cell>
          <cell r="F63">
            <v>5388</v>
          </cell>
          <cell r="G63" t="str">
            <v>TN</v>
          </cell>
          <cell r="H63" t="str">
            <v>TONELADAS</v>
          </cell>
          <cell r="I63" t="str">
            <v>PEC</v>
          </cell>
        </row>
        <row r="64">
          <cell r="A64" t="str">
            <v>15343503</v>
          </cell>
          <cell r="B64">
            <v>153</v>
          </cell>
          <cell r="C64">
            <v>43503</v>
          </cell>
          <cell r="D64" t="str">
            <v>FINALIZADOR ENG.CERDOS HL CG</v>
          </cell>
          <cell r="E64" t="str">
            <v>PES</v>
          </cell>
          <cell r="F64">
            <v>6109</v>
          </cell>
          <cell r="G64" t="str">
            <v>TN</v>
          </cell>
          <cell r="H64" t="str">
            <v>TONELADAS</v>
          </cell>
          <cell r="I64" t="str">
            <v>PEC</v>
          </cell>
        </row>
        <row r="65">
          <cell r="A65" t="str">
            <v>15343616</v>
          </cell>
          <cell r="B65">
            <v>153</v>
          </cell>
          <cell r="C65">
            <v>43616</v>
          </cell>
          <cell r="D65" t="str">
            <v>INICIADOR CERDOS 5K CE</v>
          </cell>
          <cell r="E65" t="str">
            <v>PES</v>
          </cell>
          <cell r="F65">
            <v>5621</v>
          </cell>
          <cell r="G65" t="str">
            <v>TN</v>
          </cell>
          <cell r="H65" t="str">
            <v>TONELADAS</v>
          </cell>
          <cell r="I65" t="str">
            <v>PEC</v>
          </cell>
        </row>
        <row r="66">
          <cell r="A66" t="str">
            <v>15343619</v>
          </cell>
          <cell r="B66">
            <v>153</v>
          </cell>
          <cell r="C66">
            <v>43619</v>
          </cell>
          <cell r="D66" t="str">
            <v>INICIADOR CERDOS 20K CE</v>
          </cell>
          <cell r="E66" t="str">
            <v>PES</v>
          </cell>
          <cell r="F66">
            <v>5324</v>
          </cell>
          <cell r="G66" t="str">
            <v>TN</v>
          </cell>
          <cell r="H66" t="str">
            <v>TONELADAS</v>
          </cell>
          <cell r="I66" t="str">
            <v>PEC</v>
          </cell>
        </row>
        <row r="67">
          <cell r="A67" t="str">
            <v>15343626</v>
          </cell>
          <cell r="B67">
            <v>153</v>
          </cell>
          <cell r="C67">
            <v>43626</v>
          </cell>
          <cell r="D67" t="str">
            <v>ENGORDA CERDOS 5K CE</v>
          </cell>
          <cell r="E67" t="str">
            <v>PES</v>
          </cell>
          <cell r="F67">
            <v>5441</v>
          </cell>
          <cell r="G67" t="str">
            <v>TN</v>
          </cell>
          <cell r="H67" t="str">
            <v>TONELADAS</v>
          </cell>
          <cell r="I67" t="str">
            <v>PEC</v>
          </cell>
        </row>
        <row r="68">
          <cell r="A68" t="str">
            <v>15343629</v>
          </cell>
          <cell r="B68">
            <v>153</v>
          </cell>
          <cell r="C68">
            <v>43629</v>
          </cell>
          <cell r="D68" t="str">
            <v>ENGORDA CERDOS 20K. CE</v>
          </cell>
          <cell r="E68" t="str">
            <v>PES</v>
          </cell>
          <cell r="F68">
            <v>5079</v>
          </cell>
          <cell r="G68" t="str">
            <v>TN</v>
          </cell>
          <cell r="H68" t="str">
            <v>TONELADAS</v>
          </cell>
          <cell r="I68" t="str">
            <v>PEC</v>
          </cell>
        </row>
        <row r="69">
          <cell r="A69" t="str">
            <v>15343812</v>
          </cell>
          <cell r="B69">
            <v>153</v>
          </cell>
          <cell r="C69">
            <v>43812</v>
          </cell>
          <cell r="D69" t="str">
            <v>CARNERINA PLUS NO. 1 CE</v>
          </cell>
          <cell r="E69" t="str">
            <v>PES</v>
          </cell>
          <cell r="F69">
            <v>6011</v>
          </cell>
          <cell r="G69" t="str">
            <v>TN</v>
          </cell>
          <cell r="H69" t="str">
            <v>TONELADAS</v>
          </cell>
          <cell r="I69" t="str">
            <v>PEC</v>
          </cell>
        </row>
        <row r="70">
          <cell r="A70" t="str">
            <v>15343822</v>
          </cell>
          <cell r="B70">
            <v>153</v>
          </cell>
          <cell r="C70">
            <v>43822</v>
          </cell>
          <cell r="D70" t="str">
            <v>CARNERINA PLUS NO. 2 CE</v>
          </cell>
          <cell r="E70" t="str">
            <v>PES</v>
          </cell>
          <cell r="F70">
            <v>5458</v>
          </cell>
          <cell r="G70" t="str">
            <v>TN</v>
          </cell>
          <cell r="H70" t="str">
            <v>TONELADAS</v>
          </cell>
          <cell r="I70" t="str">
            <v>PEC</v>
          </cell>
        </row>
        <row r="71">
          <cell r="A71" t="str">
            <v>15343832</v>
          </cell>
          <cell r="B71">
            <v>153</v>
          </cell>
          <cell r="C71">
            <v>43832</v>
          </cell>
          <cell r="D71" t="str">
            <v>CARNERINA PLUS NO. 3 CE</v>
          </cell>
          <cell r="E71" t="str">
            <v>PES</v>
          </cell>
          <cell r="F71">
            <v>5409</v>
          </cell>
          <cell r="G71" t="str">
            <v>TN</v>
          </cell>
          <cell r="H71" t="str">
            <v>TONELADAS</v>
          </cell>
          <cell r="I71" t="str">
            <v>PEC</v>
          </cell>
        </row>
        <row r="72">
          <cell r="A72" t="str">
            <v>15343842</v>
          </cell>
          <cell r="B72">
            <v>153</v>
          </cell>
          <cell r="C72">
            <v>43842</v>
          </cell>
          <cell r="D72" t="str">
            <v>CARNERINA PLUS GEST. CE</v>
          </cell>
          <cell r="E72" t="str">
            <v>PES</v>
          </cell>
          <cell r="F72">
            <v>5235</v>
          </cell>
          <cell r="G72" t="str">
            <v>TN</v>
          </cell>
          <cell r="H72" t="str">
            <v>TONELADAS</v>
          </cell>
          <cell r="I72" t="str">
            <v>PEC</v>
          </cell>
        </row>
        <row r="73">
          <cell r="A73" t="str">
            <v>15343860</v>
          </cell>
          <cell r="B73">
            <v>153</v>
          </cell>
          <cell r="C73">
            <v>43860</v>
          </cell>
          <cell r="D73" t="str">
            <v>CRECIPORK V. HE</v>
          </cell>
          <cell r="E73" t="str">
            <v>PES</v>
          </cell>
          <cell r="F73">
            <v>5327</v>
          </cell>
          <cell r="G73" t="str">
            <v>TN</v>
          </cell>
          <cell r="H73" t="str">
            <v>TONELADAS</v>
          </cell>
          <cell r="I73" t="str">
            <v>PEC</v>
          </cell>
        </row>
        <row r="74">
          <cell r="A74" t="str">
            <v>15343861</v>
          </cell>
          <cell r="B74">
            <v>153</v>
          </cell>
          <cell r="C74">
            <v>43861</v>
          </cell>
          <cell r="D74" t="str">
            <v>CRECIPORK V. HG</v>
          </cell>
          <cell r="E74" t="str">
            <v>PES</v>
          </cell>
          <cell r="F74">
            <v>5187</v>
          </cell>
          <cell r="G74" t="str">
            <v>TN</v>
          </cell>
          <cell r="H74" t="str">
            <v>TONELADAS</v>
          </cell>
          <cell r="I74" t="str">
            <v>PEC</v>
          </cell>
        </row>
        <row r="75">
          <cell r="A75" t="str">
            <v>15343862</v>
          </cell>
          <cell r="B75">
            <v>153</v>
          </cell>
          <cell r="C75">
            <v>43862</v>
          </cell>
          <cell r="D75" t="str">
            <v>GESTACION 0-30 CARABANCHEL</v>
          </cell>
          <cell r="E75" t="str">
            <v>PES</v>
          </cell>
          <cell r="F75">
            <v>5247</v>
          </cell>
          <cell r="G75" t="str">
            <v>TN</v>
          </cell>
          <cell r="H75" t="str">
            <v>TONELADAS</v>
          </cell>
          <cell r="I75" t="str">
            <v>PEC</v>
          </cell>
        </row>
        <row r="76">
          <cell r="A76" t="str">
            <v>15343863</v>
          </cell>
          <cell r="B76">
            <v>153</v>
          </cell>
          <cell r="C76">
            <v>43863</v>
          </cell>
          <cell r="D76" t="str">
            <v>CRECIPORK V. CG</v>
          </cell>
          <cell r="E76" t="str">
            <v>PES</v>
          </cell>
          <cell r="F76">
            <v>5207</v>
          </cell>
          <cell r="G76" t="str">
            <v>TN</v>
          </cell>
          <cell r="H76" t="str">
            <v>TONELADAS</v>
          </cell>
          <cell r="I76" t="str">
            <v>PEC</v>
          </cell>
        </row>
        <row r="77">
          <cell r="A77" t="str">
            <v>15343870</v>
          </cell>
          <cell r="B77">
            <v>153</v>
          </cell>
          <cell r="C77">
            <v>43870</v>
          </cell>
          <cell r="D77" t="str">
            <v>ENGORDAPORK V. HE</v>
          </cell>
          <cell r="E77" t="str">
            <v>PES</v>
          </cell>
          <cell r="F77">
            <v>5249</v>
          </cell>
          <cell r="G77" t="str">
            <v>TN</v>
          </cell>
          <cell r="H77" t="str">
            <v>TONELADAS</v>
          </cell>
          <cell r="I77" t="str">
            <v>PEC</v>
          </cell>
        </row>
        <row r="78">
          <cell r="A78" t="str">
            <v>15343871</v>
          </cell>
          <cell r="B78">
            <v>153</v>
          </cell>
          <cell r="C78">
            <v>43871</v>
          </cell>
          <cell r="D78" t="str">
            <v>ENGORDAPORK V. HG</v>
          </cell>
          <cell r="E78" t="str">
            <v>PES</v>
          </cell>
          <cell r="F78">
            <v>5109</v>
          </cell>
          <cell r="G78" t="str">
            <v>TN</v>
          </cell>
          <cell r="H78" t="str">
            <v>TONELADAS</v>
          </cell>
          <cell r="I78" t="str">
            <v>PEC</v>
          </cell>
        </row>
        <row r="79">
          <cell r="A79" t="str">
            <v>15343872</v>
          </cell>
          <cell r="B79">
            <v>153</v>
          </cell>
          <cell r="C79">
            <v>43872</v>
          </cell>
          <cell r="D79" t="str">
            <v>ALIMENTO RETIRO CARANBACHEL CE</v>
          </cell>
          <cell r="E79" t="str">
            <v>PES</v>
          </cell>
          <cell r="F79">
            <v>5269</v>
          </cell>
          <cell r="G79" t="str">
            <v>TN</v>
          </cell>
          <cell r="H79" t="str">
            <v>TONELADAS</v>
          </cell>
          <cell r="I79" t="str">
            <v>PEC</v>
          </cell>
        </row>
        <row r="80">
          <cell r="A80" t="str">
            <v>15343873</v>
          </cell>
          <cell r="B80">
            <v>153</v>
          </cell>
          <cell r="C80">
            <v>43873</v>
          </cell>
          <cell r="D80" t="str">
            <v>ENGORDAPORK V. CG</v>
          </cell>
          <cell r="E80" t="str">
            <v>PES</v>
          </cell>
          <cell r="F80">
            <v>5129</v>
          </cell>
          <cell r="G80" t="str">
            <v>TN</v>
          </cell>
          <cell r="H80" t="str">
            <v>TONELADAS</v>
          </cell>
          <cell r="I80" t="str">
            <v>PEC</v>
          </cell>
        </row>
        <row r="81">
          <cell r="A81" t="str">
            <v>15343880</v>
          </cell>
          <cell r="B81">
            <v>153</v>
          </cell>
          <cell r="C81">
            <v>43880</v>
          </cell>
          <cell r="D81" t="str">
            <v>REPRODUPORK V. HE</v>
          </cell>
          <cell r="E81" t="str">
            <v>PES</v>
          </cell>
          <cell r="F81">
            <v>5392</v>
          </cell>
          <cell r="G81" t="str">
            <v>TN</v>
          </cell>
          <cell r="H81" t="str">
            <v>TONELADAS</v>
          </cell>
          <cell r="I81" t="str">
            <v>PEC</v>
          </cell>
        </row>
        <row r="82">
          <cell r="A82" t="str">
            <v>15343881</v>
          </cell>
          <cell r="B82">
            <v>153</v>
          </cell>
          <cell r="C82">
            <v>43881</v>
          </cell>
          <cell r="D82" t="str">
            <v>REPRODUPORK V. HG</v>
          </cell>
          <cell r="E82" t="str">
            <v>PES</v>
          </cell>
          <cell r="F82">
            <v>5252</v>
          </cell>
          <cell r="G82" t="str">
            <v>TN</v>
          </cell>
          <cell r="H82" t="str">
            <v>TONELADAS</v>
          </cell>
          <cell r="I82" t="str">
            <v>PEC</v>
          </cell>
        </row>
        <row r="83">
          <cell r="A83" t="str">
            <v>15343882</v>
          </cell>
          <cell r="B83">
            <v>153</v>
          </cell>
          <cell r="C83">
            <v>43882</v>
          </cell>
          <cell r="D83" t="str">
            <v>REPRODUPORK AP CE</v>
          </cell>
          <cell r="E83" t="str">
            <v>PES</v>
          </cell>
          <cell r="F83">
            <v>5412</v>
          </cell>
          <cell r="G83" t="str">
            <v>TN</v>
          </cell>
          <cell r="H83" t="str">
            <v>TONELADAS</v>
          </cell>
          <cell r="I83" t="str">
            <v>PEC</v>
          </cell>
        </row>
        <row r="84">
          <cell r="A84" t="str">
            <v>15343883</v>
          </cell>
          <cell r="B84">
            <v>153</v>
          </cell>
          <cell r="C84">
            <v>43883</v>
          </cell>
          <cell r="D84" t="str">
            <v>REPRODUPORK V. CG</v>
          </cell>
          <cell r="E84" t="str">
            <v>PES</v>
          </cell>
          <cell r="F84">
            <v>5272</v>
          </cell>
          <cell r="G84" t="str">
            <v>TN</v>
          </cell>
          <cell r="H84" t="str">
            <v>TONELADAS</v>
          </cell>
          <cell r="I84" t="str">
            <v>PEC</v>
          </cell>
        </row>
        <row r="85">
          <cell r="A85" t="str">
            <v>15344000</v>
          </cell>
          <cell r="B85">
            <v>153</v>
          </cell>
          <cell r="C85">
            <v>44000</v>
          </cell>
          <cell r="D85" t="str">
            <v>APILECHE 18% HE</v>
          </cell>
          <cell r="E85" t="str">
            <v>PES</v>
          </cell>
          <cell r="F85">
            <v>5466</v>
          </cell>
          <cell r="G85" t="str">
            <v>TN</v>
          </cell>
          <cell r="H85" t="str">
            <v>TONELADAS</v>
          </cell>
          <cell r="I85" t="str">
            <v>PEC</v>
          </cell>
        </row>
        <row r="86">
          <cell r="A86" t="str">
            <v>15344002</v>
          </cell>
          <cell r="B86">
            <v>153</v>
          </cell>
          <cell r="C86">
            <v>44002</v>
          </cell>
          <cell r="D86" t="str">
            <v>APILECHE 18% CE</v>
          </cell>
          <cell r="E86" t="str">
            <v>PES</v>
          </cell>
          <cell r="F86">
            <v>4814</v>
          </cell>
          <cell r="G86" t="str">
            <v>TN</v>
          </cell>
          <cell r="H86" t="str">
            <v>TONELADAS</v>
          </cell>
          <cell r="I86" t="str">
            <v>PEC</v>
          </cell>
        </row>
        <row r="87">
          <cell r="A87" t="str">
            <v>15344020</v>
          </cell>
          <cell r="B87">
            <v>153</v>
          </cell>
          <cell r="C87">
            <v>44020</v>
          </cell>
          <cell r="D87" t="str">
            <v>ABALAC 32% HE</v>
          </cell>
          <cell r="E87" t="str">
            <v>PES</v>
          </cell>
          <cell r="F87">
            <v>5348</v>
          </cell>
          <cell r="G87" t="str">
            <v>TN</v>
          </cell>
          <cell r="H87" t="str">
            <v>TONELADAS</v>
          </cell>
          <cell r="I87" t="str">
            <v>PEC</v>
          </cell>
        </row>
        <row r="88">
          <cell r="A88" t="str">
            <v>15344042</v>
          </cell>
          <cell r="B88">
            <v>153</v>
          </cell>
          <cell r="C88">
            <v>44042</v>
          </cell>
          <cell r="D88" t="str">
            <v>ABAHOR PLUS CE</v>
          </cell>
          <cell r="E88" t="str">
            <v>PES</v>
          </cell>
          <cell r="F88">
            <v>4435</v>
          </cell>
          <cell r="G88" t="str">
            <v>TN</v>
          </cell>
          <cell r="H88" t="str">
            <v>TONELADAS</v>
          </cell>
          <cell r="I88" t="str">
            <v>PEC</v>
          </cell>
        </row>
        <row r="89">
          <cell r="A89" t="str">
            <v>15344070</v>
          </cell>
          <cell r="B89">
            <v>153</v>
          </cell>
          <cell r="C89">
            <v>44070</v>
          </cell>
          <cell r="D89" t="str">
            <v>ABABE PLUS HE</v>
          </cell>
          <cell r="E89" t="str">
            <v>PES</v>
          </cell>
          <cell r="F89">
            <v>5195</v>
          </cell>
          <cell r="G89" t="str">
            <v>TN</v>
          </cell>
          <cell r="H89" t="str">
            <v>TONELADAS</v>
          </cell>
          <cell r="I89" t="str">
            <v>PEC</v>
          </cell>
        </row>
        <row r="90">
          <cell r="A90" t="str">
            <v>15344072</v>
          </cell>
          <cell r="B90">
            <v>153</v>
          </cell>
          <cell r="C90">
            <v>44072</v>
          </cell>
          <cell r="D90" t="str">
            <v>ABABE PLUS CE</v>
          </cell>
          <cell r="E90" t="str">
            <v>PES</v>
          </cell>
          <cell r="F90">
            <v>5031</v>
          </cell>
          <cell r="G90" t="str">
            <v>TN</v>
          </cell>
          <cell r="H90" t="str">
            <v>TONELADAS</v>
          </cell>
          <cell r="I90" t="str">
            <v>PEC</v>
          </cell>
        </row>
        <row r="91">
          <cell r="A91" t="str">
            <v>15344073</v>
          </cell>
          <cell r="B91">
            <v>153</v>
          </cell>
          <cell r="C91">
            <v>44073</v>
          </cell>
          <cell r="D91" t="str">
            <v>ABABE PLUS CG</v>
          </cell>
          <cell r="E91" t="str">
            <v>PES</v>
          </cell>
          <cell r="F91">
            <v>5075</v>
          </cell>
          <cell r="G91" t="str">
            <v>TN</v>
          </cell>
          <cell r="H91" t="str">
            <v>TONELADAS</v>
          </cell>
          <cell r="I91" t="str">
            <v>PEC</v>
          </cell>
        </row>
        <row r="92">
          <cell r="A92" t="str">
            <v>15344074</v>
          </cell>
          <cell r="B92">
            <v>153</v>
          </cell>
          <cell r="C92">
            <v>44074</v>
          </cell>
          <cell r="D92" t="str">
            <v>ABABE PLUS RE</v>
          </cell>
          <cell r="E92" t="str">
            <v>PES</v>
          </cell>
          <cell r="F92">
            <v>5205</v>
          </cell>
          <cell r="G92" t="str">
            <v>TN</v>
          </cell>
          <cell r="H92" t="str">
            <v>TONELADAS</v>
          </cell>
          <cell r="I92" t="str">
            <v>PEC</v>
          </cell>
        </row>
        <row r="93">
          <cell r="A93" t="str">
            <v>15344075</v>
          </cell>
          <cell r="B93">
            <v>153</v>
          </cell>
          <cell r="C93">
            <v>44075</v>
          </cell>
          <cell r="D93" t="str">
            <v>ABABE PLUS RG</v>
          </cell>
          <cell r="E93" t="str">
            <v>PES</v>
          </cell>
          <cell r="F93">
            <v>5065</v>
          </cell>
          <cell r="G93" t="str">
            <v>TN</v>
          </cell>
          <cell r="H93" t="str">
            <v>TONELADAS</v>
          </cell>
          <cell r="I93" t="str">
            <v>PEC</v>
          </cell>
        </row>
        <row r="94">
          <cell r="A94" t="str">
            <v>15344110</v>
          </cell>
          <cell r="B94">
            <v>153</v>
          </cell>
          <cell r="C94">
            <v>44110</v>
          </cell>
          <cell r="D94" t="str">
            <v>APILECHE 16% HE</v>
          </cell>
          <cell r="E94" t="str">
            <v>PES</v>
          </cell>
          <cell r="F94">
            <v>4915</v>
          </cell>
          <cell r="G94" t="str">
            <v>TN</v>
          </cell>
          <cell r="H94" t="str">
            <v>TONELADAS</v>
          </cell>
          <cell r="I94" t="str">
            <v>PEC</v>
          </cell>
        </row>
        <row r="95">
          <cell r="A95" t="str">
            <v>15344112</v>
          </cell>
          <cell r="B95">
            <v>153</v>
          </cell>
          <cell r="C95">
            <v>44112</v>
          </cell>
          <cell r="D95" t="str">
            <v>APILECHE 16% CE</v>
          </cell>
          <cell r="E95" t="str">
            <v>PES</v>
          </cell>
          <cell r="F95">
            <v>4935</v>
          </cell>
          <cell r="G95" t="str">
            <v>TN</v>
          </cell>
          <cell r="H95" t="str">
            <v>TONELADAS</v>
          </cell>
          <cell r="I95" t="str">
            <v>PEC</v>
          </cell>
        </row>
        <row r="96">
          <cell r="A96" t="str">
            <v>15344114</v>
          </cell>
          <cell r="B96">
            <v>153</v>
          </cell>
          <cell r="C96">
            <v>44114</v>
          </cell>
          <cell r="D96" t="str">
            <v>APILECHE 16% RE</v>
          </cell>
          <cell r="E96" t="str">
            <v>PES</v>
          </cell>
          <cell r="F96">
            <v>4925</v>
          </cell>
          <cell r="G96" t="str">
            <v>TN</v>
          </cell>
          <cell r="H96" t="str">
            <v>TONELADAS</v>
          </cell>
          <cell r="I96" t="str">
            <v>PEC</v>
          </cell>
        </row>
        <row r="97">
          <cell r="A97" t="str">
            <v>15344132</v>
          </cell>
          <cell r="B97">
            <v>153</v>
          </cell>
          <cell r="C97">
            <v>44132</v>
          </cell>
          <cell r="D97" t="str">
            <v>ABAHOR C. CE</v>
          </cell>
          <cell r="E97" t="str">
            <v>PES</v>
          </cell>
          <cell r="F97">
            <v>4535</v>
          </cell>
          <cell r="G97" t="str">
            <v>TN</v>
          </cell>
          <cell r="H97" t="str">
            <v>TONELADAS</v>
          </cell>
          <cell r="I97" t="str">
            <v>PEC</v>
          </cell>
        </row>
        <row r="98">
          <cell r="A98" t="str">
            <v>15344169</v>
          </cell>
          <cell r="B98">
            <v>153</v>
          </cell>
          <cell r="C98">
            <v>44169</v>
          </cell>
          <cell r="D98" t="str">
            <v>LACTOCRIA PLUS 10K HE</v>
          </cell>
          <cell r="E98" t="str">
            <v>PES</v>
          </cell>
          <cell r="F98">
            <v>19894</v>
          </cell>
          <cell r="G98" t="str">
            <v>TN</v>
          </cell>
          <cell r="H98" t="str">
            <v>TONELADAS</v>
          </cell>
          <cell r="I98" t="str">
            <v>PEC</v>
          </cell>
        </row>
        <row r="99">
          <cell r="A99" t="str">
            <v>15344230</v>
          </cell>
          <cell r="B99">
            <v>153</v>
          </cell>
          <cell r="C99">
            <v>44230</v>
          </cell>
          <cell r="D99" t="str">
            <v>LECHERO 16% V. HE</v>
          </cell>
          <cell r="E99" t="str">
            <v>PES</v>
          </cell>
          <cell r="F99">
            <v>5080</v>
          </cell>
          <cell r="G99" t="str">
            <v>TN</v>
          </cell>
          <cell r="H99" t="str">
            <v>TONELADAS</v>
          </cell>
          <cell r="I99" t="str">
            <v>PEC</v>
          </cell>
        </row>
        <row r="100">
          <cell r="A100" t="str">
            <v>15344232</v>
          </cell>
          <cell r="B100">
            <v>153</v>
          </cell>
          <cell r="C100">
            <v>44232</v>
          </cell>
          <cell r="D100" t="str">
            <v>LECHERO 16% AP. CE</v>
          </cell>
          <cell r="E100" t="str">
            <v>PES</v>
          </cell>
          <cell r="F100">
            <v>4578</v>
          </cell>
          <cell r="G100" t="str">
            <v>TN</v>
          </cell>
          <cell r="H100" t="str">
            <v>TONELADAS</v>
          </cell>
          <cell r="I100" t="str">
            <v>PEC</v>
          </cell>
        </row>
        <row r="101">
          <cell r="A101" t="str">
            <v>15344234</v>
          </cell>
          <cell r="B101">
            <v>153</v>
          </cell>
          <cell r="C101">
            <v>44234</v>
          </cell>
          <cell r="D101" t="str">
            <v>LECHERO 16% V. RE</v>
          </cell>
          <cell r="E101" t="str">
            <v>PES</v>
          </cell>
          <cell r="F101">
            <v>5090</v>
          </cell>
          <cell r="G101" t="str">
            <v>TN</v>
          </cell>
          <cell r="H101" t="str">
            <v>TONELADAS</v>
          </cell>
          <cell r="I101" t="str">
            <v>PEC</v>
          </cell>
        </row>
        <row r="102">
          <cell r="A102" t="str">
            <v>15344270</v>
          </cell>
          <cell r="B102">
            <v>153</v>
          </cell>
          <cell r="C102">
            <v>44270</v>
          </cell>
          <cell r="D102" t="str">
            <v>LECHERO 20 CSA</v>
          </cell>
          <cell r="E102" t="str">
            <v>PES</v>
          </cell>
          <cell r="F102">
            <v>4503</v>
          </cell>
          <cell r="G102" t="str">
            <v>TN</v>
          </cell>
          <cell r="H102" t="str">
            <v>TONELADAS</v>
          </cell>
          <cell r="I102" t="str">
            <v>PEC</v>
          </cell>
        </row>
        <row r="103">
          <cell r="A103" t="str">
            <v>15344292</v>
          </cell>
          <cell r="B103">
            <v>153</v>
          </cell>
          <cell r="C103">
            <v>44292</v>
          </cell>
          <cell r="D103" t="str">
            <v>LECHERO 20  CE</v>
          </cell>
          <cell r="E103" t="str">
            <v>PES</v>
          </cell>
          <cell r="F103">
            <v>4646</v>
          </cell>
          <cell r="G103" t="str">
            <v>TN</v>
          </cell>
          <cell r="H103" t="str">
            <v>TONELADAS</v>
          </cell>
          <cell r="I103" t="str">
            <v>PEC</v>
          </cell>
        </row>
        <row r="104">
          <cell r="A104" t="str">
            <v>15344314</v>
          </cell>
          <cell r="B104">
            <v>153</v>
          </cell>
          <cell r="C104">
            <v>44314</v>
          </cell>
          <cell r="D104" t="str">
            <v>BECERRAS 18% ULTRA RE</v>
          </cell>
          <cell r="E104" t="str">
            <v>PES</v>
          </cell>
          <cell r="F104">
            <v>6771</v>
          </cell>
          <cell r="G104" t="str">
            <v>TN</v>
          </cell>
          <cell r="H104" t="str">
            <v>TONELADAS</v>
          </cell>
          <cell r="I104" t="str">
            <v>PEC</v>
          </cell>
        </row>
        <row r="105">
          <cell r="A105" t="str">
            <v>15344315</v>
          </cell>
          <cell r="B105">
            <v>153</v>
          </cell>
          <cell r="C105">
            <v>44315</v>
          </cell>
          <cell r="D105" t="str">
            <v>BECERRAS 18% ULTRA RG</v>
          </cell>
          <cell r="E105" t="str">
            <v>PES</v>
          </cell>
          <cell r="F105">
            <v>6578</v>
          </cell>
          <cell r="G105" t="str">
            <v>TN</v>
          </cell>
          <cell r="H105" t="str">
            <v>TONELADAS</v>
          </cell>
          <cell r="I105" t="str">
            <v>PEC</v>
          </cell>
        </row>
        <row r="106">
          <cell r="A106" t="str">
            <v>15344352</v>
          </cell>
          <cell r="B106">
            <v>153</v>
          </cell>
          <cell r="C106">
            <v>44352</v>
          </cell>
          <cell r="D106" t="str">
            <v>GANALECHE 18% CE</v>
          </cell>
          <cell r="E106" t="str">
            <v>PES</v>
          </cell>
          <cell r="F106">
            <v>4839</v>
          </cell>
          <cell r="G106" t="str">
            <v>TN</v>
          </cell>
          <cell r="H106" t="str">
            <v>TONELADAS</v>
          </cell>
          <cell r="I106" t="str">
            <v>PEC</v>
          </cell>
        </row>
        <row r="107">
          <cell r="A107" t="str">
            <v>15344362</v>
          </cell>
          <cell r="B107">
            <v>153</v>
          </cell>
          <cell r="C107">
            <v>44362</v>
          </cell>
          <cell r="D107" t="str">
            <v>MEZCLA GANADERA LECHERO AP 40K</v>
          </cell>
          <cell r="E107" t="str">
            <v>PES</v>
          </cell>
          <cell r="F107">
            <v>3962</v>
          </cell>
          <cell r="G107" t="str">
            <v>TN</v>
          </cell>
          <cell r="H107" t="str">
            <v>TONELADAS</v>
          </cell>
          <cell r="I107" t="str">
            <v>PEC</v>
          </cell>
        </row>
        <row r="108">
          <cell r="A108" t="str">
            <v>15344382</v>
          </cell>
          <cell r="B108">
            <v>153</v>
          </cell>
          <cell r="C108">
            <v>44382</v>
          </cell>
          <cell r="D108" t="str">
            <v>LECHERO 21% CE</v>
          </cell>
          <cell r="E108" t="str">
            <v>PES</v>
          </cell>
          <cell r="F108">
            <v>5195</v>
          </cell>
          <cell r="G108" t="str">
            <v>TN</v>
          </cell>
          <cell r="H108" t="str">
            <v>TONELADAS</v>
          </cell>
          <cell r="I108" t="str">
            <v>PEC</v>
          </cell>
        </row>
        <row r="109">
          <cell r="A109" t="str">
            <v>15344384</v>
          </cell>
          <cell r="B109">
            <v>153</v>
          </cell>
          <cell r="C109">
            <v>44384</v>
          </cell>
          <cell r="D109" t="str">
            <v>LECHERO 21% RE</v>
          </cell>
          <cell r="E109" t="str">
            <v>PES</v>
          </cell>
          <cell r="F109">
            <v>4806</v>
          </cell>
          <cell r="G109" t="str">
            <v>TN</v>
          </cell>
          <cell r="H109" t="str">
            <v>TONELADAS</v>
          </cell>
          <cell r="I109" t="str">
            <v>PEC</v>
          </cell>
        </row>
        <row r="110">
          <cell r="A110" t="str">
            <v>15344385</v>
          </cell>
          <cell r="B110">
            <v>153</v>
          </cell>
          <cell r="C110">
            <v>44385</v>
          </cell>
          <cell r="D110" t="str">
            <v>LECHERO 21% RG</v>
          </cell>
          <cell r="E110" t="str">
            <v>PES</v>
          </cell>
          <cell r="F110">
            <v>5045</v>
          </cell>
          <cell r="G110" t="str">
            <v>TN</v>
          </cell>
          <cell r="H110" t="str">
            <v>TONELADAS</v>
          </cell>
          <cell r="I110" t="str">
            <v>PEC</v>
          </cell>
        </row>
        <row r="111">
          <cell r="A111" t="str">
            <v>15344560</v>
          </cell>
          <cell r="B111">
            <v>153</v>
          </cell>
          <cell r="C111">
            <v>44560</v>
          </cell>
          <cell r="D111" t="str">
            <v>MEZCLA GANADERA LECHERO HE</v>
          </cell>
          <cell r="E111" t="str">
            <v>PES</v>
          </cell>
          <cell r="F111">
            <v>3694</v>
          </cell>
          <cell r="G111" t="str">
            <v>TN</v>
          </cell>
          <cell r="H111" t="str">
            <v>TONELADAS</v>
          </cell>
          <cell r="I111" t="str">
            <v>PEC</v>
          </cell>
        </row>
        <row r="112">
          <cell r="A112" t="str">
            <v>15344561</v>
          </cell>
          <cell r="B112">
            <v>153</v>
          </cell>
          <cell r="C112">
            <v>44561</v>
          </cell>
          <cell r="D112" t="str">
            <v>MEZCLA GANADERA LECHERO HG</v>
          </cell>
          <cell r="E112" t="str">
            <v>PES</v>
          </cell>
          <cell r="F112">
            <v>3946</v>
          </cell>
          <cell r="G112" t="str">
            <v>TN</v>
          </cell>
          <cell r="H112" t="str">
            <v>TONELADAS</v>
          </cell>
          <cell r="I112" t="str">
            <v>PEC</v>
          </cell>
        </row>
        <row r="113">
          <cell r="A113" t="str">
            <v>15344570</v>
          </cell>
          <cell r="B113">
            <v>153</v>
          </cell>
          <cell r="C113">
            <v>44570</v>
          </cell>
          <cell r="D113" t="str">
            <v>BASE ENERGETICA HE 40KG</v>
          </cell>
          <cell r="E113" t="str">
            <v>PES</v>
          </cell>
          <cell r="F113">
            <v>4935</v>
          </cell>
          <cell r="G113" t="str">
            <v>TN</v>
          </cell>
          <cell r="H113" t="str">
            <v>TONELADAS</v>
          </cell>
          <cell r="I113" t="str">
            <v>PEC</v>
          </cell>
        </row>
        <row r="114">
          <cell r="A114" t="str">
            <v>15344652</v>
          </cell>
          <cell r="B114">
            <v>153</v>
          </cell>
          <cell r="C114">
            <v>44652</v>
          </cell>
          <cell r="D114" t="str">
            <v>LECHERO TROPICAL 16% CE</v>
          </cell>
          <cell r="E114" t="str">
            <v>PES</v>
          </cell>
          <cell r="F114">
            <v>4785</v>
          </cell>
          <cell r="G114" t="str">
            <v>TN</v>
          </cell>
          <cell r="H114" t="str">
            <v>TONELADAS</v>
          </cell>
          <cell r="I114" t="str">
            <v>PEC</v>
          </cell>
        </row>
        <row r="115">
          <cell r="A115" t="str">
            <v>15344662</v>
          </cell>
          <cell r="B115">
            <v>153</v>
          </cell>
          <cell r="C115">
            <v>44662</v>
          </cell>
          <cell r="D115" t="str">
            <v>LECHERO TROPICAL 18% CE</v>
          </cell>
          <cell r="E115" t="str">
            <v>PES</v>
          </cell>
          <cell r="F115">
            <v>4935</v>
          </cell>
          <cell r="G115" t="str">
            <v>TN</v>
          </cell>
          <cell r="H115" t="str">
            <v>TONELADAS</v>
          </cell>
          <cell r="I115" t="str">
            <v>PEC</v>
          </cell>
        </row>
        <row r="116">
          <cell r="A116" t="str">
            <v>15344692</v>
          </cell>
          <cell r="B116">
            <v>153</v>
          </cell>
          <cell r="C116">
            <v>44692</v>
          </cell>
          <cell r="D116" t="str">
            <v>APILECHE 20% CE</v>
          </cell>
          <cell r="E116" t="str">
            <v>PES</v>
          </cell>
          <cell r="F116">
            <v>4850</v>
          </cell>
          <cell r="G116" t="str">
            <v>TN</v>
          </cell>
          <cell r="H116" t="str">
            <v>TONELADAS</v>
          </cell>
          <cell r="I116" t="str">
            <v>PEC</v>
          </cell>
        </row>
        <row r="117">
          <cell r="A117" t="str">
            <v>15344767</v>
          </cell>
          <cell r="B117">
            <v>153</v>
          </cell>
          <cell r="C117">
            <v>44767</v>
          </cell>
          <cell r="D117" t="str">
            <v>APIMEL 30KG. RE</v>
          </cell>
          <cell r="E117" t="str">
            <v>PES</v>
          </cell>
          <cell r="F117">
            <v>4233</v>
          </cell>
          <cell r="G117" t="str">
            <v>TN</v>
          </cell>
          <cell r="H117" t="str">
            <v>TONELADAS</v>
          </cell>
          <cell r="I117" t="str">
            <v>PEC</v>
          </cell>
        </row>
        <row r="118">
          <cell r="A118" t="str">
            <v>15344769</v>
          </cell>
          <cell r="B118">
            <v>153</v>
          </cell>
          <cell r="C118">
            <v>44769</v>
          </cell>
          <cell r="D118" t="str">
            <v>APIMEL 30KG. HE</v>
          </cell>
          <cell r="E118" t="str">
            <v>PES</v>
          </cell>
          <cell r="F118">
            <v>4437</v>
          </cell>
          <cell r="G118" t="str">
            <v>TN</v>
          </cell>
          <cell r="H118" t="str">
            <v>TONELADAS</v>
          </cell>
          <cell r="I118" t="str">
            <v>PEC</v>
          </cell>
        </row>
        <row r="119">
          <cell r="A119" t="str">
            <v>15344794</v>
          </cell>
          <cell r="B119">
            <v>153</v>
          </cell>
          <cell r="C119">
            <v>44794</v>
          </cell>
          <cell r="D119" t="str">
            <v>DAIRY ROL  RE</v>
          </cell>
          <cell r="E119" t="str">
            <v>PES</v>
          </cell>
          <cell r="F119">
            <v>6031</v>
          </cell>
          <cell r="G119" t="str">
            <v>TN</v>
          </cell>
          <cell r="H119" t="str">
            <v>TONELADAS</v>
          </cell>
          <cell r="I119" t="str">
            <v>PEC</v>
          </cell>
        </row>
        <row r="120">
          <cell r="A120" t="str">
            <v>15344795</v>
          </cell>
          <cell r="B120">
            <v>153</v>
          </cell>
          <cell r="C120">
            <v>44795</v>
          </cell>
          <cell r="D120" t="str">
            <v>DAIRY ROL  RG</v>
          </cell>
          <cell r="E120" t="str">
            <v>PES</v>
          </cell>
          <cell r="F120">
            <v>5788</v>
          </cell>
          <cell r="G120" t="str">
            <v>TN</v>
          </cell>
          <cell r="H120" t="str">
            <v>TONELADAS</v>
          </cell>
          <cell r="I120" t="str">
            <v>PEC</v>
          </cell>
        </row>
        <row r="121">
          <cell r="A121" t="str">
            <v>15344804</v>
          </cell>
          <cell r="B121">
            <v>153</v>
          </cell>
          <cell r="C121">
            <v>44804</v>
          </cell>
          <cell r="D121" t="str">
            <v>PRECALF ROL RE</v>
          </cell>
          <cell r="E121" t="str">
            <v>PES</v>
          </cell>
          <cell r="F121">
            <v>4880</v>
          </cell>
          <cell r="G121" t="str">
            <v>TN</v>
          </cell>
          <cell r="H121" t="str">
            <v>TONELADAS</v>
          </cell>
          <cell r="I121" t="str">
            <v>PEC</v>
          </cell>
        </row>
        <row r="122">
          <cell r="A122" t="str">
            <v>15344872</v>
          </cell>
          <cell r="B122">
            <v>153</v>
          </cell>
          <cell r="C122">
            <v>44872</v>
          </cell>
          <cell r="D122" t="str">
            <v>MEZCLA GANADERA 10PPM CE 40KG</v>
          </cell>
          <cell r="E122" t="str">
            <v>PES</v>
          </cell>
          <cell r="F122">
            <v>5400</v>
          </cell>
          <cell r="G122" t="str">
            <v>TN</v>
          </cell>
          <cell r="H122" t="str">
            <v>TONELADAS</v>
          </cell>
          <cell r="I122" t="str">
            <v>PEC</v>
          </cell>
        </row>
        <row r="123">
          <cell r="A123" t="str">
            <v>15344992</v>
          </cell>
          <cell r="B123">
            <v>153</v>
          </cell>
          <cell r="C123">
            <v>44992</v>
          </cell>
          <cell r="D123" t="str">
            <v>SOSTEN MULTIUSOS CE</v>
          </cell>
          <cell r="E123" t="str">
            <v>PES</v>
          </cell>
          <cell r="F123">
            <v>3660</v>
          </cell>
          <cell r="G123" t="str">
            <v>TN</v>
          </cell>
          <cell r="H123" t="str">
            <v>TONELADAS</v>
          </cell>
          <cell r="I123" t="str">
            <v>PEC</v>
          </cell>
        </row>
        <row r="124">
          <cell r="A124" t="str">
            <v>15345124</v>
          </cell>
          <cell r="B124">
            <v>153</v>
          </cell>
          <cell r="C124">
            <v>45124</v>
          </cell>
          <cell r="D124" t="str">
            <v>TOROS DE LIDIA RE</v>
          </cell>
          <cell r="E124" t="str">
            <v>PES</v>
          </cell>
          <cell r="F124">
            <v>5255</v>
          </cell>
          <cell r="G124" t="str">
            <v>TN</v>
          </cell>
          <cell r="H124" t="str">
            <v>TONELADAS</v>
          </cell>
          <cell r="I124" t="str">
            <v>PEC</v>
          </cell>
        </row>
        <row r="125">
          <cell r="A125" t="str">
            <v>15345125</v>
          </cell>
          <cell r="B125">
            <v>153</v>
          </cell>
          <cell r="C125">
            <v>45125</v>
          </cell>
          <cell r="D125" t="str">
            <v>TOROS DE LIDIA RG</v>
          </cell>
          <cell r="E125" t="str">
            <v>PES</v>
          </cell>
          <cell r="F125">
            <v>5115</v>
          </cell>
          <cell r="G125" t="str">
            <v>TN</v>
          </cell>
          <cell r="H125" t="str">
            <v>TONELADAS</v>
          </cell>
          <cell r="I125" t="str">
            <v>PEC</v>
          </cell>
        </row>
        <row r="126">
          <cell r="A126" t="str">
            <v>15345214</v>
          </cell>
          <cell r="B126">
            <v>153</v>
          </cell>
          <cell r="C126">
            <v>45214</v>
          </cell>
          <cell r="D126" t="str">
            <v>BEEFMAX RE</v>
          </cell>
          <cell r="E126" t="str">
            <v>PES</v>
          </cell>
          <cell r="F126">
            <v>5619</v>
          </cell>
          <cell r="G126" t="str">
            <v>TN</v>
          </cell>
          <cell r="H126" t="str">
            <v>TONELADAS</v>
          </cell>
          <cell r="I126" t="str">
            <v>PEC</v>
          </cell>
        </row>
        <row r="127">
          <cell r="A127" t="str">
            <v>15345215</v>
          </cell>
          <cell r="B127">
            <v>153</v>
          </cell>
          <cell r="C127">
            <v>45215</v>
          </cell>
          <cell r="D127" t="str">
            <v>BEEFMAX RG</v>
          </cell>
          <cell r="E127" t="str">
            <v>PES</v>
          </cell>
          <cell r="F127">
            <v>5479</v>
          </cell>
          <cell r="G127" t="str">
            <v>TN</v>
          </cell>
          <cell r="H127" t="str">
            <v>TONELADAS</v>
          </cell>
          <cell r="I127" t="str">
            <v>PEC</v>
          </cell>
        </row>
        <row r="128">
          <cell r="A128" t="str">
            <v>15345410</v>
          </cell>
          <cell r="B128">
            <v>153</v>
          </cell>
          <cell r="C128">
            <v>45410</v>
          </cell>
          <cell r="D128" t="str">
            <v>API-CARNE HE</v>
          </cell>
          <cell r="E128" t="str">
            <v>PES</v>
          </cell>
          <cell r="F128">
            <v>4798</v>
          </cell>
          <cell r="G128" t="str">
            <v>TN</v>
          </cell>
          <cell r="H128" t="str">
            <v>TONELADAS</v>
          </cell>
          <cell r="I128" t="str">
            <v>PEC</v>
          </cell>
        </row>
        <row r="129">
          <cell r="A129" t="str">
            <v>15345411</v>
          </cell>
          <cell r="B129">
            <v>153</v>
          </cell>
          <cell r="C129">
            <v>45411</v>
          </cell>
          <cell r="D129" t="str">
            <v>API-CARNE HG</v>
          </cell>
          <cell r="E129" t="str">
            <v>PES</v>
          </cell>
          <cell r="F129">
            <v>4658</v>
          </cell>
          <cell r="G129" t="str">
            <v>TN</v>
          </cell>
          <cell r="H129" t="str">
            <v>TONELADAS</v>
          </cell>
          <cell r="I129" t="str">
            <v>PEC</v>
          </cell>
        </row>
        <row r="130">
          <cell r="A130" t="str">
            <v>15345412</v>
          </cell>
          <cell r="B130">
            <v>153</v>
          </cell>
          <cell r="C130">
            <v>45412</v>
          </cell>
          <cell r="D130" t="str">
            <v>API-CARNE CE</v>
          </cell>
          <cell r="E130" t="str">
            <v>PES</v>
          </cell>
          <cell r="F130">
            <v>4818</v>
          </cell>
          <cell r="G130" t="str">
            <v>TN</v>
          </cell>
          <cell r="H130" t="str">
            <v>TONELADAS</v>
          </cell>
          <cell r="I130" t="str">
            <v>PEC</v>
          </cell>
        </row>
        <row r="131">
          <cell r="A131" t="str">
            <v>15345413</v>
          </cell>
          <cell r="B131">
            <v>153</v>
          </cell>
          <cell r="C131">
            <v>45413</v>
          </cell>
          <cell r="D131" t="str">
            <v>API-CARNE CG</v>
          </cell>
          <cell r="E131" t="str">
            <v>PES</v>
          </cell>
          <cell r="F131">
            <v>4678</v>
          </cell>
          <cell r="G131" t="str">
            <v>TN</v>
          </cell>
          <cell r="H131" t="str">
            <v>TONELADAS</v>
          </cell>
          <cell r="I131" t="str">
            <v>PEC</v>
          </cell>
        </row>
        <row r="132">
          <cell r="A132" t="str">
            <v>15345414</v>
          </cell>
          <cell r="B132">
            <v>153</v>
          </cell>
          <cell r="C132">
            <v>45414</v>
          </cell>
          <cell r="D132" t="str">
            <v>API-CARNE RE</v>
          </cell>
          <cell r="E132" t="str">
            <v>PES</v>
          </cell>
          <cell r="F132">
            <v>4358</v>
          </cell>
          <cell r="G132" t="str">
            <v>TN</v>
          </cell>
          <cell r="H132" t="str">
            <v>TONELADAS</v>
          </cell>
          <cell r="I132" t="str">
            <v>PEC</v>
          </cell>
        </row>
        <row r="133">
          <cell r="A133" t="str">
            <v>15345415</v>
          </cell>
          <cell r="B133">
            <v>153</v>
          </cell>
          <cell r="C133">
            <v>45415</v>
          </cell>
          <cell r="D133" t="str">
            <v>API-CARNE RG</v>
          </cell>
          <cell r="E133" t="str">
            <v>PES</v>
          </cell>
          <cell r="F133">
            <v>4668</v>
          </cell>
          <cell r="G133" t="str">
            <v>TN</v>
          </cell>
          <cell r="H133" t="str">
            <v>TONELADAS</v>
          </cell>
          <cell r="I133" t="str">
            <v>PEC</v>
          </cell>
        </row>
        <row r="134">
          <cell r="A134" t="str">
            <v>15345460</v>
          </cell>
          <cell r="B134">
            <v>153</v>
          </cell>
          <cell r="C134">
            <v>45460</v>
          </cell>
          <cell r="D134" t="str">
            <v>ABAMEL 40% HE</v>
          </cell>
          <cell r="E134" t="str">
            <v>PES</v>
          </cell>
          <cell r="F134">
            <v>5595</v>
          </cell>
          <cell r="G134" t="str">
            <v>TN</v>
          </cell>
          <cell r="H134" t="str">
            <v>TONELADAS</v>
          </cell>
          <cell r="I134" t="str">
            <v>PEC</v>
          </cell>
        </row>
        <row r="135">
          <cell r="A135" t="str">
            <v>15345461</v>
          </cell>
          <cell r="B135">
            <v>153</v>
          </cell>
          <cell r="C135">
            <v>45461</v>
          </cell>
          <cell r="D135" t="str">
            <v>ABAMEL 40% HG</v>
          </cell>
          <cell r="E135" t="str">
            <v>PES</v>
          </cell>
          <cell r="F135">
            <v>5715</v>
          </cell>
          <cell r="G135" t="str">
            <v>TN</v>
          </cell>
          <cell r="H135" t="str">
            <v>TONELADAS</v>
          </cell>
          <cell r="I135" t="str">
            <v>PEC</v>
          </cell>
        </row>
        <row r="136">
          <cell r="A136" t="str">
            <v>15345464</v>
          </cell>
          <cell r="B136">
            <v>153</v>
          </cell>
          <cell r="C136">
            <v>45464</v>
          </cell>
          <cell r="D136" t="str">
            <v>ABAMEL 40% RE</v>
          </cell>
          <cell r="E136" t="str">
            <v>PES</v>
          </cell>
          <cell r="F136">
            <v>5865</v>
          </cell>
          <cell r="G136" t="str">
            <v>TN</v>
          </cell>
          <cell r="H136" t="str">
            <v>TONELADAS</v>
          </cell>
          <cell r="I136" t="str">
            <v>PEC</v>
          </cell>
        </row>
        <row r="137">
          <cell r="A137" t="str">
            <v>15345465</v>
          </cell>
          <cell r="B137">
            <v>153</v>
          </cell>
          <cell r="C137">
            <v>45465</v>
          </cell>
          <cell r="D137" t="str">
            <v>ABAMEL 40% RG</v>
          </cell>
          <cell r="E137" t="str">
            <v>PES</v>
          </cell>
          <cell r="F137">
            <v>5725</v>
          </cell>
          <cell r="G137" t="str">
            <v>TN</v>
          </cell>
          <cell r="H137" t="str">
            <v>TONELADAS</v>
          </cell>
          <cell r="I137" t="str">
            <v>PEC</v>
          </cell>
        </row>
        <row r="138">
          <cell r="A138" t="str">
            <v>15345630</v>
          </cell>
          <cell r="B138">
            <v>153</v>
          </cell>
          <cell r="C138">
            <v>45630</v>
          </cell>
          <cell r="D138" t="str">
            <v>ENGORDA GANADO V. HE</v>
          </cell>
          <cell r="E138" t="str">
            <v>PES</v>
          </cell>
          <cell r="F138">
            <v>4880</v>
          </cell>
          <cell r="G138" t="str">
            <v>TN</v>
          </cell>
          <cell r="H138" t="str">
            <v>TONELADAS</v>
          </cell>
          <cell r="I138" t="str">
            <v>PEC</v>
          </cell>
        </row>
        <row r="139">
          <cell r="A139" t="str">
            <v>15345632</v>
          </cell>
          <cell r="B139">
            <v>153</v>
          </cell>
          <cell r="C139">
            <v>45632</v>
          </cell>
          <cell r="D139" t="str">
            <v>ENGORDA GANADO AP CE</v>
          </cell>
          <cell r="E139" t="str">
            <v>PES</v>
          </cell>
          <cell r="F139">
            <v>4305</v>
          </cell>
          <cell r="G139" t="str">
            <v>TN</v>
          </cell>
          <cell r="H139" t="str">
            <v>TONELADAS</v>
          </cell>
          <cell r="I139" t="str">
            <v>PEC</v>
          </cell>
        </row>
        <row r="140">
          <cell r="A140" t="str">
            <v>15345634</v>
          </cell>
          <cell r="B140">
            <v>153</v>
          </cell>
          <cell r="C140">
            <v>45634</v>
          </cell>
          <cell r="D140" t="str">
            <v>ENGORDA GANADO RE</v>
          </cell>
          <cell r="E140" t="str">
            <v>PES</v>
          </cell>
          <cell r="F140">
            <v>4290</v>
          </cell>
          <cell r="G140" t="str">
            <v>TN</v>
          </cell>
          <cell r="H140" t="str">
            <v>TONELADAS</v>
          </cell>
          <cell r="I140" t="str">
            <v>PEC</v>
          </cell>
        </row>
        <row r="141">
          <cell r="A141" t="str">
            <v>15345654</v>
          </cell>
          <cell r="B141">
            <v>153</v>
          </cell>
          <cell r="C141">
            <v>45654</v>
          </cell>
          <cell r="D141" t="str">
            <v>BEEF ROLL EXPO RE</v>
          </cell>
          <cell r="E141" t="str">
            <v>PES</v>
          </cell>
          <cell r="F141">
            <v>4841</v>
          </cell>
          <cell r="G141" t="str">
            <v>TN</v>
          </cell>
          <cell r="H141" t="str">
            <v>TONELADAS</v>
          </cell>
          <cell r="I141" t="str">
            <v>PEC</v>
          </cell>
        </row>
        <row r="142">
          <cell r="A142" t="str">
            <v>15345655</v>
          </cell>
          <cell r="B142">
            <v>153</v>
          </cell>
          <cell r="C142">
            <v>45655</v>
          </cell>
          <cell r="D142" t="str">
            <v>BEFF ROLL EXPO RG</v>
          </cell>
          <cell r="E142" t="str">
            <v>PES</v>
          </cell>
          <cell r="F142">
            <v>4855</v>
          </cell>
          <cell r="G142" t="str">
            <v>TN</v>
          </cell>
          <cell r="H142" t="str">
            <v>TONELADAS</v>
          </cell>
          <cell r="I142" t="str">
            <v>PEC</v>
          </cell>
        </row>
        <row r="143">
          <cell r="A143" t="str">
            <v>15345882</v>
          </cell>
          <cell r="B143">
            <v>153</v>
          </cell>
          <cell r="C143">
            <v>45882</v>
          </cell>
          <cell r="D143" t="str">
            <v>MEZCLA GANADERA CE 40 KG</v>
          </cell>
          <cell r="E143" t="str">
            <v>PES</v>
          </cell>
          <cell r="F143">
            <v>3865</v>
          </cell>
          <cell r="G143" t="str">
            <v>TN</v>
          </cell>
          <cell r="H143" t="str">
            <v>TONELADAS</v>
          </cell>
          <cell r="I143" t="str">
            <v>PEC</v>
          </cell>
        </row>
        <row r="144">
          <cell r="A144" t="str">
            <v>15345894</v>
          </cell>
          <cell r="B144">
            <v>153</v>
          </cell>
          <cell r="C144">
            <v>45894</v>
          </cell>
          <cell r="D144" t="str">
            <v>MEZCLA GANADERA AP RE 40 KGS</v>
          </cell>
          <cell r="E144" t="str">
            <v>PES</v>
          </cell>
          <cell r="F144">
            <v>3359</v>
          </cell>
          <cell r="G144" t="str">
            <v>TN</v>
          </cell>
          <cell r="H144" t="str">
            <v>TONELADAS</v>
          </cell>
          <cell r="I144" t="str">
            <v>PEC</v>
          </cell>
        </row>
        <row r="145">
          <cell r="A145" t="str">
            <v>15345899</v>
          </cell>
          <cell r="B145">
            <v>153</v>
          </cell>
          <cell r="C145">
            <v>45899</v>
          </cell>
          <cell r="D145" t="str">
            <v>MEZCLA GANADERA RE 35 KGS AP</v>
          </cell>
          <cell r="E145" t="str">
            <v>PES</v>
          </cell>
          <cell r="F145">
            <v>3379</v>
          </cell>
          <cell r="G145" t="str">
            <v>TN</v>
          </cell>
          <cell r="H145" t="str">
            <v>TONELADAS</v>
          </cell>
          <cell r="I145" t="str">
            <v>PEC</v>
          </cell>
        </row>
        <row r="146">
          <cell r="A146" t="str">
            <v>15345912</v>
          </cell>
          <cell r="B146">
            <v>153</v>
          </cell>
          <cell r="C146">
            <v>45912</v>
          </cell>
          <cell r="D146" t="str">
            <v>ESTIAJE SOSTEN CE 40 KGS</v>
          </cell>
          <cell r="E146" t="str">
            <v>PES</v>
          </cell>
          <cell r="F146">
            <v>4325</v>
          </cell>
          <cell r="G146" t="str">
            <v>TN</v>
          </cell>
          <cell r="H146" t="str">
            <v>TONELADAS</v>
          </cell>
          <cell r="I146" t="str">
            <v>PEC</v>
          </cell>
        </row>
        <row r="147">
          <cell r="A147" t="str">
            <v>15346002</v>
          </cell>
          <cell r="B147">
            <v>153</v>
          </cell>
          <cell r="C147">
            <v>46002</v>
          </cell>
          <cell r="D147" t="str">
            <v>CODORNIZ INICIO CE</v>
          </cell>
          <cell r="E147" t="str">
            <v>PES</v>
          </cell>
          <cell r="F147">
            <v>7530</v>
          </cell>
          <cell r="G147" t="str">
            <v>TN</v>
          </cell>
          <cell r="H147" t="str">
            <v>TONELADAS</v>
          </cell>
          <cell r="I147" t="str">
            <v>PEC</v>
          </cell>
        </row>
        <row r="148">
          <cell r="A148" t="str">
            <v>15346012</v>
          </cell>
          <cell r="B148">
            <v>153</v>
          </cell>
          <cell r="C148">
            <v>46012</v>
          </cell>
          <cell r="D148" t="str">
            <v>CODORNIZ POSTURA TE</v>
          </cell>
          <cell r="E148" t="str">
            <v>PES</v>
          </cell>
          <cell r="F148">
            <v>6685</v>
          </cell>
          <cell r="G148" t="str">
            <v>TN</v>
          </cell>
          <cell r="H148" t="str">
            <v>TONELADAS</v>
          </cell>
          <cell r="I148" t="str">
            <v>PEC</v>
          </cell>
        </row>
        <row r="149">
          <cell r="A149" t="str">
            <v>15346022</v>
          </cell>
          <cell r="B149">
            <v>153</v>
          </cell>
          <cell r="C149">
            <v>46022</v>
          </cell>
          <cell r="D149" t="str">
            <v>GALLO DE ORO PREPARACION CE</v>
          </cell>
          <cell r="E149" t="str">
            <v>PES</v>
          </cell>
          <cell r="F149">
            <v>6835</v>
          </cell>
          <cell r="G149" t="str">
            <v>TN</v>
          </cell>
          <cell r="H149" t="str">
            <v>TONELADAS</v>
          </cell>
          <cell r="I149" t="str">
            <v>PEC</v>
          </cell>
        </row>
        <row r="150">
          <cell r="A150" t="str">
            <v>15346026</v>
          </cell>
          <cell r="B150">
            <v>153</v>
          </cell>
          <cell r="C150">
            <v>46026</v>
          </cell>
          <cell r="D150" t="str">
            <v>GALLO DE ORO PREPARACION 5K CE</v>
          </cell>
          <cell r="E150" t="str">
            <v>PES</v>
          </cell>
          <cell r="F150">
            <v>7230</v>
          </cell>
          <cell r="G150" t="str">
            <v>TN</v>
          </cell>
          <cell r="H150" t="str">
            <v>TONELADAS</v>
          </cell>
          <cell r="I150" t="str">
            <v>PEC</v>
          </cell>
        </row>
        <row r="151">
          <cell r="A151" t="str">
            <v>15346042</v>
          </cell>
          <cell r="B151">
            <v>153</v>
          </cell>
          <cell r="C151">
            <v>46042</v>
          </cell>
          <cell r="D151" t="str">
            <v>API-BORREGOS CE</v>
          </cell>
          <cell r="E151" t="str">
            <v>PES</v>
          </cell>
          <cell r="F151">
            <v>4865</v>
          </cell>
          <cell r="G151" t="str">
            <v>TN</v>
          </cell>
          <cell r="H151" t="str">
            <v>TONELADAS</v>
          </cell>
          <cell r="I151" t="str">
            <v>PEC</v>
          </cell>
        </row>
        <row r="152">
          <cell r="A152" t="str">
            <v>15346052</v>
          </cell>
          <cell r="B152">
            <v>153</v>
          </cell>
          <cell r="C152">
            <v>46052</v>
          </cell>
          <cell r="D152" t="str">
            <v>CONEJOS ENGORDA CE</v>
          </cell>
          <cell r="E152" t="str">
            <v>PES</v>
          </cell>
          <cell r="F152">
            <v>5710</v>
          </cell>
          <cell r="G152" t="str">
            <v>TN</v>
          </cell>
          <cell r="H152" t="str">
            <v>TONELADAS</v>
          </cell>
          <cell r="I152" t="str">
            <v>PEC</v>
          </cell>
        </row>
        <row r="153">
          <cell r="A153" t="str">
            <v>15346062</v>
          </cell>
          <cell r="B153">
            <v>153</v>
          </cell>
          <cell r="C153">
            <v>46062</v>
          </cell>
          <cell r="D153" t="str">
            <v>CONEJO REPRODUCTOR CE</v>
          </cell>
          <cell r="E153" t="str">
            <v>PES</v>
          </cell>
          <cell r="F153">
            <v>5860</v>
          </cell>
          <cell r="G153" t="str">
            <v>TN</v>
          </cell>
          <cell r="H153" t="str">
            <v>TONELADAS</v>
          </cell>
          <cell r="I153" t="str">
            <v>PEC</v>
          </cell>
        </row>
        <row r="154">
          <cell r="A154" t="str">
            <v>15346114</v>
          </cell>
          <cell r="B154">
            <v>153</v>
          </cell>
          <cell r="C154">
            <v>46114</v>
          </cell>
          <cell r="D154" t="str">
            <v>BORREGO GANADOR RE</v>
          </cell>
          <cell r="E154" t="str">
            <v>PES</v>
          </cell>
          <cell r="F154">
            <v>4100</v>
          </cell>
          <cell r="G154" t="str">
            <v>TN</v>
          </cell>
          <cell r="H154" t="str">
            <v>TONELADAS</v>
          </cell>
          <cell r="I154" t="str">
            <v>PEC</v>
          </cell>
        </row>
        <row r="155">
          <cell r="A155" t="str">
            <v>15346122</v>
          </cell>
          <cell r="B155">
            <v>153</v>
          </cell>
          <cell r="C155">
            <v>46122</v>
          </cell>
          <cell r="D155" t="str">
            <v>GALLO DE ORO MANTTO CE 40KG</v>
          </cell>
          <cell r="E155" t="str">
            <v>PES</v>
          </cell>
          <cell r="F155">
            <v>6410</v>
          </cell>
          <cell r="G155" t="str">
            <v>TN</v>
          </cell>
          <cell r="H155" t="str">
            <v>TONELADAS</v>
          </cell>
          <cell r="I155" t="str">
            <v>PEC</v>
          </cell>
        </row>
        <row r="156">
          <cell r="A156" t="str">
            <v>15346126</v>
          </cell>
          <cell r="B156">
            <v>153</v>
          </cell>
          <cell r="C156">
            <v>46126</v>
          </cell>
          <cell r="D156" t="str">
            <v>GALLO DE ORO MANTO. 5KG</v>
          </cell>
          <cell r="E156" t="str">
            <v>PES</v>
          </cell>
          <cell r="F156">
            <v>7505</v>
          </cell>
          <cell r="G156" t="str">
            <v>TN</v>
          </cell>
          <cell r="H156" t="str">
            <v>TONELADAS</v>
          </cell>
          <cell r="I156" t="str">
            <v>PEC</v>
          </cell>
        </row>
        <row r="157">
          <cell r="A157" t="str">
            <v>15346170</v>
          </cell>
          <cell r="B157">
            <v>153</v>
          </cell>
          <cell r="C157">
            <v>46170</v>
          </cell>
          <cell r="D157" t="str">
            <v>INICIA CORDEROS HE</v>
          </cell>
          <cell r="E157" t="str">
            <v>PES</v>
          </cell>
          <cell r="F157">
            <v>5531</v>
          </cell>
          <cell r="G157" t="str">
            <v>TN</v>
          </cell>
          <cell r="H157" t="str">
            <v>TONELADAS</v>
          </cell>
          <cell r="I157" t="str">
            <v>PEC</v>
          </cell>
        </row>
        <row r="158">
          <cell r="A158" t="str">
            <v>15346184</v>
          </cell>
          <cell r="B158">
            <v>153</v>
          </cell>
          <cell r="C158">
            <v>46184</v>
          </cell>
          <cell r="D158" t="str">
            <v>BORREGAS REPRODUCTORAS RE</v>
          </cell>
          <cell r="E158" t="str">
            <v>PES</v>
          </cell>
          <cell r="F158">
            <v>4630</v>
          </cell>
          <cell r="G158" t="str">
            <v>TN</v>
          </cell>
          <cell r="H158" t="str">
            <v>TONELADAS</v>
          </cell>
          <cell r="I158" t="str">
            <v>PEC</v>
          </cell>
        </row>
        <row r="159">
          <cell r="A159" t="str">
            <v>15346194</v>
          </cell>
          <cell r="B159">
            <v>153</v>
          </cell>
          <cell r="C159">
            <v>46194</v>
          </cell>
          <cell r="D159" t="str">
            <v>PELL ROL AVENA PLUS 40 KGS</v>
          </cell>
          <cell r="E159" t="str">
            <v>PES</v>
          </cell>
          <cell r="F159">
            <v>7235</v>
          </cell>
          <cell r="G159" t="str">
            <v>TN</v>
          </cell>
          <cell r="H159" t="str">
            <v>TONELADAS</v>
          </cell>
          <cell r="I159" t="str">
            <v>PEC</v>
          </cell>
        </row>
        <row r="160">
          <cell r="A160" t="str">
            <v>15346199</v>
          </cell>
          <cell r="B160">
            <v>153</v>
          </cell>
          <cell r="C160">
            <v>46199</v>
          </cell>
          <cell r="D160" t="str">
            <v>PELL ROL SPR. AVENA 20K RE</v>
          </cell>
          <cell r="E160" t="str">
            <v>PES</v>
          </cell>
          <cell r="F160">
            <v>6260</v>
          </cell>
          <cell r="G160" t="str">
            <v>TN</v>
          </cell>
          <cell r="H160" t="str">
            <v>TONELADAS</v>
          </cell>
          <cell r="I160" t="str">
            <v>PEC</v>
          </cell>
        </row>
        <row r="161">
          <cell r="A161" t="str">
            <v>15346214</v>
          </cell>
          <cell r="B161">
            <v>153</v>
          </cell>
          <cell r="C161">
            <v>46214</v>
          </cell>
          <cell r="D161" t="str">
            <v>PELL ROL SPRINTER RE</v>
          </cell>
          <cell r="E161" t="str">
            <v>PES</v>
          </cell>
          <cell r="F161">
            <v>7085</v>
          </cell>
          <cell r="G161" t="str">
            <v>TN</v>
          </cell>
          <cell r="H161" t="str">
            <v>TONELADAS</v>
          </cell>
          <cell r="I161" t="str">
            <v>PEC</v>
          </cell>
        </row>
        <row r="162">
          <cell r="A162" t="str">
            <v>15346219</v>
          </cell>
          <cell r="B162">
            <v>153</v>
          </cell>
          <cell r="C162">
            <v>46219</v>
          </cell>
          <cell r="D162" t="str">
            <v>PELL ROL SPRINTER 20K RE</v>
          </cell>
          <cell r="E162" t="str">
            <v>PES</v>
          </cell>
          <cell r="F162">
            <v>5150</v>
          </cell>
          <cell r="G162" t="str">
            <v>TN</v>
          </cell>
          <cell r="H162" t="str">
            <v>TONELADAS</v>
          </cell>
          <cell r="I162" t="str">
            <v>PEC</v>
          </cell>
        </row>
        <row r="163">
          <cell r="A163" t="str">
            <v>15346234</v>
          </cell>
          <cell r="B163">
            <v>153</v>
          </cell>
          <cell r="C163">
            <v>46234</v>
          </cell>
          <cell r="D163" t="str">
            <v>PELL ROL VITAL RE</v>
          </cell>
          <cell r="E163" t="str">
            <v>PES</v>
          </cell>
          <cell r="F163">
            <v>6760</v>
          </cell>
          <cell r="G163" t="str">
            <v>TN</v>
          </cell>
          <cell r="H163" t="str">
            <v>TONELADAS</v>
          </cell>
          <cell r="I163" t="str">
            <v>PEC</v>
          </cell>
        </row>
        <row r="164">
          <cell r="A164" t="str">
            <v>15346252</v>
          </cell>
          <cell r="B164">
            <v>153</v>
          </cell>
          <cell r="C164">
            <v>46252</v>
          </cell>
          <cell r="D164" t="str">
            <v>GALLO DE ORO PRO-PLUMA</v>
          </cell>
          <cell r="E164" t="str">
            <v>PES</v>
          </cell>
          <cell r="F164">
            <v>8816</v>
          </cell>
          <cell r="G164" t="str">
            <v>TN</v>
          </cell>
          <cell r="H164" t="str">
            <v>TONELADAS</v>
          </cell>
          <cell r="I164" t="str">
            <v>PEC</v>
          </cell>
        </row>
        <row r="165">
          <cell r="A165" t="str">
            <v>15346259</v>
          </cell>
          <cell r="B165">
            <v>153</v>
          </cell>
          <cell r="C165">
            <v>46259</v>
          </cell>
          <cell r="D165" t="str">
            <v>GALLO DE ORO PRO-PLUMA 5KG</v>
          </cell>
          <cell r="E165" t="str">
            <v>PES</v>
          </cell>
          <cell r="F165">
            <v>9415</v>
          </cell>
          <cell r="G165" t="str">
            <v>TN</v>
          </cell>
          <cell r="H165" t="str">
            <v>TONELADAS</v>
          </cell>
          <cell r="I165" t="str">
            <v>PEC</v>
          </cell>
        </row>
        <row r="166">
          <cell r="A166" t="str">
            <v>15346309</v>
          </cell>
          <cell r="B166">
            <v>153</v>
          </cell>
          <cell r="C166">
            <v>46309</v>
          </cell>
          <cell r="D166" t="str">
            <v>TRIPLE CORONA RE ENDURANC 22.6</v>
          </cell>
          <cell r="E166" t="str">
            <v>PES</v>
          </cell>
          <cell r="F166">
            <v>9589</v>
          </cell>
          <cell r="G166" t="str">
            <v>TN</v>
          </cell>
          <cell r="H166" t="str">
            <v>TONELADAS</v>
          </cell>
          <cell r="I166" t="str">
            <v>PEC</v>
          </cell>
        </row>
        <row r="167">
          <cell r="A167" t="str">
            <v>15346332</v>
          </cell>
          <cell r="B167">
            <v>153</v>
          </cell>
          <cell r="C167">
            <v>46332</v>
          </cell>
          <cell r="D167" t="str">
            <v>TRIPLE CORONA BOOSTER CE</v>
          </cell>
          <cell r="E167" t="str">
            <v>PES</v>
          </cell>
          <cell r="F167">
            <v>9933</v>
          </cell>
          <cell r="G167" t="str">
            <v>TN</v>
          </cell>
          <cell r="H167" t="str">
            <v>TONELADAS</v>
          </cell>
          <cell r="I167" t="str">
            <v>PEC</v>
          </cell>
        </row>
        <row r="168">
          <cell r="A168" t="str">
            <v>15346384</v>
          </cell>
          <cell r="B168">
            <v>153</v>
          </cell>
          <cell r="C168">
            <v>46384</v>
          </cell>
          <cell r="D168" t="str">
            <v>PELL ROLL 1/4 DE MILLA RE</v>
          </cell>
          <cell r="E168" t="str">
            <v>PES</v>
          </cell>
          <cell r="F168">
            <v>6560</v>
          </cell>
          <cell r="G168" t="str">
            <v>TN</v>
          </cell>
          <cell r="H168" t="str">
            <v>TONELADAS</v>
          </cell>
          <cell r="I168" t="str">
            <v>PEC</v>
          </cell>
        </row>
        <row r="169">
          <cell r="A169" t="str">
            <v>15346394</v>
          </cell>
          <cell r="B169">
            <v>153</v>
          </cell>
          <cell r="C169">
            <v>46394</v>
          </cell>
          <cell r="D169" t="str">
            <v>GRANO DE ORO RE</v>
          </cell>
          <cell r="E169" t="str">
            <v>PES</v>
          </cell>
          <cell r="F169">
            <v>4655</v>
          </cell>
          <cell r="G169" t="str">
            <v>TN</v>
          </cell>
          <cell r="H169" t="str">
            <v>TONELADAS</v>
          </cell>
          <cell r="I169" t="str">
            <v>PEC</v>
          </cell>
        </row>
        <row r="170">
          <cell r="A170" t="str">
            <v>15346442</v>
          </cell>
          <cell r="B170">
            <v>153</v>
          </cell>
          <cell r="C170">
            <v>46442</v>
          </cell>
          <cell r="D170" t="str">
            <v>GALLO DE ORO ENTRENAMIENTO 40K</v>
          </cell>
          <cell r="E170" t="str">
            <v>PES</v>
          </cell>
          <cell r="F170">
            <v>8460</v>
          </cell>
          <cell r="G170" t="str">
            <v>TN</v>
          </cell>
          <cell r="H170" t="str">
            <v>TONELADAS</v>
          </cell>
          <cell r="I170" t="str">
            <v>PEC</v>
          </cell>
        </row>
        <row r="171">
          <cell r="A171" t="str">
            <v>15346446</v>
          </cell>
          <cell r="B171">
            <v>153</v>
          </cell>
          <cell r="C171">
            <v>46446</v>
          </cell>
          <cell r="D171" t="str">
            <v>GALLO DE ORO ENTRENAMIENTO 5KG</v>
          </cell>
          <cell r="E171" t="str">
            <v>PES</v>
          </cell>
          <cell r="F171">
            <v>9305</v>
          </cell>
          <cell r="G171" t="str">
            <v>TN</v>
          </cell>
          <cell r="H171" t="str">
            <v>TONELADAS</v>
          </cell>
          <cell r="I171" t="str">
            <v>PEC</v>
          </cell>
        </row>
        <row r="172">
          <cell r="A172" t="str">
            <v>15346452</v>
          </cell>
          <cell r="B172">
            <v>153</v>
          </cell>
          <cell r="C172">
            <v>46452</v>
          </cell>
          <cell r="D172" t="str">
            <v>GALLO DE ORO SUPERBABY 40 KG</v>
          </cell>
          <cell r="E172" t="str">
            <v>PES</v>
          </cell>
          <cell r="F172">
            <v>6865</v>
          </cell>
          <cell r="G172" t="str">
            <v>TN</v>
          </cell>
          <cell r="H172" t="str">
            <v>TONELADAS</v>
          </cell>
          <cell r="I172" t="str">
            <v>PEC</v>
          </cell>
        </row>
        <row r="173">
          <cell r="A173" t="str">
            <v>15346456</v>
          </cell>
          <cell r="B173">
            <v>153</v>
          </cell>
          <cell r="C173">
            <v>46456</v>
          </cell>
          <cell r="D173" t="str">
            <v>GALLO DE ORO SUPERBABY  5KG</v>
          </cell>
          <cell r="E173" t="str">
            <v>PES</v>
          </cell>
          <cell r="F173">
            <v>7685</v>
          </cell>
          <cell r="G173" t="str">
            <v>TN</v>
          </cell>
          <cell r="H173" t="str">
            <v>TONELADAS</v>
          </cell>
          <cell r="I173" t="str">
            <v>PEC</v>
          </cell>
        </row>
        <row r="174">
          <cell r="A174" t="str">
            <v>15346462</v>
          </cell>
          <cell r="B174">
            <v>153</v>
          </cell>
          <cell r="C174">
            <v>46462</v>
          </cell>
          <cell r="D174" t="str">
            <v>GALLO DE ORO INICIO CE</v>
          </cell>
          <cell r="E174" t="str">
            <v>PES</v>
          </cell>
          <cell r="F174">
            <v>7560</v>
          </cell>
          <cell r="G174" t="str">
            <v>TN</v>
          </cell>
          <cell r="H174" t="str">
            <v>TONELADAS</v>
          </cell>
          <cell r="I174" t="str">
            <v>PEC</v>
          </cell>
        </row>
        <row r="175">
          <cell r="A175" t="str">
            <v>15346466</v>
          </cell>
          <cell r="B175">
            <v>153</v>
          </cell>
          <cell r="C175">
            <v>46466</v>
          </cell>
          <cell r="D175" t="str">
            <v>GALLO DE ORO INICIO 5K CE</v>
          </cell>
          <cell r="E175" t="str">
            <v>PES</v>
          </cell>
          <cell r="F175">
            <v>8485</v>
          </cell>
          <cell r="G175" t="str">
            <v>TN</v>
          </cell>
          <cell r="H175" t="str">
            <v>TONELADAS</v>
          </cell>
          <cell r="I175" t="str">
            <v>PEC</v>
          </cell>
        </row>
        <row r="176">
          <cell r="A176" t="str">
            <v>15346472</v>
          </cell>
          <cell r="B176">
            <v>153</v>
          </cell>
          <cell r="C176">
            <v>46472</v>
          </cell>
          <cell r="D176" t="str">
            <v>GALLO DE ORO DESA./MANTO. CE</v>
          </cell>
          <cell r="E176" t="str">
            <v>PES</v>
          </cell>
          <cell r="F176">
            <v>6110</v>
          </cell>
          <cell r="G176" t="str">
            <v>TN</v>
          </cell>
          <cell r="H176" t="str">
            <v>TONELADAS</v>
          </cell>
          <cell r="I176" t="str">
            <v>PEC</v>
          </cell>
        </row>
        <row r="177">
          <cell r="A177" t="str">
            <v>15346476</v>
          </cell>
          <cell r="B177">
            <v>153</v>
          </cell>
          <cell r="C177">
            <v>46476</v>
          </cell>
          <cell r="D177" t="str">
            <v>GALLO DE ORO DESA./MANTO. 5K.</v>
          </cell>
          <cell r="E177" t="str">
            <v>PES</v>
          </cell>
          <cell r="F177">
            <v>6935</v>
          </cell>
          <cell r="G177" t="str">
            <v>TN</v>
          </cell>
          <cell r="H177" t="str">
            <v>TONELADAS</v>
          </cell>
          <cell r="I177" t="str">
            <v>PEC</v>
          </cell>
        </row>
        <row r="178">
          <cell r="A178" t="str">
            <v>15346482</v>
          </cell>
          <cell r="B178">
            <v>153</v>
          </cell>
          <cell r="C178">
            <v>46482</v>
          </cell>
          <cell r="D178" t="str">
            <v>GALLO DE ORO REPRODUCTOR CE</v>
          </cell>
          <cell r="E178" t="str">
            <v>PES</v>
          </cell>
          <cell r="F178">
            <v>6160</v>
          </cell>
          <cell r="G178" t="str">
            <v>TN</v>
          </cell>
          <cell r="H178" t="str">
            <v>TONELADAS</v>
          </cell>
          <cell r="I178" t="str">
            <v>PEC</v>
          </cell>
        </row>
        <row r="179">
          <cell r="A179" t="str">
            <v>15346483</v>
          </cell>
          <cell r="B179">
            <v>153</v>
          </cell>
          <cell r="C179">
            <v>46483</v>
          </cell>
          <cell r="D179" t="str">
            <v>GALLO DE ORO REPRODUCTOR CG</v>
          </cell>
          <cell r="E179" t="str">
            <v>PES</v>
          </cell>
          <cell r="F179">
            <v>4895</v>
          </cell>
          <cell r="G179" t="str">
            <v>TN</v>
          </cell>
          <cell r="H179" t="str">
            <v>TONELADAS</v>
          </cell>
          <cell r="I179" t="str">
            <v>PEC</v>
          </cell>
        </row>
        <row r="180">
          <cell r="A180" t="str">
            <v>15346486</v>
          </cell>
          <cell r="B180">
            <v>153</v>
          </cell>
          <cell r="C180">
            <v>46486</v>
          </cell>
          <cell r="D180" t="str">
            <v>GALLO DE ORO REPRODUCTOR 5K</v>
          </cell>
          <cell r="E180" t="str">
            <v>PES</v>
          </cell>
          <cell r="F180">
            <v>7010</v>
          </cell>
          <cell r="G180" t="str">
            <v>TN</v>
          </cell>
          <cell r="H180" t="str">
            <v>TONELADAS</v>
          </cell>
          <cell r="I180" t="str">
            <v>PEC</v>
          </cell>
        </row>
        <row r="181">
          <cell r="A181" t="str">
            <v>15346492</v>
          </cell>
          <cell r="B181">
            <v>153</v>
          </cell>
          <cell r="C181">
            <v>46492</v>
          </cell>
          <cell r="D181" t="str">
            <v>TRIPLE CORONA JUNIOR CE</v>
          </cell>
          <cell r="E181" t="str">
            <v>PES</v>
          </cell>
          <cell r="F181">
            <v>8559</v>
          </cell>
          <cell r="G181" t="str">
            <v>TN</v>
          </cell>
          <cell r="H181" t="str">
            <v>TONELADAS</v>
          </cell>
          <cell r="I181" t="str">
            <v>PEC</v>
          </cell>
        </row>
        <row r="182">
          <cell r="A182" t="str">
            <v>15346552</v>
          </cell>
          <cell r="B182">
            <v>153</v>
          </cell>
          <cell r="C182">
            <v>46552</v>
          </cell>
          <cell r="D182" t="str">
            <v>INICIA PAVOS TE</v>
          </cell>
          <cell r="E182" t="str">
            <v>PES</v>
          </cell>
          <cell r="F182">
            <v>6395</v>
          </cell>
          <cell r="G182" t="str">
            <v>TN</v>
          </cell>
          <cell r="H182" t="str">
            <v>TONELADAS</v>
          </cell>
          <cell r="I182" t="str">
            <v>PEC</v>
          </cell>
        </row>
        <row r="183">
          <cell r="A183" t="str">
            <v>15346576</v>
          </cell>
          <cell r="B183">
            <v>153</v>
          </cell>
          <cell r="C183">
            <v>46576</v>
          </cell>
          <cell r="D183" t="str">
            <v>INICIA PAVO 5 KG</v>
          </cell>
          <cell r="E183" t="str">
            <v>PES</v>
          </cell>
          <cell r="F183">
            <v>6847</v>
          </cell>
          <cell r="G183" t="str">
            <v>TN</v>
          </cell>
          <cell r="H183" t="str">
            <v>TONELADAS</v>
          </cell>
          <cell r="I183" t="str">
            <v>PEC</v>
          </cell>
        </row>
        <row r="184">
          <cell r="A184" t="str">
            <v>15346586</v>
          </cell>
          <cell r="B184">
            <v>153</v>
          </cell>
          <cell r="C184">
            <v>46586</v>
          </cell>
          <cell r="D184" t="str">
            <v>DESARROLLO PAVO 5 KG</v>
          </cell>
          <cell r="E184" t="str">
            <v>PES</v>
          </cell>
          <cell r="F184">
            <v>6582</v>
          </cell>
          <cell r="G184" t="str">
            <v>TN</v>
          </cell>
          <cell r="H184" t="str">
            <v>TONELADAS</v>
          </cell>
          <cell r="I184" t="str">
            <v>PEC</v>
          </cell>
        </row>
        <row r="185">
          <cell r="A185" t="str">
            <v>15346592</v>
          </cell>
          <cell r="B185">
            <v>153</v>
          </cell>
          <cell r="C185">
            <v>46592</v>
          </cell>
          <cell r="D185" t="str">
            <v>ENGORDA PAVOS ME 40 KGS</v>
          </cell>
          <cell r="E185" t="str">
            <v>PES</v>
          </cell>
          <cell r="F185">
            <v>5782</v>
          </cell>
          <cell r="G185" t="str">
            <v>TN</v>
          </cell>
          <cell r="H185" t="str">
            <v>TONELADAS</v>
          </cell>
          <cell r="I185" t="str">
            <v>PEC</v>
          </cell>
        </row>
        <row r="186">
          <cell r="A186" t="str">
            <v>15346596</v>
          </cell>
          <cell r="B186">
            <v>153</v>
          </cell>
          <cell r="C186">
            <v>46596</v>
          </cell>
          <cell r="D186" t="str">
            <v>ENGORDA PAVO 5 KG</v>
          </cell>
          <cell r="E186" t="str">
            <v>PES</v>
          </cell>
          <cell r="F186">
            <v>6332</v>
          </cell>
          <cell r="G186" t="str">
            <v>TN</v>
          </cell>
          <cell r="H186" t="str">
            <v>TONELADAS</v>
          </cell>
          <cell r="I186" t="str">
            <v>PEC</v>
          </cell>
        </row>
        <row r="187">
          <cell r="A187" t="str">
            <v>15346772</v>
          </cell>
          <cell r="B187">
            <v>153</v>
          </cell>
          <cell r="C187">
            <v>46772</v>
          </cell>
          <cell r="D187" t="str">
            <v>API BORREGOS CE</v>
          </cell>
          <cell r="E187" t="str">
            <v>PES</v>
          </cell>
          <cell r="F187">
            <v>4915</v>
          </cell>
          <cell r="G187" t="str">
            <v>TN</v>
          </cell>
          <cell r="H187" t="str">
            <v>TONELADAS</v>
          </cell>
          <cell r="I187" t="str">
            <v>PEC</v>
          </cell>
        </row>
        <row r="188">
          <cell r="A188" t="str">
            <v>15347144</v>
          </cell>
          <cell r="B188">
            <v>153</v>
          </cell>
          <cell r="C188">
            <v>47144</v>
          </cell>
          <cell r="D188" t="str">
            <v>LECHE ROLADO 18%ALTA EN S/UREA</v>
          </cell>
          <cell r="E188" t="str">
            <v>PES</v>
          </cell>
          <cell r="F188">
            <v>5598</v>
          </cell>
          <cell r="G188" t="str">
            <v>TN</v>
          </cell>
          <cell r="H188" t="str">
            <v>TONELADAS</v>
          </cell>
          <cell r="I188" t="str">
            <v>PEC</v>
          </cell>
        </row>
        <row r="189">
          <cell r="A189" t="str">
            <v>15347152</v>
          </cell>
          <cell r="B189">
            <v>153</v>
          </cell>
          <cell r="C189">
            <v>47152</v>
          </cell>
          <cell r="D189" t="str">
            <v>LECHE PELLET 18%ALTA EN S/UREA</v>
          </cell>
          <cell r="E189" t="str">
            <v>PES</v>
          </cell>
          <cell r="F189">
            <v>5468</v>
          </cell>
          <cell r="G189" t="str">
            <v>TN</v>
          </cell>
          <cell r="H189" t="str">
            <v>TONELADAS</v>
          </cell>
          <cell r="I189" t="str">
            <v>PEC</v>
          </cell>
        </row>
        <row r="190">
          <cell r="A190" t="str">
            <v>15347304</v>
          </cell>
          <cell r="B190">
            <v>153</v>
          </cell>
          <cell r="C190">
            <v>47304</v>
          </cell>
          <cell r="D190" t="str">
            <v>LECHERO ROLADO 22% AE S/UREA</v>
          </cell>
          <cell r="E190" t="str">
            <v>PES</v>
          </cell>
          <cell r="F190">
            <v>5750</v>
          </cell>
          <cell r="G190" t="str">
            <v>TN</v>
          </cell>
          <cell r="H190" t="str">
            <v>TONELADAS</v>
          </cell>
          <cell r="I190" t="str">
            <v>PEC</v>
          </cell>
        </row>
        <row r="191">
          <cell r="A191" t="str">
            <v>15348016</v>
          </cell>
          <cell r="B191">
            <v>153</v>
          </cell>
          <cell r="C191">
            <v>48016</v>
          </cell>
          <cell r="D191" t="str">
            <v>API CAMARON ALTA DENS 40% ME 1</v>
          </cell>
          <cell r="E191" t="str">
            <v>PES</v>
          </cell>
          <cell r="F191">
            <v>15101</v>
          </cell>
          <cell r="G191" t="str">
            <v>TN</v>
          </cell>
          <cell r="H191" t="str">
            <v>TONELADAS</v>
          </cell>
          <cell r="I191" t="str">
            <v>ACU</v>
          </cell>
        </row>
        <row r="192">
          <cell r="A192" t="str">
            <v>15348029</v>
          </cell>
          <cell r="B192">
            <v>153</v>
          </cell>
          <cell r="C192">
            <v>48029</v>
          </cell>
          <cell r="D192" t="str">
            <v>API CAMARON AD 35% MC 2</v>
          </cell>
          <cell r="E192" t="str">
            <v>PES</v>
          </cell>
          <cell r="F192">
            <v>14342</v>
          </cell>
          <cell r="G192" t="str">
            <v>TN</v>
          </cell>
          <cell r="H192" t="str">
            <v>TONELADAS</v>
          </cell>
          <cell r="I192" t="str">
            <v>ACU</v>
          </cell>
        </row>
        <row r="193">
          <cell r="A193" t="str">
            <v>15348039</v>
          </cell>
          <cell r="B193">
            <v>153</v>
          </cell>
          <cell r="C193">
            <v>48039</v>
          </cell>
          <cell r="D193" t="str">
            <v>API CAMARON ALTA DENS 30% CE</v>
          </cell>
          <cell r="E193" t="str">
            <v>PES</v>
          </cell>
          <cell r="F193">
            <v>14217</v>
          </cell>
          <cell r="G193" t="str">
            <v>TN</v>
          </cell>
          <cell r="H193" t="str">
            <v>TONELADAS</v>
          </cell>
          <cell r="I193" t="str">
            <v>ACU</v>
          </cell>
        </row>
        <row r="194">
          <cell r="A194" t="str">
            <v>15348049</v>
          </cell>
          <cell r="B194">
            <v>153</v>
          </cell>
          <cell r="C194">
            <v>48049</v>
          </cell>
          <cell r="D194" t="str">
            <v>API CAMARON ALTA DENS 25% CE</v>
          </cell>
          <cell r="E194" t="str">
            <v>PES</v>
          </cell>
          <cell r="F194">
            <v>13866</v>
          </cell>
          <cell r="G194" t="str">
            <v>TN</v>
          </cell>
          <cell r="H194" t="str">
            <v>TONELADAS</v>
          </cell>
          <cell r="I194" t="str">
            <v>ACU</v>
          </cell>
        </row>
        <row r="195">
          <cell r="A195" t="str">
            <v>15348057</v>
          </cell>
          <cell r="B195">
            <v>153</v>
          </cell>
          <cell r="C195">
            <v>48057</v>
          </cell>
          <cell r="D195" t="str">
            <v>API CAMARON EXTENSIVO 40% ME</v>
          </cell>
          <cell r="E195" t="str">
            <v>PES</v>
          </cell>
          <cell r="F195">
            <v>13942</v>
          </cell>
          <cell r="G195" t="str">
            <v>TN</v>
          </cell>
          <cell r="H195" t="str">
            <v>TONELADAS</v>
          </cell>
          <cell r="I195" t="str">
            <v>ACU</v>
          </cell>
        </row>
        <row r="196">
          <cell r="A196" t="str">
            <v>15348069</v>
          </cell>
          <cell r="B196">
            <v>153</v>
          </cell>
          <cell r="C196">
            <v>48069</v>
          </cell>
          <cell r="D196" t="str">
            <v>API CAMARON EXTENSIVO 35% CE</v>
          </cell>
          <cell r="E196" t="str">
            <v>PES</v>
          </cell>
          <cell r="F196">
            <v>12736</v>
          </cell>
          <cell r="G196" t="str">
            <v>TN</v>
          </cell>
          <cell r="H196" t="str">
            <v>TONELADAS</v>
          </cell>
          <cell r="I196" t="str">
            <v>ACU</v>
          </cell>
        </row>
        <row r="197">
          <cell r="A197" t="str">
            <v>15348079</v>
          </cell>
          <cell r="B197">
            <v>153</v>
          </cell>
          <cell r="C197">
            <v>48079</v>
          </cell>
          <cell r="D197" t="str">
            <v>API CAMARON EXTENSIVO 30% CE</v>
          </cell>
          <cell r="E197" t="str">
            <v>PES</v>
          </cell>
          <cell r="F197">
            <v>12323</v>
          </cell>
          <cell r="G197" t="str">
            <v>TN</v>
          </cell>
          <cell r="H197" t="str">
            <v>TONELADAS</v>
          </cell>
          <cell r="I197" t="str">
            <v>ACU</v>
          </cell>
        </row>
        <row r="198">
          <cell r="A198" t="str">
            <v>15348119</v>
          </cell>
          <cell r="B198">
            <v>153</v>
          </cell>
          <cell r="C198">
            <v>48119</v>
          </cell>
          <cell r="D198" t="str">
            <v>API BAGRE 1 20K CE</v>
          </cell>
          <cell r="E198" t="str">
            <v>PES</v>
          </cell>
          <cell r="F198">
            <v>10110</v>
          </cell>
          <cell r="G198" t="str">
            <v>TN</v>
          </cell>
          <cell r="H198" t="str">
            <v>TONELADAS</v>
          </cell>
          <cell r="I198" t="str">
            <v>ACU</v>
          </cell>
        </row>
        <row r="199">
          <cell r="A199" t="str">
            <v>15348122</v>
          </cell>
          <cell r="B199">
            <v>153</v>
          </cell>
          <cell r="C199">
            <v>48122</v>
          </cell>
          <cell r="D199" t="str">
            <v>API BAGRE 2 20 KG 3/16" CE</v>
          </cell>
          <cell r="E199" t="str">
            <v>PES</v>
          </cell>
          <cell r="F199">
            <v>9170</v>
          </cell>
          <cell r="G199" t="str">
            <v>TN</v>
          </cell>
          <cell r="H199" t="str">
            <v>TONELADAS</v>
          </cell>
          <cell r="I199" t="str">
            <v>ACU</v>
          </cell>
        </row>
        <row r="200">
          <cell r="A200" t="str">
            <v>15348129</v>
          </cell>
          <cell r="B200">
            <v>153</v>
          </cell>
          <cell r="C200">
            <v>48129</v>
          </cell>
          <cell r="D200" t="str">
            <v>API BAGRE 2 20K 5/16 CE</v>
          </cell>
          <cell r="E200" t="str">
            <v>PES</v>
          </cell>
          <cell r="F200">
            <v>9165</v>
          </cell>
          <cell r="G200" t="str">
            <v>TN</v>
          </cell>
          <cell r="H200" t="str">
            <v>TONELADAS</v>
          </cell>
          <cell r="I200" t="str">
            <v>ACU</v>
          </cell>
        </row>
        <row r="201">
          <cell r="A201" t="str">
            <v>15348149</v>
          </cell>
          <cell r="B201">
            <v>153</v>
          </cell>
          <cell r="C201">
            <v>48149</v>
          </cell>
          <cell r="D201" t="str">
            <v>API-BAGRE 28 20 KG 5/16" CE</v>
          </cell>
          <cell r="E201" t="str">
            <v>PES</v>
          </cell>
          <cell r="F201">
            <v>8820</v>
          </cell>
          <cell r="G201" t="str">
            <v>TN</v>
          </cell>
          <cell r="H201" t="str">
            <v>TONELADAS</v>
          </cell>
          <cell r="I201" t="str">
            <v>ACU</v>
          </cell>
        </row>
        <row r="202">
          <cell r="A202" t="str">
            <v>15348169</v>
          </cell>
          <cell r="B202">
            <v>153</v>
          </cell>
          <cell r="C202">
            <v>48169</v>
          </cell>
          <cell r="D202" t="str">
            <v>API TILAPIA 1 20K CE</v>
          </cell>
          <cell r="E202" t="str">
            <v>PES</v>
          </cell>
          <cell r="F202">
            <v>10239</v>
          </cell>
          <cell r="G202" t="str">
            <v>TN</v>
          </cell>
          <cell r="H202" t="str">
            <v>TONELADAS</v>
          </cell>
          <cell r="I202" t="str">
            <v>ACU</v>
          </cell>
        </row>
        <row r="203">
          <cell r="A203" t="str">
            <v>15348179</v>
          </cell>
          <cell r="B203">
            <v>153</v>
          </cell>
          <cell r="C203">
            <v>48179</v>
          </cell>
          <cell r="D203" t="str">
            <v>API TILAPIA 2 20K CE</v>
          </cell>
          <cell r="E203" t="str">
            <v>PES</v>
          </cell>
          <cell r="F203">
            <v>9850</v>
          </cell>
          <cell r="G203" t="str">
            <v>TN</v>
          </cell>
          <cell r="H203" t="str">
            <v>TONELADAS</v>
          </cell>
          <cell r="I203" t="str">
            <v>ACU</v>
          </cell>
        </row>
        <row r="204">
          <cell r="A204" t="str">
            <v>15348189</v>
          </cell>
          <cell r="B204">
            <v>153</v>
          </cell>
          <cell r="C204">
            <v>48189</v>
          </cell>
          <cell r="D204" t="str">
            <v>API TILAPIA 3 20K CE</v>
          </cell>
          <cell r="E204" t="str">
            <v>PES</v>
          </cell>
          <cell r="F204">
            <v>9300</v>
          </cell>
          <cell r="G204" t="str">
            <v>TN</v>
          </cell>
          <cell r="H204" t="str">
            <v>TONELADAS</v>
          </cell>
          <cell r="I204" t="str">
            <v>ACU</v>
          </cell>
        </row>
        <row r="205">
          <cell r="A205" t="str">
            <v>15348199</v>
          </cell>
          <cell r="B205">
            <v>153</v>
          </cell>
          <cell r="C205">
            <v>48199</v>
          </cell>
          <cell r="D205" t="str">
            <v>API TILAPIA 4 20K CE</v>
          </cell>
          <cell r="E205" t="str">
            <v>PES</v>
          </cell>
          <cell r="F205">
            <v>8775</v>
          </cell>
          <cell r="G205" t="str">
            <v>TN</v>
          </cell>
          <cell r="H205" t="str">
            <v>TONELADAS</v>
          </cell>
          <cell r="I205" t="str">
            <v>ACU</v>
          </cell>
        </row>
        <row r="206">
          <cell r="A206" t="str">
            <v>15348207</v>
          </cell>
          <cell r="B206">
            <v>153</v>
          </cell>
          <cell r="C206">
            <v>48207</v>
          </cell>
          <cell r="D206" t="str">
            <v>API-TRUCHA 1 20 KG ME</v>
          </cell>
          <cell r="E206" t="str">
            <v>PES</v>
          </cell>
          <cell r="F206">
            <v>14545</v>
          </cell>
          <cell r="G206" t="str">
            <v>TN</v>
          </cell>
          <cell r="H206" t="str">
            <v>TONELADAS</v>
          </cell>
          <cell r="I206" t="str">
            <v>ACU</v>
          </cell>
        </row>
        <row r="207">
          <cell r="A207" t="str">
            <v>15348208</v>
          </cell>
          <cell r="B207">
            <v>153</v>
          </cell>
          <cell r="C207">
            <v>48208</v>
          </cell>
          <cell r="D207" t="str">
            <v>API-TRUCHA 1 20 KG HE</v>
          </cell>
          <cell r="E207" t="str">
            <v>PES</v>
          </cell>
          <cell r="F207">
            <v>14795</v>
          </cell>
          <cell r="G207" t="str">
            <v>TN</v>
          </cell>
          <cell r="H207" t="str">
            <v>TONELADAS</v>
          </cell>
          <cell r="I207" t="str">
            <v>ACU</v>
          </cell>
        </row>
        <row r="208">
          <cell r="A208" t="str">
            <v>15348209</v>
          </cell>
          <cell r="B208">
            <v>153</v>
          </cell>
          <cell r="C208">
            <v>48209</v>
          </cell>
          <cell r="D208" t="str">
            <v>API TRUCHA 1 20K CE</v>
          </cell>
          <cell r="E208" t="str">
            <v>PES</v>
          </cell>
          <cell r="F208">
            <v>14795</v>
          </cell>
          <cell r="G208" t="str">
            <v>TN</v>
          </cell>
          <cell r="H208" t="str">
            <v>TONELADAS</v>
          </cell>
          <cell r="I208" t="str">
            <v>ACU</v>
          </cell>
        </row>
        <row r="209">
          <cell r="A209" t="str">
            <v>15348219</v>
          </cell>
          <cell r="B209">
            <v>153</v>
          </cell>
          <cell r="C209">
            <v>48219</v>
          </cell>
          <cell r="D209" t="str">
            <v>API TRUCHA 2 20K CE</v>
          </cell>
          <cell r="E209" t="str">
            <v>PES</v>
          </cell>
          <cell r="F209">
            <v>13110</v>
          </cell>
          <cell r="G209" t="str">
            <v>TN</v>
          </cell>
          <cell r="H209" t="str">
            <v>TONELADAS</v>
          </cell>
          <cell r="I209" t="str">
            <v>ACU</v>
          </cell>
        </row>
        <row r="210">
          <cell r="A210" t="str">
            <v>15348229</v>
          </cell>
          <cell r="B210">
            <v>153</v>
          </cell>
          <cell r="C210">
            <v>48229</v>
          </cell>
          <cell r="D210" t="str">
            <v>API TRUCHA 3 20K CE</v>
          </cell>
          <cell r="E210" t="str">
            <v>PES</v>
          </cell>
          <cell r="F210">
            <v>12510</v>
          </cell>
          <cell r="G210" t="str">
            <v>TN</v>
          </cell>
          <cell r="H210" t="str">
            <v>TONELADAS</v>
          </cell>
          <cell r="I210" t="str">
            <v>ACU</v>
          </cell>
        </row>
        <row r="211">
          <cell r="A211" t="str">
            <v>15348239</v>
          </cell>
          <cell r="B211">
            <v>153</v>
          </cell>
          <cell r="C211">
            <v>48239</v>
          </cell>
          <cell r="D211" t="str">
            <v>API TRUCHA SALM. 20K CE</v>
          </cell>
          <cell r="E211" t="str">
            <v>PES</v>
          </cell>
          <cell r="F211">
            <v>15390</v>
          </cell>
          <cell r="G211" t="str">
            <v>TN</v>
          </cell>
          <cell r="H211" t="str">
            <v>TONELADAS</v>
          </cell>
          <cell r="I211" t="str">
            <v>ACU</v>
          </cell>
        </row>
        <row r="212">
          <cell r="A212" t="str">
            <v>15348275</v>
          </cell>
          <cell r="B212">
            <v>153</v>
          </cell>
          <cell r="C212">
            <v>48275</v>
          </cell>
          <cell r="D212" t="str">
            <v>APICAMARON 35% FOR.ESP.3/32 LG</v>
          </cell>
          <cell r="E212" t="str">
            <v>PES</v>
          </cell>
          <cell r="F212">
            <v>12173</v>
          </cell>
          <cell r="G212" t="str">
            <v>TN</v>
          </cell>
          <cell r="H212" t="str">
            <v>TONELADAS</v>
          </cell>
          <cell r="I212" t="str">
            <v>ACU</v>
          </cell>
        </row>
        <row r="213">
          <cell r="A213" t="str">
            <v>15348392</v>
          </cell>
          <cell r="B213">
            <v>153</v>
          </cell>
          <cell r="C213">
            <v>48392</v>
          </cell>
          <cell r="D213" t="str">
            <v>API-CAMARON MEDIA DENS 40% ME</v>
          </cell>
          <cell r="E213" t="str">
            <v>PES</v>
          </cell>
          <cell r="F213">
            <v>14556</v>
          </cell>
          <cell r="G213" t="str">
            <v>TN</v>
          </cell>
          <cell r="H213" t="str">
            <v>TONELADAS</v>
          </cell>
          <cell r="I213" t="str">
            <v>ACU</v>
          </cell>
        </row>
        <row r="214">
          <cell r="A214" t="str">
            <v>15348399</v>
          </cell>
          <cell r="B214">
            <v>153</v>
          </cell>
          <cell r="C214">
            <v>48399</v>
          </cell>
          <cell r="D214" t="str">
            <v>API-CAMARON MD 40% CE 2.32</v>
          </cell>
          <cell r="E214" t="str">
            <v>PES</v>
          </cell>
          <cell r="F214">
            <v>11203</v>
          </cell>
          <cell r="G214" t="str">
            <v>TN</v>
          </cell>
          <cell r="H214" t="str">
            <v>TONELADAS</v>
          </cell>
          <cell r="I214" t="str">
            <v>ACU</v>
          </cell>
        </row>
        <row r="215">
          <cell r="A215" t="str">
            <v>15348407</v>
          </cell>
          <cell r="B215">
            <v>153</v>
          </cell>
          <cell r="C215">
            <v>48407</v>
          </cell>
          <cell r="D215" t="str">
            <v>API CAMARON MEDIA DENSID 35%</v>
          </cell>
          <cell r="E215" t="str">
            <v>PES</v>
          </cell>
          <cell r="F215">
            <v>13850</v>
          </cell>
          <cell r="G215" t="str">
            <v>TN</v>
          </cell>
          <cell r="H215" t="str">
            <v>TONELADAS</v>
          </cell>
          <cell r="I215" t="str">
            <v>ACU</v>
          </cell>
        </row>
        <row r="216">
          <cell r="A216" t="str">
            <v>15348429</v>
          </cell>
          <cell r="B216">
            <v>153</v>
          </cell>
          <cell r="C216">
            <v>48429</v>
          </cell>
          <cell r="D216" t="str">
            <v>API CAMARON MEDIA DENS 30% CE</v>
          </cell>
          <cell r="E216" t="str">
            <v>PES</v>
          </cell>
          <cell r="F216">
            <v>13679</v>
          </cell>
          <cell r="G216" t="str">
            <v>TN</v>
          </cell>
          <cell r="H216" t="str">
            <v>TONELADAS</v>
          </cell>
          <cell r="I216" t="str">
            <v>ACU</v>
          </cell>
        </row>
        <row r="217">
          <cell r="A217" t="str">
            <v>15350532</v>
          </cell>
          <cell r="B217">
            <v>153</v>
          </cell>
          <cell r="C217">
            <v>50532</v>
          </cell>
          <cell r="D217" t="str">
            <v>GANA-AVES 2 MUL. TE</v>
          </cell>
          <cell r="E217" t="str">
            <v>PES</v>
          </cell>
          <cell r="F217">
            <v>4712</v>
          </cell>
          <cell r="G217" t="str">
            <v>TN</v>
          </cell>
          <cell r="H217" t="str">
            <v>TONELADAS</v>
          </cell>
          <cell r="I217" t="str">
            <v>PEC</v>
          </cell>
        </row>
        <row r="218">
          <cell r="A218" t="str">
            <v>15353041</v>
          </cell>
          <cell r="B218">
            <v>153</v>
          </cell>
          <cell r="C218">
            <v>53041</v>
          </cell>
          <cell r="D218" t="str">
            <v>CARNERINA No.4 LACTANCIA HG</v>
          </cell>
          <cell r="E218" t="str">
            <v>PES</v>
          </cell>
          <cell r="F218">
            <v>6302</v>
          </cell>
          <cell r="G218" t="str">
            <v>TN</v>
          </cell>
          <cell r="H218" t="str">
            <v>TONELADAS</v>
          </cell>
          <cell r="I218" t="str">
            <v>PEC</v>
          </cell>
        </row>
        <row r="219">
          <cell r="A219" t="str">
            <v>15353043</v>
          </cell>
          <cell r="B219">
            <v>153</v>
          </cell>
          <cell r="C219">
            <v>53043</v>
          </cell>
          <cell r="D219" t="str">
            <v>CARNERINA No.4 LACTANCIA CG</v>
          </cell>
          <cell r="E219" t="str">
            <v>PES</v>
          </cell>
          <cell r="F219">
            <v>6322</v>
          </cell>
          <cell r="G219" t="str">
            <v>TN</v>
          </cell>
          <cell r="H219" t="str">
            <v>TONELADAS</v>
          </cell>
          <cell r="I219" t="str">
            <v>PEC</v>
          </cell>
        </row>
        <row r="220">
          <cell r="A220" t="str">
            <v>15353162</v>
          </cell>
          <cell r="B220">
            <v>153</v>
          </cell>
          <cell r="C220">
            <v>53162</v>
          </cell>
          <cell r="D220" t="str">
            <v>INICIAPORK MEJORADO GN CE</v>
          </cell>
          <cell r="E220" t="str">
            <v>PES</v>
          </cell>
          <cell r="F220">
            <v>5994</v>
          </cell>
          <cell r="G220" t="str">
            <v>TN</v>
          </cell>
          <cell r="H220" t="str">
            <v>TONELADAS</v>
          </cell>
          <cell r="I220" t="str">
            <v>PEC</v>
          </cell>
        </row>
        <row r="221">
          <cell r="A221" t="str">
            <v>15353170</v>
          </cell>
          <cell r="B221">
            <v>153</v>
          </cell>
          <cell r="C221">
            <v>53170</v>
          </cell>
          <cell r="D221" t="str">
            <v>CRECIPORK MEJORADO HE</v>
          </cell>
          <cell r="E221" t="str">
            <v>PES</v>
          </cell>
          <cell r="F221">
            <v>5449</v>
          </cell>
          <cell r="G221" t="str">
            <v>TN</v>
          </cell>
          <cell r="H221" t="str">
            <v>TONELADAS</v>
          </cell>
          <cell r="I221" t="str">
            <v>PEC</v>
          </cell>
        </row>
        <row r="222">
          <cell r="A222" t="str">
            <v>15353172</v>
          </cell>
          <cell r="B222">
            <v>153</v>
          </cell>
          <cell r="C222">
            <v>53172</v>
          </cell>
          <cell r="D222" t="str">
            <v>CRECIPORK MEJORADO GN CE</v>
          </cell>
          <cell r="E222" t="str">
            <v>PES</v>
          </cell>
          <cell r="F222">
            <v>5469</v>
          </cell>
          <cell r="G222" t="str">
            <v>TN</v>
          </cell>
          <cell r="H222" t="str">
            <v>TONELADAS</v>
          </cell>
          <cell r="I222" t="str">
            <v>PEC</v>
          </cell>
        </row>
        <row r="223">
          <cell r="A223" t="str">
            <v>15353180</v>
          </cell>
          <cell r="B223">
            <v>153</v>
          </cell>
          <cell r="C223">
            <v>53180</v>
          </cell>
          <cell r="D223" t="str">
            <v>ENGORDAPORK MEJORADO HE</v>
          </cell>
          <cell r="E223" t="str">
            <v>PES</v>
          </cell>
          <cell r="F223">
            <v>5469</v>
          </cell>
          <cell r="G223" t="str">
            <v>TN</v>
          </cell>
          <cell r="H223" t="str">
            <v>TONELADAS</v>
          </cell>
          <cell r="I223" t="str">
            <v>PEC</v>
          </cell>
        </row>
        <row r="224">
          <cell r="A224" t="str">
            <v>15353182</v>
          </cell>
          <cell r="B224">
            <v>153</v>
          </cell>
          <cell r="C224">
            <v>53182</v>
          </cell>
          <cell r="D224" t="str">
            <v>ENGORDAPORK MEJORADO GN CE</v>
          </cell>
          <cell r="E224" t="str">
            <v>PES</v>
          </cell>
          <cell r="F224">
            <v>5489</v>
          </cell>
          <cell r="G224" t="str">
            <v>TN</v>
          </cell>
          <cell r="H224" t="str">
            <v>TONELADAS</v>
          </cell>
          <cell r="I224" t="str">
            <v>PEC</v>
          </cell>
        </row>
        <row r="225">
          <cell r="A225" t="str">
            <v>15353190</v>
          </cell>
          <cell r="B225">
            <v>153</v>
          </cell>
          <cell r="C225">
            <v>53190</v>
          </cell>
          <cell r="D225" t="str">
            <v>REPRODUPORK MEJORADO HE</v>
          </cell>
          <cell r="E225" t="str">
            <v>PES</v>
          </cell>
          <cell r="F225">
            <v>5663</v>
          </cell>
          <cell r="G225" t="str">
            <v>TN</v>
          </cell>
          <cell r="H225" t="str">
            <v>TONELADAS</v>
          </cell>
          <cell r="I225" t="str">
            <v>PEC</v>
          </cell>
        </row>
        <row r="226">
          <cell r="A226" t="str">
            <v>15353192</v>
          </cell>
          <cell r="B226">
            <v>153</v>
          </cell>
          <cell r="C226">
            <v>53192</v>
          </cell>
          <cell r="D226" t="str">
            <v>REPRODUPORK MEJORADO GN  CE</v>
          </cell>
          <cell r="E226" t="str">
            <v>PES</v>
          </cell>
          <cell r="F226">
            <v>5683</v>
          </cell>
          <cell r="G226" t="str">
            <v>TN</v>
          </cell>
          <cell r="H226" t="str">
            <v>TONELADAS</v>
          </cell>
          <cell r="I226" t="str">
            <v>PEC</v>
          </cell>
        </row>
        <row r="227">
          <cell r="A227" t="str">
            <v>15353242</v>
          </cell>
          <cell r="B227">
            <v>153</v>
          </cell>
          <cell r="C227">
            <v>53242</v>
          </cell>
          <cell r="D227" t="str">
            <v>INICIAPORK AP CE</v>
          </cell>
          <cell r="E227" t="str">
            <v>PES</v>
          </cell>
          <cell r="F227">
            <v>5611</v>
          </cell>
          <cell r="G227" t="str">
            <v>TN</v>
          </cell>
          <cell r="H227" t="str">
            <v>TONELADAS</v>
          </cell>
          <cell r="I227" t="str">
            <v>PEC</v>
          </cell>
        </row>
        <row r="228">
          <cell r="A228" t="str">
            <v>15353243</v>
          </cell>
          <cell r="B228">
            <v>153</v>
          </cell>
          <cell r="C228">
            <v>53243</v>
          </cell>
          <cell r="D228" t="str">
            <v>INICIAPORK CG</v>
          </cell>
          <cell r="E228" t="str">
            <v>PES</v>
          </cell>
          <cell r="F228">
            <v>5471</v>
          </cell>
          <cell r="G228" t="str">
            <v>TN</v>
          </cell>
          <cell r="H228" t="str">
            <v>TONELADAS</v>
          </cell>
          <cell r="I228" t="str">
            <v>PEC</v>
          </cell>
        </row>
        <row r="229">
          <cell r="A229" t="str">
            <v>15353250</v>
          </cell>
          <cell r="B229">
            <v>153</v>
          </cell>
          <cell r="C229">
            <v>53250</v>
          </cell>
          <cell r="D229" t="str">
            <v>CONCENTRAPORK MEJORADO HE</v>
          </cell>
          <cell r="E229" t="str">
            <v>PES</v>
          </cell>
          <cell r="F229">
            <v>7154</v>
          </cell>
          <cell r="G229" t="str">
            <v>TN</v>
          </cell>
          <cell r="H229" t="str">
            <v>TONELADAS</v>
          </cell>
          <cell r="I229" t="str">
            <v>PEC</v>
          </cell>
        </row>
        <row r="230">
          <cell r="A230" t="str">
            <v>15353253</v>
          </cell>
          <cell r="B230">
            <v>153</v>
          </cell>
          <cell r="C230">
            <v>53253</v>
          </cell>
          <cell r="D230" t="str">
            <v>CONCENTRAPORK CG</v>
          </cell>
          <cell r="E230" t="str">
            <v>PES</v>
          </cell>
          <cell r="F230">
            <v>6963</v>
          </cell>
          <cell r="G230" t="str">
            <v>TN</v>
          </cell>
          <cell r="H230" t="str">
            <v>TONELADAS</v>
          </cell>
          <cell r="I230" t="str">
            <v>PEC</v>
          </cell>
        </row>
        <row r="231">
          <cell r="A231" t="str">
            <v>15353280</v>
          </cell>
          <cell r="B231">
            <v>153</v>
          </cell>
          <cell r="C231">
            <v>53280</v>
          </cell>
          <cell r="D231" t="str">
            <v>ENGORDA CERDOS HE</v>
          </cell>
          <cell r="E231" t="str">
            <v>PES</v>
          </cell>
          <cell r="F231">
            <v>5361</v>
          </cell>
          <cell r="G231" t="str">
            <v>TN</v>
          </cell>
          <cell r="H231" t="str">
            <v>TONELADAS</v>
          </cell>
          <cell r="I231" t="str">
            <v>PEC</v>
          </cell>
        </row>
        <row r="232">
          <cell r="A232" t="str">
            <v>15353510</v>
          </cell>
          <cell r="B232">
            <v>153</v>
          </cell>
          <cell r="C232">
            <v>53510</v>
          </cell>
          <cell r="D232" t="str">
            <v>GANA CERDOS NO. 1 HE</v>
          </cell>
          <cell r="E232" t="str">
            <v>PES</v>
          </cell>
          <cell r="F232">
            <v>5780</v>
          </cell>
          <cell r="G232" t="str">
            <v>TN</v>
          </cell>
          <cell r="H232" t="str">
            <v>TONELADAS</v>
          </cell>
          <cell r="I232" t="str">
            <v>PEC</v>
          </cell>
        </row>
        <row r="233">
          <cell r="A233" t="str">
            <v>15353511</v>
          </cell>
          <cell r="B233">
            <v>153</v>
          </cell>
          <cell r="C233">
            <v>53511</v>
          </cell>
          <cell r="D233" t="str">
            <v>GANA CERDOS NO. 1 HG</v>
          </cell>
          <cell r="E233" t="str">
            <v>PES</v>
          </cell>
          <cell r="F233">
            <v>5640</v>
          </cell>
          <cell r="G233" t="str">
            <v>TN</v>
          </cell>
          <cell r="H233" t="str">
            <v>TONELADAS</v>
          </cell>
          <cell r="I233" t="str">
            <v>PEC</v>
          </cell>
        </row>
        <row r="234">
          <cell r="A234" t="str">
            <v>15353512</v>
          </cell>
          <cell r="B234">
            <v>153</v>
          </cell>
          <cell r="C234">
            <v>53512</v>
          </cell>
          <cell r="D234" t="str">
            <v>GANA CERDOS NO. 1 CE</v>
          </cell>
          <cell r="E234" t="str">
            <v>PES</v>
          </cell>
          <cell r="F234">
            <v>5800</v>
          </cell>
          <cell r="G234" t="str">
            <v>TN</v>
          </cell>
          <cell r="H234" t="str">
            <v>TONELADAS</v>
          </cell>
          <cell r="I234" t="str">
            <v>PEC</v>
          </cell>
        </row>
        <row r="235">
          <cell r="A235" t="str">
            <v>15353513</v>
          </cell>
          <cell r="B235">
            <v>153</v>
          </cell>
          <cell r="C235">
            <v>53513</v>
          </cell>
          <cell r="D235" t="str">
            <v>GANA CERDOS NO. 1 CG</v>
          </cell>
          <cell r="E235" t="str">
            <v>PES</v>
          </cell>
          <cell r="F235">
            <v>5660</v>
          </cell>
          <cell r="G235" t="str">
            <v>TN</v>
          </cell>
          <cell r="H235" t="str">
            <v>TONELADAS</v>
          </cell>
          <cell r="I235" t="str">
            <v>PEC</v>
          </cell>
        </row>
        <row r="236">
          <cell r="A236" t="str">
            <v>15353520</v>
          </cell>
          <cell r="B236">
            <v>153</v>
          </cell>
          <cell r="C236">
            <v>53520</v>
          </cell>
          <cell r="D236" t="str">
            <v>GANA CERDOS NO. 2 HE</v>
          </cell>
          <cell r="E236" t="str">
            <v>PES</v>
          </cell>
          <cell r="F236">
            <v>5670</v>
          </cell>
          <cell r="G236" t="str">
            <v>TN</v>
          </cell>
          <cell r="H236" t="str">
            <v>TONELADAS</v>
          </cell>
          <cell r="I236" t="str">
            <v>PEC</v>
          </cell>
        </row>
        <row r="237">
          <cell r="A237" t="str">
            <v>15353521</v>
          </cell>
          <cell r="B237">
            <v>153</v>
          </cell>
          <cell r="C237">
            <v>53521</v>
          </cell>
          <cell r="D237" t="str">
            <v>GANA CERDOS NO. 2 HG</v>
          </cell>
          <cell r="E237" t="str">
            <v>PES</v>
          </cell>
          <cell r="F237">
            <v>5530</v>
          </cell>
          <cell r="G237" t="str">
            <v>TN</v>
          </cell>
          <cell r="H237" t="str">
            <v>TONELADAS</v>
          </cell>
          <cell r="I237" t="str">
            <v>PEC</v>
          </cell>
        </row>
        <row r="238">
          <cell r="A238" t="str">
            <v>15353522</v>
          </cell>
          <cell r="B238">
            <v>153</v>
          </cell>
          <cell r="C238">
            <v>53522</v>
          </cell>
          <cell r="D238" t="str">
            <v>GANA CERDOS NO. 2 CE</v>
          </cell>
          <cell r="E238" t="str">
            <v>PES</v>
          </cell>
          <cell r="F238">
            <v>5690</v>
          </cell>
          <cell r="G238" t="str">
            <v>TN</v>
          </cell>
          <cell r="H238" t="str">
            <v>TONELADAS</v>
          </cell>
          <cell r="I238" t="str">
            <v>PEC</v>
          </cell>
        </row>
        <row r="239">
          <cell r="A239" t="str">
            <v>15353523</v>
          </cell>
          <cell r="B239">
            <v>153</v>
          </cell>
          <cell r="C239">
            <v>53523</v>
          </cell>
          <cell r="D239" t="str">
            <v>GANA CERDOS NO. 2 CG</v>
          </cell>
          <cell r="E239" t="str">
            <v>PES</v>
          </cell>
          <cell r="F239">
            <v>5550</v>
          </cell>
          <cell r="G239" t="str">
            <v>TN</v>
          </cell>
          <cell r="H239" t="str">
            <v>TONELADAS</v>
          </cell>
          <cell r="I239" t="str">
            <v>PEC</v>
          </cell>
        </row>
        <row r="240">
          <cell r="A240" t="str">
            <v>15353530</v>
          </cell>
          <cell r="B240">
            <v>153</v>
          </cell>
          <cell r="C240">
            <v>53530</v>
          </cell>
          <cell r="D240" t="str">
            <v>GANA CERDOS NO. 3 HE</v>
          </cell>
          <cell r="E240" t="str">
            <v>PES</v>
          </cell>
          <cell r="F240">
            <v>5509</v>
          </cell>
          <cell r="G240" t="str">
            <v>TN</v>
          </cell>
          <cell r="H240" t="str">
            <v>TONELADAS</v>
          </cell>
          <cell r="I240" t="str">
            <v>PEC</v>
          </cell>
        </row>
        <row r="241">
          <cell r="A241" t="str">
            <v>15353531</v>
          </cell>
          <cell r="B241">
            <v>153</v>
          </cell>
          <cell r="C241">
            <v>53531</v>
          </cell>
          <cell r="D241" t="str">
            <v>GANA CERDOS NO. 3 HG</v>
          </cell>
          <cell r="E241" t="str">
            <v>PES</v>
          </cell>
          <cell r="F241">
            <v>5369</v>
          </cell>
          <cell r="G241" t="str">
            <v>TN</v>
          </cell>
          <cell r="H241" t="str">
            <v>TONELADAS</v>
          </cell>
          <cell r="I241" t="str">
            <v>PEC</v>
          </cell>
        </row>
        <row r="242">
          <cell r="A242" t="str">
            <v>15353532</v>
          </cell>
          <cell r="B242">
            <v>153</v>
          </cell>
          <cell r="C242">
            <v>53532</v>
          </cell>
          <cell r="D242" t="str">
            <v>GANA CERDOS NO. 3 CE</v>
          </cell>
          <cell r="E242" t="str">
            <v>PES</v>
          </cell>
          <cell r="F242">
            <v>5529</v>
          </cell>
          <cell r="G242" t="str">
            <v>TN</v>
          </cell>
          <cell r="H242" t="str">
            <v>TONELADAS</v>
          </cell>
          <cell r="I242" t="str">
            <v>PEC</v>
          </cell>
        </row>
        <row r="243">
          <cell r="A243" t="str">
            <v>15353533</v>
          </cell>
          <cell r="B243">
            <v>153</v>
          </cell>
          <cell r="C243">
            <v>53533</v>
          </cell>
          <cell r="D243" t="str">
            <v>GANA CERDOS NO. 3 CG</v>
          </cell>
          <cell r="E243" t="str">
            <v>PES</v>
          </cell>
          <cell r="F243">
            <v>5389</v>
          </cell>
          <cell r="G243" t="str">
            <v>TN</v>
          </cell>
          <cell r="H243" t="str">
            <v>TONELADAS</v>
          </cell>
          <cell r="I243" t="str">
            <v>PEC</v>
          </cell>
        </row>
        <row r="244">
          <cell r="A244" t="str">
            <v>15353632</v>
          </cell>
          <cell r="B244">
            <v>153</v>
          </cell>
          <cell r="C244">
            <v>53632</v>
          </cell>
          <cell r="D244" t="str">
            <v>GANACERDOS MULTIUSOS CE</v>
          </cell>
          <cell r="E244" t="str">
            <v>PES</v>
          </cell>
          <cell r="F244">
            <v>4414</v>
          </cell>
          <cell r="G244" t="str">
            <v>TN</v>
          </cell>
          <cell r="H244" t="str">
            <v>TONELADAS</v>
          </cell>
          <cell r="I244" t="str">
            <v>PEC</v>
          </cell>
        </row>
        <row r="245">
          <cell r="A245" t="str">
            <v>15354050</v>
          </cell>
          <cell r="B245">
            <v>153</v>
          </cell>
          <cell r="C245">
            <v>54050</v>
          </cell>
          <cell r="D245" t="str">
            <v>GANALECHE 14% HE</v>
          </cell>
          <cell r="E245" t="str">
            <v>PES</v>
          </cell>
          <cell r="F245">
            <v>4465</v>
          </cell>
          <cell r="G245" t="str">
            <v>TN</v>
          </cell>
          <cell r="H245" t="str">
            <v>TONELADAS</v>
          </cell>
          <cell r="I245" t="str">
            <v>PEC</v>
          </cell>
        </row>
        <row r="246">
          <cell r="A246" t="str">
            <v>15354051</v>
          </cell>
          <cell r="B246">
            <v>153</v>
          </cell>
          <cell r="C246">
            <v>54051</v>
          </cell>
          <cell r="D246" t="str">
            <v>GANALECHE 14% HG</v>
          </cell>
          <cell r="E246" t="str">
            <v>PES</v>
          </cell>
          <cell r="F246">
            <v>4325</v>
          </cell>
          <cell r="G246" t="str">
            <v>TN</v>
          </cell>
          <cell r="H246" t="str">
            <v>TONELADAS</v>
          </cell>
          <cell r="I246" t="str">
            <v>PEC</v>
          </cell>
        </row>
        <row r="247">
          <cell r="A247" t="str">
            <v>15354052</v>
          </cell>
          <cell r="B247">
            <v>153</v>
          </cell>
          <cell r="C247">
            <v>54052</v>
          </cell>
          <cell r="D247" t="str">
            <v>GANALECHE 14% CE</v>
          </cell>
          <cell r="E247" t="str">
            <v>PES</v>
          </cell>
          <cell r="F247">
            <v>4485</v>
          </cell>
          <cell r="G247" t="str">
            <v>TN</v>
          </cell>
          <cell r="H247" t="str">
            <v>TONELADAS</v>
          </cell>
          <cell r="I247" t="str">
            <v>PEC</v>
          </cell>
        </row>
        <row r="248">
          <cell r="A248" t="str">
            <v>15354053</v>
          </cell>
          <cell r="B248">
            <v>153</v>
          </cell>
          <cell r="C248">
            <v>54053</v>
          </cell>
          <cell r="D248" t="str">
            <v>GANALECHE 14% CG</v>
          </cell>
          <cell r="E248" t="str">
            <v>PES</v>
          </cell>
          <cell r="F248">
            <v>4345</v>
          </cell>
          <cell r="G248" t="str">
            <v>TN</v>
          </cell>
          <cell r="H248" t="str">
            <v>TONELADAS</v>
          </cell>
          <cell r="I248" t="str">
            <v>PEC</v>
          </cell>
        </row>
        <row r="249">
          <cell r="A249" t="str">
            <v>15354054</v>
          </cell>
          <cell r="B249">
            <v>153</v>
          </cell>
          <cell r="C249">
            <v>54054</v>
          </cell>
          <cell r="D249" t="str">
            <v>GANALECHE 14% RE</v>
          </cell>
          <cell r="E249" t="str">
            <v>PES</v>
          </cell>
          <cell r="F249">
            <v>4475</v>
          </cell>
          <cell r="G249" t="str">
            <v>TN</v>
          </cell>
          <cell r="H249" t="str">
            <v>TONELADAS</v>
          </cell>
          <cell r="I249" t="str">
            <v>PEC</v>
          </cell>
        </row>
        <row r="250">
          <cell r="A250" t="str">
            <v>15354055</v>
          </cell>
          <cell r="B250">
            <v>153</v>
          </cell>
          <cell r="C250">
            <v>54055</v>
          </cell>
          <cell r="D250" t="str">
            <v>GANALECHE 14% RG</v>
          </cell>
          <cell r="E250" t="str">
            <v>PES</v>
          </cell>
          <cell r="F250">
            <v>4335</v>
          </cell>
          <cell r="G250" t="str">
            <v>TN</v>
          </cell>
          <cell r="H250" t="str">
            <v>TONELADAS</v>
          </cell>
          <cell r="I250" t="str">
            <v>PEC</v>
          </cell>
        </row>
        <row r="251">
          <cell r="A251" t="str">
            <v>15354300</v>
          </cell>
          <cell r="B251">
            <v>153</v>
          </cell>
          <cell r="C251">
            <v>54300</v>
          </cell>
          <cell r="D251" t="str">
            <v>GANALECHE MULTIUSOS HE</v>
          </cell>
          <cell r="E251" t="str">
            <v>PES</v>
          </cell>
          <cell r="F251">
            <v>4945</v>
          </cell>
          <cell r="G251" t="str">
            <v>TN</v>
          </cell>
          <cell r="H251" t="str">
            <v>TONELADAS</v>
          </cell>
          <cell r="I251" t="str">
            <v>PEC</v>
          </cell>
        </row>
        <row r="252">
          <cell r="A252" t="str">
            <v>15354301</v>
          </cell>
          <cell r="B252">
            <v>153</v>
          </cell>
          <cell r="C252">
            <v>54301</v>
          </cell>
          <cell r="D252" t="str">
            <v>GANALECHE MULTIUSOS HG</v>
          </cell>
          <cell r="E252" t="str">
            <v>PES</v>
          </cell>
          <cell r="F252">
            <v>4805</v>
          </cell>
          <cell r="G252" t="str">
            <v>TN</v>
          </cell>
          <cell r="H252" t="str">
            <v>TONELADAS</v>
          </cell>
          <cell r="I252" t="str">
            <v>PEC</v>
          </cell>
        </row>
        <row r="253">
          <cell r="A253" t="str">
            <v>15354302</v>
          </cell>
          <cell r="B253">
            <v>153</v>
          </cell>
          <cell r="C253">
            <v>54302</v>
          </cell>
          <cell r="D253" t="str">
            <v>GANALECHE MULTIUSOS CE</v>
          </cell>
          <cell r="E253" t="str">
            <v>PES</v>
          </cell>
          <cell r="F253">
            <v>4611</v>
          </cell>
          <cell r="G253" t="str">
            <v>TN</v>
          </cell>
          <cell r="H253" t="str">
            <v>TONELADAS</v>
          </cell>
          <cell r="I253" t="str">
            <v>PEC</v>
          </cell>
        </row>
        <row r="254">
          <cell r="A254" t="str">
            <v>15354303</v>
          </cell>
          <cell r="B254">
            <v>153</v>
          </cell>
          <cell r="C254">
            <v>54303</v>
          </cell>
          <cell r="D254" t="str">
            <v>GANALECHE MULTIUSOS CG</v>
          </cell>
          <cell r="E254" t="str">
            <v>PES</v>
          </cell>
          <cell r="F254">
            <v>4825</v>
          </cell>
          <cell r="G254" t="str">
            <v>TN</v>
          </cell>
          <cell r="H254" t="str">
            <v>TONELADAS</v>
          </cell>
          <cell r="I254" t="str">
            <v>PEC</v>
          </cell>
        </row>
        <row r="255">
          <cell r="A255" t="str">
            <v>15354304</v>
          </cell>
          <cell r="B255">
            <v>153</v>
          </cell>
          <cell r="C255">
            <v>54304</v>
          </cell>
          <cell r="D255" t="str">
            <v>GANALECHE MULTIUSOS RE</v>
          </cell>
          <cell r="E255" t="str">
            <v>PES</v>
          </cell>
          <cell r="F255">
            <v>4611</v>
          </cell>
          <cell r="G255" t="str">
            <v>TN</v>
          </cell>
          <cell r="H255" t="str">
            <v>TONELADAS</v>
          </cell>
          <cell r="I255" t="str">
            <v>PEC</v>
          </cell>
        </row>
        <row r="256">
          <cell r="A256" t="str">
            <v>15354305</v>
          </cell>
          <cell r="B256">
            <v>153</v>
          </cell>
          <cell r="C256">
            <v>54305</v>
          </cell>
          <cell r="D256" t="str">
            <v>GANALECHE MULTIUSOS RG</v>
          </cell>
          <cell r="E256" t="str">
            <v>PES</v>
          </cell>
          <cell r="F256">
            <v>4815</v>
          </cell>
          <cell r="G256" t="str">
            <v>TN</v>
          </cell>
          <cell r="H256" t="str">
            <v>TONELADAS</v>
          </cell>
          <cell r="I256" t="str">
            <v>PEC</v>
          </cell>
        </row>
        <row r="257">
          <cell r="A257" t="str">
            <v>15354320</v>
          </cell>
          <cell r="B257">
            <v>153</v>
          </cell>
          <cell r="C257">
            <v>54320</v>
          </cell>
          <cell r="D257" t="str">
            <v>ESTABLERO 18% HE</v>
          </cell>
          <cell r="E257" t="str">
            <v>PES</v>
          </cell>
          <cell r="F257">
            <v>4878</v>
          </cell>
          <cell r="G257" t="str">
            <v>TN</v>
          </cell>
          <cell r="H257" t="str">
            <v>TONELADAS</v>
          </cell>
          <cell r="I257" t="str">
            <v>PEC</v>
          </cell>
        </row>
        <row r="258">
          <cell r="A258" t="str">
            <v>15354322</v>
          </cell>
          <cell r="B258">
            <v>153</v>
          </cell>
          <cell r="C258">
            <v>54322</v>
          </cell>
          <cell r="D258" t="str">
            <v>ESTABLERO 18% CE</v>
          </cell>
          <cell r="E258" t="str">
            <v>PES</v>
          </cell>
          <cell r="F258">
            <v>4144</v>
          </cell>
          <cell r="G258" t="str">
            <v>TN</v>
          </cell>
          <cell r="H258" t="str">
            <v>TONELADAS</v>
          </cell>
          <cell r="I258" t="str">
            <v>PEC</v>
          </cell>
        </row>
        <row r="259">
          <cell r="A259" t="str">
            <v>15354324</v>
          </cell>
          <cell r="B259">
            <v>153</v>
          </cell>
          <cell r="C259">
            <v>54324</v>
          </cell>
          <cell r="D259" t="str">
            <v>ESTABLERO 18% RE</v>
          </cell>
          <cell r="E259" t="str">
            <v>PES</v>
          </cell>
          <cell r="F259">
            <v>4238</v>
          </cell>
          <cell r="G259" t="str">
            <v>TN</v>
          </cell>
          <cell r="H259" t="str">
            <v>TONELADAS</v>
          </cell>
          <cell r="I259" t="str">
            <v>PEC</v>
          </cell>
        </row>
        <row r="260">
          <cell r="A260" t="str">
            <v>15354422</v>
          </cell>
          <cell r="B260">
            <v>153</v>
          </cell>
          <cell r="C260">
            <v>54422</v>
          </cell>
          <cell r="D260" t="str">
            <v>ESTABLERO 18% CE</v>
          </cell>
          <cell r="E260" t="str">
            <v>PES</v>
          </cell>
          <cell r="F260">
            <v>4114</v>
          </cell>
          <cell r="G260" t="str">
            <v>TN</v>
          </cell>
          <cell r="H260" t="str">
            <v>TONELADAS</v>
          </cell>
          <cell r="I260" t="str">
            <v>PEC</v>
          </cell>
        </row>
        <row r="261">
          <cell r="A261" t="str">
            <v>15354600</v>
          </cell>
          <cell r="B261">
            <v>153</v>
          </cell>
          <cell r="C261">
            <v>54600</v>
          </cell>
          <cell r="D261" t="str">
            <v>GANALECHE 17% ESPECIAL HE</v>
          </cell>
          <cell r="E261" t="str">
            <v>PES</v>
          </cell>
          <cell r="F261">
            <v>5445</v>
          </cell>
          <cell r="G261" t="str">
            <v>TN</v>
          </cell>
          <cell r="H261" t="str">
            <v>TONELADAS</v>
          </cell>
          <cell r="I261" t="str">
            <v>PEC</v>
          </cell>
        </row>
        <row r="262">
          <cell r="A262" t="str">
            <v>15354601</v>
          </cell>
          <cell r="B262">
            <v>153</v>
          </cell>
          <cell r="C262">
            <v>54601</v>
          </cell>
          <cell r="D262" t="str">
            <v>GANALECHE 17% ESPECIAL HG</v>
          </cell>
          <cell r="E262" t="str">
            <v>PES</v>
          </cell>
          <cell r="F262">
            <v>5305</v>
          </cell>
          <cell r="G262" t="str">
            <v>TN</v>
          </cell>
          <cell r="H262" t="str">
            <v>TONELADAS</v>
          </cell>
          <cell r="I262" t="str">
            <v>PEC</v>
          </cell>
        </row>
        <row r="263">
          <cell r="A263" t="str">
            <v>15354602</v>
          </cell>
          <cell r="B263">
            <v>153</v>
          </cell>
          <cell r="C263">
            <v>54602</v>
          </cell>
          <cell r="D263" t="str">
            <v>GANALECHE 17% ESPECIAL CE</v>
          </cell>
          <cell r="E263" t="str">
            <v>PES</v>
          </cell>
          <cell r="F263">
            <v>5465</v>
          </cell>
          <cell r="G263" t="str">
            <v>TN</v>
          </cell>
          <cell r="H263" t="str">
            <v>TONELADAS</v>
          </cell>
          <cell r="I263" t="str">
            <v>PEC</v>
          </cell>
        </row>
        <row r="264">
          <cell r="A264" t="str">
            <v>15354603</v>
          </cell>
          <cell r="B264">
            <v>153</v>
          </cell>
          <cell r="C264">
            <v>54603</v>
          </cell>
          <cell r="D264" t="str">
            <v>GANALECHE 17% ESPECIAL CG</v>
          </cell>
          <cell r="E264" t="str">
            <v>PES</v>
          </cell>
          <cell r="F264">
            <v>5325</v>
          </cell>
          <cell r="G264" t="str">
            <v>TN</v>
          </cell>
          <cell r="H264" t="str">
            <v>TONELADAS</v>
          </cell>
          <cell r="I264" t="str">
            <v>PEC</v>
          </cell>
        </row>
        <row r="265">
          <cell r="A265" t="str">
            <v>15354604</v>
          </cell>
          <cell r="B265">
            <v>153</v>
          </cell>
          <cell r="C265">
            <v>54604</v>
          </cell>
          <cell r="D265" t="str">
            <v>GANALECHE 17% ESPECIAL RE</v>
          </cell>
          <cell r="E265" t="str">
            <v>PES</v>
          </cell>
          <cell r="F265">
            <v>4850</v>
          </cell>
          <cell r="G265" t="str">
            <v>TN</v>
          </cell>
          <cell r="H265" t="str">
            <v>TONELADAS</v>
          </cell>
          <cell r="I265" t="str">
            <v>PEC</v>
          </cell>
        </row>
        <row r="266">
          <cell r="A266" t="str">
            <v>15354605</v>
          </cell>
          <cell r="B266">
            <v>153</v>
          </cell>
          <cell r="C266">
            <v>54605</v>
          </cell>
          <cell r="D266" t="str">
            <v>GANALECHE 17% ESPECIAL RG</v>
          </cell>
          <cell r="E266" t="str">
            <v>PES</v>
          </cell>
          <cell r="F266">
            <v>5315</v>
          </cell>
          <cell r="G266" t="str">
            <v>TN</v>
          </cell>
          <cell r="H266" t="str">
            <v>TONELADAS</v>
          </cell>
          <cell r="I266" t="str">
            <v>PEC</v>
          </cell>
        </row>
        <row r="267">
          <cell r="A267" t="str">
            <v>15354992</v>
          </cell>
          <cell r="B267">
            <v>153</v>
          </cell>
          <cell r="C267">
            <v>54992</v>
          </cell>
          <cell r="D267" t="str">
            <v>SOSTEN MULTIUSOS CE</v>
          </cell>
          <cell r="E267" t="str">
            <v>PES</v>
          </cell>
          <cell r="F267">
            <v>3635</v>
          </cell>
          <cell r="G267" t="str">
            <v>TN</v>
          </cell>
          <cell r="H267" t="str">
            <v>TONELADAS</v>
          </cell>
          <cell r="I267" t="str">
            <v>PEC</v>
          </cell>
        </row>
        <row r="268">
          <cell r="A268" t="str">
            <v>15355430</v>
          </cell>
          <cell r="B268">
            <v>153</v>
          </cell>
          <cell r="C268">
            <v>55430</v>
          </cell>
          <cell r="D268" t="str">
            <v>GANACARNE MULTIUSOS  HE</v>
          </cell>
          <cell r="E268" t="str">
            <v>PES</v>
          </cell>
          <cell r="F268">
            <v>4637</v>
          </cell>
          <cell r="G268" t="str">
            <v>TN</v>
          </cell>
          <cell r="H268" t="str">
            <v>TONELADAS</v>
          </cell>
          <cell r="I268" t="str">
            <v>PEC</v>
          </cell>
        </row>
        <row r="269">
          <cell r="A269" t="str">
            <v>15355431</v>
          </cell>
          <cell r="B269">
            <v>153</v>
          </cell>
          <cell r="C269">
            <v>55431</v>
          </cell>
          <cell r="D269" t="str">
            <v>GANACARNE MULTIUSOS  HG</v>
          </cell>
          <cell r="E269" t="str">
            <v>PES</v>
          </cell>
          <cell r="F269">
            <v>4497</v>
          </cell>
          <cell r="G269" t="str">
            <v>TN</v>
          </cell>
          <cell r="H269" t="str">
            <v>TONELADAS</v>
          </cell>
          <cell r="I269" t="str">
            <v>PEC</v>
          </cell>
        </row>
        <row r="270">
          <cell r="A270" t="str">
            <v>15355432</v>
          </cell>
          <cell r="B270">
            <v>153</v>
          </cell>
          <cell r="C270">
            <v>55432</v>
          </cell>
          <cell r="D270" t="str">
            <v>GANACARNE MULTIUSOS  CE</v>
          </cell>
          <cell r="E270" t="str">
            <v>PES</v>
          </cell>
          <cell r="F270">
            <v>4657</v>
          </cell>
          <cell r="G270" t="str">
            <v>TN</v>
          </cell>
          <cell r="H270" t="str">
            <v>TONELADAS</v>
          </cell>
          <cell r="I270" t="str">
            <v>PEC</v>
          </cell>
        </row>
        <row r="271">
          <cell r="A271" t="str">
            <v>15355433</v>
          </cell>
          <cell r="B271">
            <v>153</v>
          </cell>
          <cell r="C271">
            <v>55433</v>
          </cell>
          <cell r="D271" t="str">
            <v>GANACARNE MULTIUSOS  CG</v>
          </cell>
          <cell r="E271" t="str">
            <v>PES</v>
          </cell>
          <cell r="F271">
            <v>4517</v>
          </cell>
          <cell r="G271" t="str">
            <v>TN</v>
          </cell>
          <cell r="H271" t="str">
            <v>TONELADAS</v>
          </cell>
          <cell r="I271" t="str">
            <v>PEC</v>
          </cell>
        </row>
        <row r="272">
          <cell r="A272" t="str">
            <v>15355434</v>
          </cell>
          <cell r="B272">
            <v>153</v>
          </cell>
          <cell r="C272">
            <v>55434</v>
          </cell>
          <cell r="D272" t="str">
            <v>GANACARNE MULTIUSOS  RE</v>
          </cell>
          <cell r="E272" t="str">
            <v>PES</v>
          </cell>
          <cell r="F272">
            <v>4297</v>
          </cell>
          <cell r="G272" t="str">
            <v>TN</v>
          </cell>
          <cell r="H272" t="str">
            <v>TONELADAS</v>
          </cell>
          <cell r="I272" t="str">
            <v>PEC</v>
          </cell>
        </row>
        <row r="273">
          <cell r="A273" t="str">
            <v>15355435</v>
          </cell>
          <cell r="B273">
            <v>153</v>
          </cell>
          <cell r="C273">
            <v>55435</v>
          </cell>
          <cell r="D273" t="str">
            <v>GANACARNE MULTIUSOS  RG</v>
          </cell>
          <cell r="E273" t="str">
            <v>PES</v>
          </cell>
          <cell r="F273">
            <v>4507</v>
          </cell>
          <cell r="G273" t="str">
            <v>TN</v>
          </cell>
          <cell r="H273" t="str">
            <v>TONELADAS</v>
          </cell>
          <cell r="I273" t="str">
            <v>PEC</v>
          </cell>
        </row>
        <row r="274">
          <cell r="A274" t="str">
            <v>15356294</v>
          </cell>
          <cell r="B274">
            <v>153</v>
          </cell>
          <cell r="C274">
            <v>56294</v>
          </cell>
          <cell r="D274" t="str">
            <v>CABALLO GANADOR 12% RE</v>
          </cell>
          <cell r="E274" t="str">
            <v>PES</v>
          </cell>
          <cell r="F274">
            <v>5135</v>
          </cell>
          <cell r="G274" t="str">
            <v>TN</v>
          </cell>
          <cell r="H274" t="str">
            <v>TONELADAS</v>
          </cell>
          <cell r="I274" t="str">
            <v>PEC</v>
          </cell>
        </row>
        <row r="275">
          <cell r="A275" t="str">
            <v>15356372</v>
          </cell>
          <cell r="B275">
            <v>153</v>
          </cell>
          <cell r="C275">
            <v>56372</v>
          </cell>
          <cell r="D275" t="str">
            <v>AVESTRUZ REPRODUCTORA  ME</v>
          </cell>
          <cell r="E275" t="str">
            <v>PES</v>
          </cell>
          <cell r="F275">
            <v>5694</v>
          </cell>
          <cell r="G275" t="str">
            <v>TN</v>
          </cell>
          <cell r="H275" t="str">
            <v>TONELADAS</v>
          </cell>
          <cell r="I275" t="str">
            <v>PEC</v>
          </cell>
        </row>
        <row r="276">
          <cell r="A276" t="str">
            <v>15356667</v>
          </cell>
          <cell r="B276">
            <v>153</v>
          </cell>
          <cell r="C276">
            <v>56667</v>
          </cell>
          <cell r="D276" t="str">
            <v>TRIPLE CORONA NEW GENERATION</v>
          </cell>
          <cell r="E276" t="str">
            <v>PES</v>
          </cell>
          <cell r="F276">
            <v>9862</v>
          </cell>
          <cell r="G276" t="str">
            <v>TN</v>
          </cell>
          <cell r="H276" t="str">
            <v>TONELADAS</v>
          </cell>
          <cell r="I276" t="str">
            <v>PEC</v>
          </cell>
        </row>
        <row r="277">
          <cell r="A277" t="str">
            <v>15356849</v>
          </cell>
          <cell r="B277">
            <v>153</v>
          </cell>
          <cell r="C277">
            <v>56849</v>
          </cell>
          <cell r="D277" t="str">
            <v>TRIPLE CORONA FULL ENERG 15 KG</v>
          </cell>
          <cell r="E277" t="str">
            <v>PES</v>
          </cell>
          <cell r="F277">
            <v>10679</v>
          </cell>
          <cell r="G277" t="str">
            <v>TN</v>
          </cell>
          <cell r="H277" t="str">
            <v>TONELADAS</v>
          </cell>
          <cell r="I277" t="str">
            <v>PEC</v>
          </cell>
        </row>
        <row r="278">
          <cell r="A278" t="str">
            <v>15356854</v>
          </cell>
          <cell r="B278">
            <v>153</v>
          </cell>
          <cell r="C278">
            <v>56854</v>
          </cell>
          <cell r="D278" t="str">
            <v>PELL ROL GENESIS RE 40 KGS</v>
          </cell>
          <cell r="E278" t="str">
            <v>PES</v>
          </cell>
          <cell r="F278">
            <v>7780</v>
          </cell>
          <cell r="G278" t="str">
            <v>TN</v>
          </cell>
          <cell r="H278" t="str">
            <v>TONELADAS</v>
          </cell>
          <cell r="I278" t="str">
            <v>PEC</v>
          </cell>
        </row>
        <row r="279">
          <cell r="A279" t="str">
            <v>15356902</v>
          </cell>
          <cell r="B279">
            <v>153</v>
          </cell>
          <cell r="C279">
            <v>56902</v>
          </cell>
          <cell r="D279" t="str">
            <v>GANADOR CONEJOS CE</v>
          </cell>
          <cell r="E279" t="str">
            <v>PES</v>
          </cell>
          <cell r="F279">
            <v>5281</v>
          </cell>
          <cell r="G279" t="str">
            <v>TN</v>
          </cell>
          <cell r="H279" t="str">
            <v>TONELADAS</v>
          </cell>
          <cell r="I279" t="str">
            <v>PEC</v>
          </cell>
        </row>
        <row r="280">
          <cell r="A280" t="str">
            <v>15356906</v>
          </cell>
          <cell r="B280">
            <v>153</v>
          </cell>
          <cell r="C280">
            <v>56906</v>
          </cell>
          <cell r="D280" t="str">
            <v>GANADOR CONEJOS 5KG CE</v>
          </cell>
          <cell r="E280" t="str">
            <v>PES</v>
          </cell>
          <cell r="F280">
            <v>6485</v>
          </cell>
          <cell r="G280" t="str">
            <v>TN</v>
          </cell>
          <cell r="H280" t="str">
            <v>TONELADAS</v>
          </cell>
          <cell r="I280" t="str">
            <v>PEC</v>
          </cell>
        </row>
        <row r="281">
          <cell r="A281" t="str">
            <v>15356952</v>
          </cell>
          <cell r="B281">
            <v>153</v>
          </cell>
          <cell r="C281">
            <v>56952</v>
          </cell>
          <cell r="D281" t="str">
            <v>ROOSTER MIX 40 KGS</v>
          </cell>
          <cell r="E281" t="str">
            <v>PES</v>
          </cell>
          <cell r="F281">
            <v>4996</v>
          </cell>
          <cell r="G281" t="str">
            <v>TN</v>
          </cell>
          <cell r="H281" t="str">
            <v>TONELADAS</v>
          </cell>
          <cell r="I281" t="str">
            <v>PEC</v>
          </cell>
        </row>
        <row r="282">
          <cell r="A282" t="str">
            <v>15358419</v>
          </cell>
          <cell r="B282">
            <v>153</v>
          </cell>
          <cell r="C282">
            <v>58419</v>
          </cell>
          <cell r="D282" t="str">
            <v>API CAMARON MEDIA DENS 25% CE</v>
          </cell>
          <cell r="E282" t="str">
            <v>PES</v>
          </cell>
          <cell r="F282">
            <v>9859</v>
          </cell>
          <cell r="G282" t="str">
            <v>TN</v>
          </cell>
          <cell r="H282" t="str">
            <v>TONELADAS</v>
          </cell>
          <cell r="I282" t="str">
            <v>ACU</v>
          </cell>
        </row>
        <row r="283">
          <cell r="A283" t="str">
            <v>15358622</v>
          </cell>
          <cell r="B283">
            <v>153</v>
          </cell>
          <cell r="C283">
            <v>58622</v>
          </cell>
          <cell r="D283" t="str">
            <v>GANA CAMARON DORADO R 35% CE</v>
          </cell>
          <cell r="E283" t="str">
            <v>PES</v>
          </cell>
          <cell r="F283">
            <v>9280.0499999999993</v>
          </cell>
          <cell r="G283" t="str">
            <v>TN</v>
          </cell>
          <cell r="H283" t="str">
            <v>TONELADAS</v>
          </cell>
          <cell r="I283" t="str">
            <v>ACU</v>
          </cell>
        </row>
        <row r="284">
          <cell r="A284" t="str">
            <v>15360012</v>
          </cell>
          <cell r="B284">
            <v>153</v>
          </cell>
          <cell r="C284">
            <v>60012</v>
          </cell>
          <cell r="D284" t="str">
            <v>SUPER BABI PLUS MT TE</v>
          </cell>
          <cell r="E284" t="str">
            <v>PES</v>
          </cell>
          <cell r="F284">
            <v>6245</v>
          </cell>
          <cell r="G284" t="str">
            <v>TN</v>
          </cell>
          <cell r="H284" t="str">
            <v>TONELADAS</v>
          </cell>
          <cell r="I284" t="str">
            <v>PEC</v>
          </cell>
        </row>
        <row r="285">
          <cell r="A285" t="str">
            <v>15360022</v>
          </cell>
          <cell r="B285">
            <v>153</v>
          </cell>
          <cell r="C285">
            <v>60022</v>
          </cell>
          <cell r="D285" t="str">
            <v>CRECIMIENTO POLLAS ME</v>
          </cell>
          <cell r="E285" t="str">
            <v>PES</v>
          </cell>
          <cell r="F285">
            <v>5895</v>
          </cell>
          <cell r="G285" t="str">
            <v>TN</v>
          </cell>
          <cell r="H285" t="str">
            <v>TONELADAS</v>
          </cell>
          <cell r="I285" t="str">
            <v>PEC</v>
          </cell>
        </row>
        <row r="286">
          <cell r="A286" t="str">
            <v>15360032</v>
          </cell>
          <cell r="B286">
            <v>153</v>
          </cell>
          <cell r="C286">
            <v>60032</v>
          </cell>
          <cell r="D286" t="str">
            <v>PONE ORO 16% PLUS ME</v>
          </cell>
          <cell r="E286" t="str">
            <v>PES</v>
          </cell>
          <cell r="F286">
            <v>5595</v>
          </cell>
          <cell r="G286" t="str">
            <v>TN</v>
          </cell>
          <cell r="H286" t="str">
            <v>TONELADAS</v>
          </cell>
          <cell r="I286" t="str">
            <v>PEC</v>
          </cell>
        </row>
        <row r="287">
          <cell r="A287" t="str">
            <v>15360036</v>
          </cell>
          <cell r="B287">
            <v>153</v>
          </cell>
          <cell r="C287">
            <v>60036</v>
          </cell>
          <cell r="D287" t="str">
            <v>PONE ORO 16% PLUS TE 5K</v>
          </cell>
          <cell r="E287" t="str">
            <v>PES</v>
          </cell>
          <cell r="F287">
            <v>6145</v>
          </cell>
          <cell r="G287" t="str">
            <v>TN</v>
          </cell>
          <cell r="H287" t="str">
            <v>TONELADAS</v>
          </cell>
          <cell r="I287" t="str">
            <v>PEC</v>
          </cell>
        </row>
        <row r="288">
          <cell r="A288" t="str">
            <v>15360959</v>
          </cell>
          <cell r="B288">
            <v>153</v>
          </cell>
          <cell r="C288">
            <v>60959</v>
          </cell>
          <cell r="D288" t="str">
            <v>POSTURA INICIACION 5 KG</v>
          </cell>
          <cell r="E288" t="str">
            <v>PES</v>
          </cell>
          <cell r="F288">
            <v>6310</v>
          </cell>
          <cell r="G288" t="str">
            <v>TN</v>
          </cell>
          <cell r="H288" t="str">
            <v>TONELADAS</v>
          </cell>
          <cell r="I288" t="str">
            <v>PEC</v>
          </cell>
        </row>
        <row r="289">
          <cell r="A289" t="str">
            <v>15360969</v>
          </cell>
          <cell r="B289">
            <v>153</v>
          </cell>
          <cell r="C289">
            <v>60969</v>
          </cell>
          <cell r="D289" t="str">
            <v>POSTURA DESARROLLO 5 KG</v>
          </cell>
          <cell r="E289" t="str">
            <v>PES</v>
          </cell>
          <cell r="F289">
            <v>5360</v>
          </cell>
          <cell r="G289" t="str">
            <v>TN</v>
          </cell>
          <cell r="H289" t="str">
            <v>TONELADAS</v>
          </cell>
          <cell r="I289" t="str">
            <v>PEC</v>
          </cell>
        </row>
        <row r="290">
          <cell r="A290" t="str">
            <v>15362092</v>
          </cell>
          <cell r="B290">
            <v>153</v>
          </cell>
          <cell r="C290">
            <v>62092</v>
          </cell>
          <cell r="D290" t="str">
            <v>POLLO INICIADOR  ME</v>
          </cell>
          <cell r="E290" t="str">
            <v>PES</v>
          </cell>
          <cell r="F290">
            <v>6379</v>
          </cell>
          <cell r="G290" t="str">
            <v>TN</v>
          </cell>
          <cell r="H290" t="str">
            <v>TONELADAS</v>
          </cell>
          <cell r="I290" t="str">
            <v>PEC</v>
          </cell>
        </row>
        <row r="291">
          <cell r="A291" t="str">
            <v>15362102</v>
          </cell>
          <cell r="B291">
            <v>153</v>
          </cell>
          <cell r="C291">
            <v>62102</v>
          </cell>
          <cell r="D291" t="str">
            <v>POLLOS CRECIMIENTO ME</v>
          </cell>
          <cell r="E291" t="str">
            <v>PES</v>
          </cell>
          <cell r="F291">
            <v>6475</v>
          </cell>
          <cell r="G291" t="str">
            <v>TN</v>
          </cell>
          <cell r="H291" t="str">
            <v>TONELADAS</v>
          </cell>
          <cell r="I291" t="str">
            <v>PEC</v>
          </cell>
        </row>
        <row r="292">
          <cell r="A292" t="str">
            <v>15362132</v>
          </cell>
          <cell r="B292">
            <v>153</v>
          </cell>
          <cell r="C292">
            <v>62132</v>
          </cell>
          <cell r="D292" t="str">
            <v>POLLO FINALIZADOR ME</v>
          </cell>
          <cell r="E292" t="str">
            <v>PES</v>
          </cell>
          <cell r="F292">
            <v>6152</v>
          </cell>
          <cell r="G292" t="str">
            <v>TN</v>
          </cell>
          <cell r="H292" t="str">
            <v>TONELADAS</v>
          </cell>
          <cell r="I292" t="str">
            <v>PEC</v>
          </cell>
        </row>
        <row r="293">
          <cell r="A293" t="str">
            <v>15362222</v>
          </cell>
          <cell r="B293">
            <v>153</v>
          </cell>
          <cell r="C293">
            <v>62222</v>
          </cell>
          <cell r="D293" t="str">
            <v>POLLO ORO V.  ME</v>
          </cell>
          <cell r="E293" t="str">
            <v>PES</v>
          </cell>
          <cell r="F293">
            <v>5884</v>
          </cell>
          <cell r="G293" t="str">
            <v>TN</v>
          </cell>
          <cell r="H293" t="str">
            <v>TONELADAS</v>
          </cell>
          <cell r="I293" t="str">
            <v>PEC</v>
          </cell>
        </row>
        <row r="294">
          <cell r="A294" t="str">
            <v>15362226</v>
          </cell>
          <cell r="B294">
            <v>153</v>
          </cell>
          <cell r="C294">
            <v>62226</v>
          </cell>
          <cell r="D294" t="str">
            <v>POLLO ENGORDA 5 KG</v>
          </cell>
          <cell r="E294" t="str">
            <v>PES</v>
          </cell>
          <cell r="F294">
            <v>6359</v>
          </cell>
          <cell r="G294" t="str">
            <v>TN</v>
          </cell>
          <cell r="H294" t="str">
            <v>TONELADAS</v>
          </cell>
          <cell r="I294" t="str">
            <v>PEC</v>
          </cell>
        </row>
        <row r="295">
          <cell r="A295" t="str">
            <v>15362322</v>
          </cell>
          <cell r="B295">
            <v>153</v>
          </cell>
          <cell r="C295">
            <v>62322</v>
          </cell>
          <cell r="D295" t="str">
            <v>POLLITO ORO INIC.V. ME</v>
          </cell>
          <cell r="E295" t="str">
            <v>PES</v>
          </cell>
          <cell r="F295">
            <v>5985</v>
          </cell>
          <cell r="G295" t="str">
            <v>TN</v>
          </cell>
          <cell r="H295" t="str">
            <v>TONELADAS</v>
          </cell>
          <cell r="I295" t="str">
            <v>PEC</v>
          </cell>
        </row>
        <row r="296">
          <cell r="A296" t="str">
            <v>15362326</v>
          </cell>
          <cell r="B296">
            <v>153</v>
          </cell>
          <cell r="C296">
            <v>62326</v>
          </cell>
          <cell r="D296" t="str">
            <v>POLLO INICIACION 5 KG</v>
          </cell>
          <cell r="E296" t="str">
            <v>PES</v>
          </cell>
          <cell r="F296">
            <v>6608</v>
          </cell>
          <cell r="G296" t="str">
            <v>TN</v>
          </cell>
          <cell r="H296" t="str">
            <v>TONELADAS</v>
          </cell>
          <cell r="I296" t="str">
            <v>PEC</v>
          </cell>
        </row>
        <row r="297">
          <cell r="A297" t="str">
            <v>15362373</v>
          </cell>
          <cell r="B297">
            <v>153</v>
          </cell>
          <cell r="C297">
            <v>62373</v>
          </cell>
          <cell r="D297" t="str">
            <v>FINALIZADOR 2 MACHO ALCER CG</v>
          </cell>
          <cell r="E297" t="str">
            <v>PES</v>
          </cell>
          <cell r="F297">
            <v>6652</v>
          </cell>
          <cell r="G297" t="str">
            <v>TN</v>
          </cell>
          <cell r="H297" t="str">
            <v>TONELADAS</v>
          </cell>
          <cell r="I297" t="str">
            <v>PEC</v>
          </cell>
        </row>
        <row r="298">
          <cell r="A298" t="str">
            <v>15362682</v>
          </cell>
          <cell r="B298">
            <v>153</v>
          </cell>
          <cell r="C298">
            <v>62682</v>
          </cell>
          <cell r="D298" t="str">
            <v>POLLITO ESPECIAL TE</v>
          </cell>
          <cell r="E298" t="str">
            <v>PES</v>
          </cell>
          <cell r="F298">
            <v>5700</v>
          </cell>
          <cell r="G298" t="str">
            <v>TN</v>
          </cell>
          <cell r="H298" t="str">
            <v>TONELADAS</v>
          </cell>
          <cell r="I298" t="str">
            <v>PEC</v>
          </cell>
        </row>
        <row r="299">
          <cell r="A299" t="str">
            <v>15362692</v>
          </cell>
          <cell r="B299">
            <v>153</v>
          </cell>
          <cell r="C299">
            <v>62692</v>
          </cell>
          <cell r="D299" t="str">
            <v>POLLO ESPECIAL TE</v>
          </cell>
          <cell r="E299" t="str">
            <v>PES</v>
          </cell>
          <cell r="F299">
            <v>5600</v>
          </cell>
          <cell r="G299" t="str">
            <v>TN</v>
          </cell>
          <cell r="H299" t="str">
            <v>TONELADAS</v>
          </cell>
          <cell r="I299" t="str">
            <v>PEC</v>
          </cell>
        </row>
        <row r="300">
          <cell r="A300" t="str">
            <v>15363012</v>
          </cell>
          <cell r="B300">
            <v>153</v>
          </cell>
          <cell r="C300">
            <v>63012</v>
          </cell>
          <cell r="D300" t="str">
            <v>INICIACION CERDOS CE</v>
          </cell>
          <cell r="E300" t="str">
            <v>PES</v>
          </cell>
          <cell r="F300">
            <v>6278</v>
          </cell>
          <cell r="G300" t="str">
            <v>TN</v>
          </cell>
          <cell r="H300" t="str">
            <v>TONELADAS</v>
          </cell>
          <cell r="I300" t="str">
            <v>PEC</v>
          </cell>
        </row>
        <row r="301">
          <cell r="A301" t="str">
            <v>15363013</v>
          </cell>
          <cell r="B301">
            <v>153</v>
          </cell>
          <cell r="C301">
            <v>63013</v>
          </cell>
          <cell r="D301" t="str">
            <v>INICIACION CERDOS CG</v>
          </cell>
          <cell r="E301" t="str">
            <v>PES</v>
          </cell>
          <cell r="F301">
            <v>6663</v>
          </cell>
          <cell r="G301" t="str">
            <v>TN</v>
          </cell>
          <cell r="H301" t="str">
            <v>TONELADAS</v>
          </cell>
          <cell r="I301" t="str">
            <v>PEC</v>
          </cell>
        </row>
        <row r="302">
          <cell r="A302" t="str">
            <v>15363020</v>
          </cell>
          <cell r="B302">
            <v>153</v>
          </cell>
          <cell r="C302">
            <v>63020</v>
          </cell>
          <cell r="D302" t="str">
            <v>CRECIMIENTO CERDOS HE</v>
          </cell>
          <cell r="E302" t="str">
            <v>PES</v>
          </cell>
          <cell r="F302">
            <v>5937</v>
          </cell>
          <cell r="G302" t="str">
            <v>TN</v>
          </cell>
          <cell r="H302" t="str">
            <v>TONELADAS</v>
          </cell>
          <cell r="I302" t="str">
            <v>PEC</v>
          </cell>
        </row>
        <row r="303">
          <cell r="A303" t="str">
            <v>15363022</v>
          </cell>
          <cell r="B303">
            <v>153</v>
          </cell>
          <cell r="C303">
            <v>63022</v>
          </cell>
          <cell r="D303" t="str">
            <v>CRECIMIENTO CERDOS CE</v>
          </cell>
          <cell r="E303" t="str">
            <v>PES</v>
          </cell>
          <cell r="F303">
            <v>5307</v>
          </cell>
          <cell r="G303" t="str">
            <v>TN</v>
          </cell>
          <cell r="H303" t="str">
            <v>TONELADAS</v>
          </cell>
          <cell r="I303" t="str">
            <v>PEC</v>
          </cell>
        </row>
        <row r="304">
          <cell r="A304" t="str">
            <v>15363023</v>
          </cell>
          <cell r="B304">
            <v>153</v>
          </cell>
          <cell r="C304">
            <v>63023</v>
          </cell>
          <cell r="D304" t="str">
            <v>CRECIMIENTO CERDOS CG</v>
          </cell>
          <cell r="E304" t="str">
            <v>PES</v>
          </cell>
          <cell r="F304">
            <v>5817</v>
          </cell>
          <cell r="G304" t="str">
            <v>TN</v>
          </cell>
          <cell r="H304" t="str">
            <v>TONELADAS</v>
          </cell>
          <cell r="I304" t="str">
            <v>PEC</v>
          </cell>
        </row>
        <row r="305">
          <cell r="A305" t="str">
            <v>15363029</v>
          </cell>
          <cell r="B305">
            <v>153</v>
          </cell>
          <cell r="C305">
            <v>63029</v>
          </cell>
          <cell r="D305" t="str">
            <v>CRECIMIENTO CERDOS CE BP 42K</v>
          </cell>
          <cell r="E305" t="str">
            <v>PES</v>
          </cell>
          <cell r="F305">
            <v>206.28</v>
          </cell>
          <cell r="G305" t="str">
            <v>DF</v>
          </cell>
          <cell r="H305" t="str">
            <v>42 KGS</v>
          </cell>
          <cell r="I305" t="str">
            <v>PEC</v>
          </cell>
        </row>
        <row r="306">
          <cell r="A306" t="str">
            <v>15363032</v>
          </cell>
          <cell r="B306">
            <v>153</v>
          </cell>
          <cell r="C306">
            <v>63032</v>
          </cell>
          <cell r="D306" t="str">
            <v>FINAL.ENGORDA CERDOS CE</v>
          </cell>
          <cell r="E306" t="str">
            <v>PES</v>
          </cell>
          <cell r="F306">
            <v>5253</v>
          </cell>
          <cell r="G306" t="str">
            <v>TN</v>
          </cell>
          <cell r="H306" t="str">
            <v>TONELADAS</v>
          </cell>
          <cell r="I306" t="str">
            <v>PEC</v>
          </cell>
        </row>
        <row r="307">
          <cell r="A307" t="str">
            <v>15363033</v>
          </cell>
          <cell r="B307">
            <v>153</v>
          </cell>
          <cell r="C307">
            <v>63033</v>
          </cell>
          <cell r="D307" t="str">
            <v>FINAL.ENGORDA CERDOS CG</v>
          </cell>
          <cell r="E307" t="str">
            <v>PES</v>
          </cell>
          <cell r="F307">
            <v>5638</v>
          </cell>
          <cell r="G307" t="str">
            <v>TN</v>
          </cell>
          <cell r="H307" t="str">
            <v>TONELADAS</v>
          </cell>
          <cell r="I307" t="str">
            <v>PEC</v>
          </cell>
        </row>
        <row r="308">
          <cell r="A308" t="str">
            <v>15363042</v>
          </cell>
          <cell r="B308">
            <v>153</v>
          </cell>
          <cell r="C308">
            <v>63042</v>
          </cell>
          <cell r="D308" t="str">
            <v>CERDAS LACTANTES CE</v>
          </cell>
          <cell r="E308" t="str">
            <v>PES</v>
          </cell>
          <cell r="F308">
            <v>5902</v>
          </cell>
          <cell r="G308" t="str">
            <v>TN</v>
          </cell>
          <cell r="H308" t="str">
            <v>TONELADAS</v>
          </cell>
          <cell r="I308" t="str">
            <v>PEC</v>
          </cell>
        </row>
        <row r="309">
          <cell r="A309" t="str">
            <v>15363043</v>
          </cell>
          <cell r="B309">
            <v>153</v>
          </cell>
          <cell r="C309">
            <v>63043</v>
          </cell>
          <cell r="D309" t="str">
            <v>CERDAS LACTANTES CG</v>
          </cell>
          <cell r="E309" t="str">
            <v>PES</v>
          </cell>
          <cell r="F309">
            <v>6287</v>
          </cell>
          <cell r="G309" t="str">
            <v>TN</v>
          </cell>
          <cell r="H309" t="str">
            <v>TONELADAS</v>
          </cell>
          <cell r="I309" t="str">
            <v>PEC</v>
          </cell>
        </row>
        <row r="310">
          <cell r="A310" t="str">
            <v>15363052</v>
          </cell>
          <cell r="B310">
            <v>153</v>
          </cell>
          <cell r="C310">
            <v>63052</v>
          </cell>
          <cell r="D310" t="str">
            <v>CERDAS GESTANTES CE</v>
          </cell>
          <cell r="E310" t="str">
            <v>PES</v>
          </cell>
          <cell r="F310">
            <v>5151</v>
          </cell>
          <cell r="G310" t="str">
            <v>TN</v>
          </cell>
          <cell r="H310" t="str">
            <v>TONELADAS</v>
          </cell>
          <cell r="I310" t="str">
            <v>PEC</v>
          </cell>
        </row>
        <row r="311">
          <cell r="A311" t="str">
            <v>15363053</v>
          </cell>
          <cell r="B311">
            <v>153</v>
          </cell>
          <cell r="C311">
            <v>63053</v>
          </cell>
          <cell r="D311" t="str">
            <v>CERDAS GESTANTES CG</v>
          </cell>
          <cell r="E311" t="str">
            <v>PES</v>
          </cell>
          <cell r="F311">
            <v>5629</v>
          </cell>
          <cell r="G311" t="str">
            <v>TN</v>
          </cell>
          <cell r="H311" t="str">
            <v>TONELADAS</v>
          </cell>
          <cell r="I311" t="str">
            <v>PEC</v>
          </cell>
        </row>
        <row r="312">
          <cell r="A312" t="str">
            <v>15363162</v>
          </cell>
          <cell r="B312">
            <v>153</v>
          </cell>
          <cell r="C312">
            <v>63162</v>
          </cell>
          <cell r="D312" t="str">
            <v>INICIAPORK MEJORADO MT CE</v>
          </cell>
          <cell r="E312" t="str">
            <v>PES</v>
          </cell>
          <cell r="F312">
            <v>5403</v>
          </cell>
          <cell r="G312" t="str">
            <v>TN</v>
          </cell>
          <cell r="H312" t="str">
            <v>TONELADAS</v>
          </cell>
          <cell r="I312" t="str">
            <v>PEC</v>
          </cell>
        </row>
        <row r="313">
          <cell r="A313" t="str">
            <v>15363166</v>
          </cell>
          <cell r="B313">
            <v>153</v>
          </cell>
          <cell r="C313">
            <v>63166</v>
          </cell>
          <cell r="D313" t="str">
            <v>INICIAPORK MEJORADO 5KG</v>
          </cell>
          <cell r="E313" t="str">
            <v>PES</v>
          </cell>
          <cell r="F313">
            <v>5335</v>
          </cell>
          <cell r="G313" t="str">
            <v>TN</v>
          </cell>
          <cell r="H313" t="str">
            <v>TONELADAS</v>
          </cell>
          <cell r="I313" t="str">
            <v>PEC</v>
          </cell>
        </row>
        <row r="314">
          <cell r="A314" t="str">
            <v>15363170</v>
          </cell>
          <cell r="B314">
            <v>153</v>
          </cell>
          <cell r="C314">
            <v>63170</v>
          </cell>
          <cell r="D314" t="str">
            <v>CRECIPORK MEJORADO HE</v>
          </cell>
          <cell r="E314" t="str">
            <v>PES</v>
          </cell>
          <cell r="F314">
            <v>5449</v>
          </cell>
          <cell r="G314" t="str">
            <v>TN</v>
          </cell>
          <cell r="H314" t="str">
            <v>TONELADAS</v>
          </cell>
          <cell r="I314" t="str">
            <v>PEC</v>
          </cell>
        </row>
        <row r="315">
          <cell r="A315" t="str">
            <v>15363172</v>
          </cell>
          <cell r="B315">
            <v>153</v>
          </cell>
          <cell r="C315">
            <v>63172</v>
          </cell>
          <cell r="D315" t="str">
            <v>CRECIPORK MEJORADO MT CE</v>
          </cell>
          <cell r="E315" t="str">
            <v>PES</v>
          </cell>
          <cell r="F315">
            <v>4668</v>
          </cell>
          <cell r="G315" t="str">
            <v>TN</v>
          </cell>
          <cell r="H315" t="str">
            <v>TONELADAS</v>
          </cell>
          <cell r="I315" t="str">
            <v>PEC</v>
          </cell>
        </row>
        <row r="316">
          <cell r="A316" t="str">
            <v>15363182</v>
          </cell>
          <cell r="B316">
            <v>153</v>
          </cell>
          <cell r="C316">
            <v>63182</v>
          </cell>
          <cell r="D316" t="str">
            <v>ENGORDAPORK MEJORADO MT CE</v>
          </cell>
          <cell r="E316" t="str">
            <v>PES</v>
          </cell>
          <cell r="F316">
            <v>4393</v>
          </cell>
          <cell r="G316" t="str">
            <v>TN</v>
          </cell>
          <cell r="H316" t="str">
            <v>TONELADAS</v>
          </cell>
          <cell r="I316" t="str">
            <v>PEC</v>
          </cell>
        </row>
        <row r="317">
          <cell r="A317" t="str">
            <v>15363186</v>
          </cell>
          <cell r="B317">
            <v>153</v>
          </cell>
          <cell r="C317">
            <v>63186</v>
          </cell>
          <cell r="D317" t="str">
            <v>ENGORDAPORK MEJORADO 5KG</v>
          </cell>
          <cell r="E317" t="str">
            <v>PES</v>
          </cell>
          <cell r="F317">
            <v>5001</v>
          </cell>
          <cell r="G317" t="str">
            <v>TN</v>
          </cell>
          <cell r="H317" t="str">
            <v>TONELADAS</v>
          </cell>
          <cell r="I317" t="str">
            <v>PEC</v>
          </cell>
        </row>
        <row r="318">
          <cell r="A318" t="str">
            <v>15363190</v>
          </cell>
          <cell r="B318">
            <v>153</v>
          </cell>
          <cell r="C318">
            <v>63190</v>
          </cell>
          <cell r="D318" t="str">
            <v>REPRODUPORK MEJORADO HE</v>
          </cell>
          <cell r="E318" t="str">
            <v>PES</v>
          </cell>
          <cell r="F318">
            <v>5663</v>
          </cell>
          <cell r="G318" t="str">
            <v>TN</v>
          </cell>
          <cell r="H318" t="str">
            <v>TONELADAS</v>
          </cell>
          <cell r="I318" t="str">
            <v>PEC</v>
          </cell>
        </row>
        <row r="319">
          <cell r="A319" t="str">
            <v>15363192</v>
          </cell>
          <cell r="B319">
            <v>153</v>
          </cell>
          <cell r="C319">
            <v>63192</v>
          </cell>
          <cell r="D319" t="str">
            <v>REPRODUPORK MEJORADO MT CE</v>
          </cell>
          <cell r="E319" t="str">
            <v>PES</v>
          </cell>
          <cell r="F319">
            <v>4992</v>
          </cell>
          <cell r="G319" t="str">
            <v>TN</v>
          </cell>
          <cell r="H319" t="str">
            <v>TONELADAS</v>
          </cell>
          <cell r="I319" t="str">
            <v>PEC</v>
          </cell>
        </row>
        <row r="320">
          <cell r="A320" t="str">
            <v>15363207</v>
          </cell>
          <cell r="B320">
            <v>153</v>
          </cell>
          <cell r="C320">
            <v>63207</v>
          </cell>
          <cell r="D320" t="str">
            <v>PORCEVRAGE FASE 0 25 KG CE</v>
          </cell>
          <cell r="E320" t="str">
            <v>PES</v>
          </cell>
          <cell r="F320">
            <v>14660</v>
          </cell>
          <cell r="G320" t="str">
            <v>TN</v>
          </cell>
          <cell r="H320" t="str">
            <v>TONELADAS</v>
          </cell>
          <cell r="I320" t="str">
            <v>MUL</v>
          </cell>
        </row>
        <row r="321">
          <cell r="A321" t="str">
            <v>15363217</v>
          </cell>
          <cell r="B321">
            <v>153</v>
          </cell>
          <cell r="C321">
            <v>63217</v>
          </cell>
          <cell r="D321" t="str">
            <v>PORCEVRAGE FASE 1 25 KG CE</v>
          </cell>
          <cell r="E321" t="str">
            <v>PES</v>
          </cell>
          <cell r="F321">
            <v>9901</v>
          </cell>
          <cell r="G321" t="str">
            <v>TN</v>
          </cell>
          <cell r="H321" t="str">
            <v>TONELADAS</v>
          </cell>
          <cell r="I321" t="str">
            <v>MUL</v>
          </cell>
        </row>
        <row r="322">
          <cell r="A322" t="str">
            <v>15363227</v>
          </cell>
          <cell r="B322">
            <v>153</v>
          </cell>
          <cell r="C322">
            <v>63227</v>
          </cell>
          <cell r="D322" t="str">
            <v>PORCEVRAGE FASE 2 25 KG CE</v>
          </cell>
          <cell r="E322" t="str">
            <v>PES</v>
          </cell>
          <cell r="F322">
            <v>9212</v>
          </cell>
          <cell r="G322" t="str">
            <v>TN</v>
          </cell>
          <cell r="H322" t="str">
            <v>TONELADAS</v>
          </cell>
          <cell r="I322" t="str">
            <v>MUL</v>
          </cell>
        </row>
        <row r="323">
          <cell r="A323" t="str">
            <v>15363237</v>
          </cell>
          <cell r="B323">
            <v>153</v>
          </cell>
          <cell r="C323">
            <v>63237</v>
          </cell>
          <cell r="D323" t="str">
            <v>PORCEVRAGE FASE 3 25 KG CE</v>
          </cell>
          <cell r="E323" t="str">
            <v>PES</v>
          </cell>
          <cell r="F323">
            <v>7002</v>
          </cell>
          <cell r="G323" t="str">
            <v>TN</v>
          </cell>
          <cell r="H323" t="str">
            <v>TONELADAS</v>
          </cell>
          <cell r="I323" t="str">
            <v>MUL</v>
          </cell>
        </row>
        <row r="324">
          <cell r="A324" t="str">
            <v>15363250</v>
          </cell>
          <cell r="B324">
            <v>153</v>
          </cell>
          <cell r="C324">
            <v>63250</v>
          </cell>
          <cell r="D324" t="str">
            <v>CONCENTRAPORK MEJORADO HE</v>
          </cell>
          <cell r="E324" t="str">
            <v>PES</v>
          </cell>
          <cell r="F324">
            <v>6983</v>
          </cell>
          <cell r="G324" t="str">
            <v>TN</v>
          </cell>
          <cell r="H324" t="str">
            <v>TONELADAS</v>
          </cell>
          <cell r="I324" t="str">
            <v>PEC</v>
          </cell>
        </row>
        <row r="325">
          <cell r="A325" t="str">
            <v>15363359</v>
          </cell>
          <cell r="B325">
            <v>153</v>
          </cell>
          <cell r="C325">
            <v>63359</v>
          </cell>
          <cell r="D325" t="str">
            <v>INICIA CERDO 5KG</v>
          </cell>
          <cell r="E325" t="str">
            <v>PES</v>
          </cell>
          <cell r="F325">
            <v>5335</v>
          </cell>
          <cell r="G325" t="str">
            <v>TN</v>
          </cell>
          <cell r="H325" t="str">
            <v>TONELADAS</v>
          </cell>
          <cell r="I325" t="str">
            <v>PEC</v>
          </cell>
        </row>
        <row r="326">
          <cell r="A326" t="str">
            <v>15363366</v>
          </cell>
          <cell r="B326">
            <v>153</v>
          </cell>
          <cell r="C326">
            <v>63366</v>
          </cell>
          <cell r="D326" t="str">
            <v>CERDO DESARROLLO 5KG</v>
          </cell>
          <cell r="E326" t="str">
            <v>PES</v>
          </cell>
          <cell r="F326">
            <v>5964</v>
          </cell>
          <cell r="G326" t="str">
            <v>TN</v>
          </cell>
          <cell r="H326" t="str">
            <v>TONELADAS</v>
          </cell>
          <cell r="I326" t="str">
            <v>PEC</v>
          </cell>
        </row>
        <row r="327">
          <cell r="A327" t="str">
            <v>15363369</v>
          </cell>
          <cell r="B327">
            <v>153</v>
          </cell>
          <cell r="C327">
            <v>63369</v>
          </cell>
          <cell r="D327" t="str">
            <v>DESARROLLO CERDO 5 KG</v>
          </cell>
          <cell r="E327" t="str">
            <v>PES</v>
          </cell>
          <cell r="F327">
            <v>5964</v>
          </cell>
          <cell r="G327" t="str">
            <v>TN</v>
          </cell>
          <cell r="H327" t="str">
            <v>TONELADAS</v>
          </cell>
          <cell r="I327" t="str">
            <v>PEC</v>
          </cell>
        </row>
        <row r="328">
          <cell r="A328" t="str">
            <v>15363379</v>
          </cell>
          <cell r="B328">
            <v>153</v>
          </cell>
          <cell r="C328">
            <v>63379</v>
          </cell>
          <cell r="D328" t="str">
            <v>ENGORDA CERDO 5KG</v>
          </cell>
          <cell r="E328" t="str">
            <v>PES</v>
          </cell>
          <cell r="F328">
            <v>5001</v>
          </cell>
          <cell r="G328" t="str">
            <v>TN</v>
          </cell>
          <cell r="H328" t="str">
            <v>TONELADAS</v>
          </cell>
          <cell r="I328" t="str">
            <v>PEC</v>
          </cell>
        </row>
        <row r="329">
          <cell r="A329" t="str">
            <v>15363386</v>
          </cell>
          <cell r="B329">
            <v>153</v>
          </cell>
          <cell r="C329">
            <v>63386</v>
          </cell>
          <cell r="D329" t="str">
            <v>CERDO REPRODUCCION 5KG</v>
          </cell>
          <cell r="E329" t="str">
            <v>PES</v>
          </cell>
          <cell r="F329">
            <v>5339</v>
          </cell>
          <cell r="G329" t="str">
            <v>TN</v>
          </cell>
          <cell r="H329" t="str">
            <v>TONELADAS</v>
          </cell>
          <cell r="I329" t="str">
            <v>PEC</v>
          </cell>
        </row>
        <row r="330">
          <cell r="A330" t="str">
            <v>15363410</v>
          </cell>
          <cell r="B330">
            <v>153</v>
          </cell>
          <cell r="C330">
            <v>63410</v>
          </cell>
          <cell r="D330" t="str">
            <v>CONCENTRADO INICIADOR HE</v>
          </cell>
          <cell r="E330" t="str">
            <v>PES</v>
          </cell>
          <cell r="F330">
            <v>8371</v>
          </cell>
          <cell r="G330" t="str">
            <v>TN</v>
          </cell>
          <cell r="H330" t="str">
            <v>TONELADAS</v>
          </cell>
          <cell r="I330" t="str">
            <v>PEC</v>
          </cell>
        </row>
        <row r="331">
          <cell r="A331" t="str">
            <v>15363411</v>
          </cell>
          <cell r="B331">
            <v>153</v>
          </cell>
          <cell r="C331">
            <v>63411</v>
          </cell>
          <cell r="D331" t="str">
            <v>CONCENTRADO INICIADOR HG</v>
          </cell>
          <cell r="E331" t="str">
            <v>PES</v>
          </cell>
          <cell r="F331">
            <v>8231</v>
          </cell>
          <cell r="G331" t="str">
            <v>TN</v>
          </cell>
          <cell r="H331" t="str">
            <v>TONELADAS</v>
          </cell>
          <cell r="I331" t="str">
            <v>PEC</v>
          </cell>
        </row>
        <row r="332">
          <cell r="A332" t="str">
            <v>15363420</v>
          </cell>
          <cell r="B332">
            <v>153</v>
          </cell>
          <cell r="C332">
            <v>63420</v>
          </cell>
          <cell r="D332" t="str">
            <v>CONCENTRADO CREC-ENG.  HE</v>
          </cell>
          <cell r="E332" t="str">
            <v>PES</v>
          </cell>
          <cell r="F332">
            <v>7333</v>
          </cell>
          <cell r="G332" t="str">
            <v>TN</v>
          </cell>
          <cell r="H332" t="str">
            <v>TONELADAS</v>
          </cell>
          <cell r="I332" t="str">
            <v>PEC</v>
          </cell>
        </row>
        <row r="333">
          <cell r="A333" t="str">
            <v>15363421</v>
          </cell>
          <cell r="B333">
            <v>153</v>
          </cell>
          <cell r="C333">
            <v>63421</v>
          </cell>
          <cell r="D333" t="str">
            <v>CONCENTRADO CREC-ENG HG</v>
          </cell>
          <cell r="E333" t="str">
            <v>PES</v>
          </cell>
          <cell r="F333">
            <v>6964</v>
          </cell>
          <cell r="G333" t="str">
            <v>TN</v>
          </cell>
          <cell r="H333" t="str">
            <v>TONELADAS</v>
          </cell>
          <cell r="I333" t="str">
            <v>PEC</v>
          </cell>
        </row>
        <row r="334">
          <cell r="A334" t="str">
            <v>15363430</v>
          </cell>
          <cell r="B334">
            <v>153</v>
          </cell>
          <cell r="C334">
            <v>63430</v>
          </cell>
          <cell r="D334" t="str">
            <v>CONCENTRADO REPRODUCTORES HE</v>
          </cell>
          <cell r="E334" t="str">
            <v>PES</v>
          </cell>
          <cell r="F334">
            <v>7371</v>
          </cell>
          <cell r="G334" t="str">
            <v>TN</v>
          </cell>
          <cell r="H334" t="str">
            <v>TONELADAS</v>
          </cell>
          <cell r="I334" t="str">
            <v>PEC</v>
          </cell>
        </row>
        <row r="335">
          <cell r="A335" t="str">
            <v>15363431</v>
          </cell>
          <cell r="B335">
            <v>153</v>
          </cell>
          <cell r="C335">
            <v>63431</v>
          </cell>
          <cell r="D335" t="str">
            <v>CONCENTRADO REPRODUCTORES HG</v>
          </cell>
          <cell r="E335" t="str">
            <v>PES</v>
          </cell>
          <cell r="F335">
            <v>7231</v>
          </cell>
          <cell r="G335" t="str">
            <v>TN</v>
          </cell>
          <cell r="H335" t="str">
            <v>TONELADAS</v>
          </cell>
          <cell r="I335" t="str">
            <v>PEC</v>
          </cell>
        </row>
        <row r="336">
          <cell r="A336" t="str">
            <v>15363502</v>
          </cell>
          <cell r="B336">
            <v>153</v>
          </cell>
          <cell r="C336">
            <v>63502</v>
          </cell>
          <cell r="D336" t="str">
            <v>FINALIZADOR ENG.CERDOS HL CE</v>
          </cell>
          <cell r="E336" t="str">
            <v>PES</v>
          </cell>
          <cell r="F336">
            <v>5388</v>
          </cell>
          <cell r="G336" t="str">
            <v>TN</v>
          </cell>
          <cell r="H336" t="str">
            <v>TONELADAS</v>
          </cell>
          <cell r="I336" t="str">
            <v>PEC</v>
          </cell>
        </row>
        <row r="337">
          <cell r="A337" t="str">
            <v>15363503</v>
          </cell>
          <cell r="B337">
            <v>153</v>
          </cell>
          <cell r="C337">
            <v>63503</v>
          </cell>
          <cell r="D337" t="str">
            <v>FINALIZADOR ENG.CERDOS HL CG</v>
          </cell>
          <cell r="E337" t="str">
            <v>PES</v>
          </cell>
          <cell r="F337">
            <v>6109</v>
          </cell>
          <cell r="G337" t="str">
            <v>TN</v>
          </cell>
          <cell r="H337" t="str">
            <v>TONELADAS</v>
          </cell>
          <cell r="I337" t="str">
            <v>PEC</v>
          </cell>
        </row>
        <row r="338">
          <cell r="A338" t="str">
            <v>15363616</v>
          </cell>
          <cell r="B338">
            <v>153</v>
          </cell>
          <cell r="C338">
            <v>63616</v>
          </cell>
          <cell r="D338" t="str">
            <v>INICIA CERDOS 5K CE</v>
          </cell>
          <cell r="E338" t="str">
            <v>PES</v>
          </cell>
          <cell r="F338">
            <v>5621</v>
          </cell>
          <cell r="G338" t="str">
            <v>TN</v>
          </cell>
          <cell r="H338" t="str">
            <v>TONELADAS</v>
          </cell>
          <cell r="I338" t="str">
            <v>PEC</v>
          </cell>
        </row>
        <row r="339">
          <cell r="A339" t="str">
            <v>15363626</v>
          </cell>
          <cell r="B339">
            <v>153</v>
          </cell>
          <cell r="C339">
            <v>63626</v>
          </cell>
          <cell r="D339" t="str">
            <v>TERMINA CERDOS 5K CE</v>
          </cell>
          <cell r="E339" t="str">
            <v>PES</v>
          </cell>
          <cell r="F339">
            <v>5441</v>
          </cell>
          <cell r="G339" t="str">
            <v>TN</v>
          </cell>
          <cell r="H339" t="str">
            <v>TONELADAS</v>
          </cell>
          <cell r="I339" t="str">
            <v>PEC</v>
          </cell>
        </row>
        <row r="340">
          <cell r="A340" t="str">
            <v>15363860</v>
          </cell>
          <cell r="B340">
            <v>153</v>
          </cell>
          <cell r="C340">
            <v>63860</v>
          </cell>
          <cell r="D340" t="str">
            <v>CRECIPORK V HE</v>
          </cell>
          <cell r="E340" t="str">
            <v>PES</v>
          </cell>
          <cell r="F340">
            <v>5327</v>
          </cell>
          <cell r="G340" t="str">
            <v>TN</v>
          </cell>
          <cell r="H340" t="str">
            <v>TONELADAS</v>
          </cell>
          <cell r="I340" t="str">
            <v>PEC</v>
          </cell>
        </row>
        <row r="341">
          <cell r="A341" t="str">
            <v>15363861</v>
          </cell>
          <cell r="B341">
            <v>153</v>
          </cell>
          <cell r="C341">
            <v>63861</v>
          </cell>
          <cell r="D341" t="str">
            <v>CRECIPORK V. HG</v>
          </cell>
          <cell r="E341" t="str">
            <v>PES</v>
          </cell>
          <cell r="F341">
            <v>5187</v>
          </cell>
          <cell r="G341" t="str">
            <v>TN</v>
          </cell>
          <cell r="H341" t="str">
            <v>TONELADAS</v>
          </cell>
          <cell r="I341" t="str">
            <v>PEC</v>
          </cell>
        </row>
        <row r="342">
          <cell r="A342" t="str">
            <v>15363862</v>
          </cell>
          <cell r="B342">
            <v>153</v>
          </cell>
          <cell r="C342">
            <v>63862</v>
          </cell>
          <cell r="D342" t="str">
            <v>CRECIPORK MT CE</v>
          </cell>
          <cell r="E342" t="str">
            <v>PES</v>
          </cell>
          <cell r="F342">
            <v>5247</v>
          </cell>
          <cell r="G342" t="str">
            <v>TN</v>
          </cell>
          <cell r="H342" t="str">
            <v>TONELADAS</v>
          </cell>
          <cell r="I342" t="str">
            <v>PEC</v>
          </cell>
        </row>
        <row r="343">
          <cell r="A343" t="str">
            <v>15363863</v>
          </cell>
          <cell r="B343">
            <v>153</v>
          </cell>
          <cell r="C343">
            <v>63863</v>
          </cell>
          <cell r="D343" t="str">
            <v>CRECIPORK V. CG</v>
          </cell>
          <cell r="E343" t="str">
            <v>PES</v>
          </cell>
          <cell r="F343">
            <v>5207</v>
          </cell>
          <cell r="G343" t="str">
            <v>TN</v>
          </cell>
          <cell r="H343" t="str">
            <v>TONELADAS</v>
          </cell>
          <cell r="I343" t="str">
            <v>PEC</v>
          </cell>
        </row>
        <row r="344">
          <cell r="A344" t="str">
            <v>15363870</v>
          </cell>
          <cell r="B344">
            <v>153</v>
          </cell>
          <cell r="C344">
            <v>63870</v>
          </cell>
          <cell r="D344" t="str">
            <v>ENGORDAPORK V. HE</v>
          </cell>
          <cell r="E344" t="str">
            <v>PES</v>
          </cell>
          <cell r="F344">
            <v>5249</v>
          </cell>
          <cell r="G344" t="str">
            <v>TN</v>
          </cell>
          <cell r="H344" t="str">
            <v>TONELADAS</v>
          </cell>
          <cell r="I344" t="str">
            <v>PEC</v>
          </cell>
        </row>
        <row r="345">
          <cell r="A345" t="str">
            <v>15363871</v>
          </cell>
          <cell r="B345">
            <v>153</v>
          </cell>
          <cell r="C345">
            <v>63871</v>
          </cell>
          <cell r="D345" t="str">
            <v>ENGORDAPORK V. HG</v>
          </cell>
          <cell r="E345" t="str">
            <v>PES</v>
          </cell>
          <cell r="F345">
            <v>5109</v>
          </cell>
          <cell r="G345" t="str">
            <v>TN</v>
          </cell>
          <cell r="H345" t="str">
            <v>TONELADAS</v>
          </cell>
          <cell r="I345" t="str">
            <v>PEC</v>
          </cell>
        </row>
        <row r="346">
          <cell r="A346" t="str">
            <v>15363872</v>
          </cell>
          <cell r="B346">
            <v>153</v>
          </cell>
          <cell r="C346">
            <v>63872</v>
          </cell>
          <cell r="D346" t="str">
            <v>ENGORDAPORK MT CE</v>
          </cell>
          <cell r="E346" t="str">
            <v>PES</v>
          </cell>
          <cell r="F346">
            <v>5269</v>
          </cell>
          <cell r="G346" t="str">
            <v>TN</v>
          </cell>
          <cell r="H346" t="str">
            <v>TONELADAS</v>
          </cell>
          <cell r="I346" t="str">
            <v>PEC</v>
          </cell>
        </row>
        <row r="347">
          <cell r="A347" t="str">
            <v>15363873</v>
          </cell>
          <cell r="B347">
            <v>153</v>
          </cell>
          <cell r="C347">
            <v>63873</v>
          </cell>
          <cell r="D347" t="str">
            <v>ENGORDAPORK V. CG</v>
          </cell>
          <cell r="E347" t="str">
            <v>PES</v>
          </cell>
          <cell r="F347">
            <v>5129</v>
          </cell>
          <cell r="G347" t="str">
            <v>TN</v>
          </cell>
          <cell r="H347" t="str">
            <v>TONELADAS</v>
          </cell>
          <cell r="I347" t="str">
            <v>PEC</v>
          </cell>
        </row>
        <row r="348">
          <cell r="A348" t="str">
            <v>15363880</v>
          </cell>
          <cell r="B348">
            <v>153</v>
          </cell>
          <cell r="C348">
            <v>63880</v>
          </cell>
          <cell r="D348" t="str">
            <v>REPRODUPORK V. HE</v>
          </cell>
          <cell r="E348" t="str">
            <v>PES</v>
          </cell>
          <cell r="F348">
            <v>5392</v>
          </cell>
          <cell r="G348" t="str">
            <v>TN</v>
          </cell>
          <cell r="H348" t="str">
            <v>TONELADAS</v>
          </cell>
          <cell r="I348" t="str">
            <v>PEC</v>
          </cell>
        </row>
        <row r="349">
          <cell r="A349" t="str">
            <v>15363881</v>
          </cell>
          <cell r="B349">
            <v>153</v>
          </cell>
          <cell r="C349">
            <v>63881</v>
          </cell>
          <cell r="D349" t="str">
            <v>REPRODUPORK V. HG</v>
          </cell>
          <cell r="E349" t="str">
            <v>PES</v>
          </cell>
          <cell r="F349">
            <v>5252</v>
          </cell>
          <cell r="G349" t="str">
            <v>TN</v>
          </cell>
          <cell r="H349" t="str">
            <v>TONELADAS</v>
          </cell>
          <cell r="I349" t="str">
            <v>PEC</v>
          </cell>
        </row>
        <row r="350">
          <cell r="A350" t="str">
            <v>15363882</v>
          </cell>
          <cell r="B350">
            <v>153</v>
          </cell>
          <cell r="C350">
            <v>63882</v>
          </cell>
          <cell r="D350" t="str">
            <v>REPRODUPORK MT CE</v>
          </cell>
          <cell r="E350" t="str">
            <v>PES</v>
          </cell>
          <cell r="F350">
            <v>5412</v>
          </cell>
          <cell r="G350" t="str">
            <v>TN</v>
          </cell>
          <cell r="H350" t="str">
            <v>TONELADAS</v>
          </cell>
          <cell r="I350" t="str">
            <v>PEC</v>
          </cell>
        </row>
        <row r="351">
          <cell r="A351" t="str">
            <v>15363883</v>
          </cell>
          <cell r="B351">
            <v>153</v>
          </cell>
          <cell r="C351">
            <v>63883</v>
          </cell>
          <cell r="D351" t="str">
            <v>REPORDUPORK V. CG</v>
          </cell>
          <cell r="E351" t="str">
            <v>PES</v>
          </cell>
          <cell r="F351">
            <v>5272</v>
          </cell>
          <cell r="G351" t="str">
            <v>TN</v>
          </cell>
          <cell r="H351" t="str">
            <v>TONELADAS</v>
          </cell>
          <cell r="I351" t="str">
            <v>PEC</v>
          </cell>
        </row>
        <row r="352">
          <cell r="A352" t="str">
            <v>15364000</v>
          </cell>
          <cell r="B352">
            <v>153</v>
          </cell>
          <cell r="C352">
            <v>64000</v>
          </cell>
          <cell r="D352" t="str">
            <v>ALIM.VACAS LECH. 18% HE</v>
          </cell>
          <cell r="E352" t="str">
            <v>PES</v>
          </cell>
          <cell r="F352">
            <v>5466</v>
          </cell>
          <cell r="G352" t="str">
            <v>TN</v>
          </cell>
          <cell r="H352" t="str">
            <v>TONELADAS</v>
          </cell>
          <cell r="I352" t="str">
            <v>PEC</v>
          </cell>
        </row>
        <row r="353">
          <cell r="A353" t="str">
            <v>15364002</v>
          </cell>
          <cell r="B353">
            <v>153</v>
          </cell>
          <cell r="C353">
            <v>64002</v>
          </cell>
          <cell r="D353" t="str">
            <v>ALIM.VACAS LECH.18% CE</v>
          </cell>
          <cell r="E353" t="str">
            <v>PES</v>
          </cell>
          <cell r="F353">
            <v>4814</v>
          </cell>
          <cell r="G353" t="str">
            <v>TN</v>
          </cell>
          <cell r="H353" t="str">
            <v>TONELADAS</v>
          </cell>
          <cell r="I353" t="str">
            <v>PEC</v>
          </cell>
        </row>
        <row r="354">
          <cell r="A354" t="str">
            <v>15364004</v>
          </cell>
          <cell r="B354">
            <v>153</v>
          </cell>
          <cell r="C354">
            <v>64004</v>
          </cell>
          <cell r="D354" t="str">
            <v>ALIM.VACAS LECH.18% RE</v>
          </cell>
          <cell r="E354" t="str">
            <v>PES</v>
          </cell>
          <cell r="F354">
            <v>5476</v>
          </cell>
          <cell r="G354" t="str">
            <v>TN</v>
          </cell>
          <cell r="H354" t="str">
            <v>TONELADAS</v>
          </cell>
          <cell r="I354" t="str">
            <v>PEC</v>
          </cell>
        </row>
        <row r="355">
          <cell r="A355" t="str">
            <v>15364044</v>
          </cell>
          <cell r="B355">
            <v>153</v>
          </cell>
          <cell r="C355">
            <v>64044</v>
          </cell>
          <cell r="D355" t="str">
            <v>VACAS SECAS RE</v>
          </cell>
          <cell r="E355" t="str">
            <v>PES</v>
          </cell>
          <cell r="F355">
            <v>4535</v>
          </cell>
          <cell r="G355" t="str">
            <v>TN</v>
          </cell>
          <cell r="H355" t="str">
            <v>TONELADAS</v>
          </cell>
          <cell r="I355" t="str">
            <v>PEC</v>
          </cell>
        </row>
        <row r="356">
          <cell r="A356" t="str">
            <v>15364072</v>
          </cell>
          <cell r="B356">
            <v>153</v>
          </cell>
          <cell r="C356">
            <v>64072</v>
          </cell>
          <cell r="D356" t="str">
            <v>ABABE PLUS MT CE</v>
          </cell>
          <cell r="E356" t="str">
            <v>PES</v>
          </cell>
          <cell r="F356">
            <v>5031</v>
          </cell>
          <cell r="G356" t="str">
            <v>TN</v>
          </cell>
          <cell r="H356" t="str">
            <v>TONELADAS</v>
          </cell>
          <cell r="I356" t="str">
            <v>PEC</v>
          </cell>
        </row>
        <row r="357">
          <cell r="A357" t="str">
            <v>15364073</v>
          </cell>
          <cell r="B357">
            <v>153</v>
          </cell>
          <cell r="C357">
            <v>64073</v>
          </cell>
          <cell r="D357" t="str">
            <v>CRIA BECERROS No.3 CG</v>
          </cell>
          <cell r="E357" t="str">
            <v>PES</v>
          </cell>
          <cell r="F357">
            <v>5625</v>
          </cell>
          <cell r="G357" t="str">
            <v>TN</v>
          </cell>
          <cell r="H357" t="str">
            <v>TONELADAS</v>
          </cell>
          <cell r="I357" t="str">
            <v>PEC</v>
          </cell>
        </row>
        <row r="358">
          <cell r="A358" t="str">
            <v>15364110</v>
          </cell>
          <cell r="B358">
            <v>153</v>
          </cell>
          <cell r="C358">
            <v>64110</v>
          </cell>
          <cell r="D358" t="str">
            <v>ALIM.VACAS LECH.16%  HE</v>
          </cell>
          <cell r="E358" t="str">
            <v>PES</v>
          </cell>
          <cell r="F358">
            <v>4915</v>
          </cell>
          <cell r="G358" t="str">
            <v>TN</v>
          </cell>
          <cell r="H358" t="str">
            <v>TONELADAS</v>
          </cell>
          <cell r="I358" t="str">
            <v>PEC</v>
          </cell>
        </row>
        <row r="359">
          <cell r="A359" t="str">
            <v>15364112</v>
          </cell>
          <cell r="B359">
            <v>153</v>
          </cell>
          <cell r="C359">
            <v>64112</v>
          </cell>
          <cell r="D359" t="str">
            <v>ALIM.VACAS LECH.16%  CE</v>
          </cell>
          <cell r="E359" t="str">
            <v>PES</v>
          </cell>
          <cell r="F359">
            <v>4935</v>
          </cell>
          <cell r="G359" t="str">
            <v>TN</v>
          </cell>
          <cell r="H359" t="str">
            <v>TONELADAS</v>
          </cell>
          <cell r="I359" t="str">
            <v>PEC</v>
          </cell>
        </row>
        <row r="360">
          <cell r="A360" t="str">
            <v>15364114</v>
          </cell>
          <cell r="B360">
            <v>153</v>
          </cell>
          <cell r="C360">
            <v>64114</v>
          </cell>
          <cell r="D360" t="str">
            <v>ALIM.VACAS LECH.16%  RE</v>
          </cell>
          <cell r="E360" t="str">
            <v>PES</v>
          </cell>
          <cell r="F360">
            <v>4925</v>
          </cell>
          <cell r="G360" t="str">
            <v>TN</v>
          </cell>
          <cell r="H360" t="str">
            <v>TONELADAS</v>
          </cell>
          <cell r="I360" t="str">
            <v>PEC</v>
          </cell>
        </row>
        <row r="361">
          <cell r="A361" t="str">
            <v>15364150</v>
          </cell>
          <cell r="B361">
            <v>153</v>
          </cell>
          <cell r="C361">
            <v>64150</v>
          </cell>
          <cell r="D361" t="str">
            <v>CRIA BECERRAS  HE</v>
          </cell>
          <cell r="E361" t="str">
            <v>PES</v>
          </cell>
          <cell r="F361">
            <v>5400</v>
          </cell>
          <cell r="G361" t="str">
            <v>TN</v>
          </cell>
          <cell r="H361" t="str">
            <v>TONELADAS</v>
          </cell>
          <cell r="I361" t="str">
            <v>PEC</v>
          </cell>
        </row>
        <row r="362">
          <cell r="A362" t="str">
            <v>15364151</v>
          </cell>
          <cell r="B362">
            <v>153</v>
          </cell>
          <cell r="C362">
            <v>64151</v>
          </cell>
          <cell r="D362" t="str">
            <v>CRIA BECERRAS  HG</v>
          </cell>
          <cell r="E362" t="str">
            <v>PES</v>
          </cell>
          <cell r="F362">
            <v>5260</v>
          </cell>
          <cell r="G362" t="str">
            <v>TN</v>
          </cell>
          <cell r="H362" t="str">
            <v>TONELADAS</v>
          </cell>
          <cell r="I362" t="str">
            <v>PEC</v>
          </cell>
        </row>
        <row r="363">
          <cell r="A363" t="str">
            <v>15364152</v>
          </cell>
          <cell r="B363">
            <v>153</v>
          </cell>
          <cell r="C363">
            <v>64152</v>
          </cell>
          <cell r="D363" t="str">
            <v>CRECIMIENTO BECERRAS CE</v>
          </cell>
          <cell r="E363" t="str">
            <v>PES</v>
          </cell>
          <cell r="F363">
            <v>5220</v>
          </cell>
          <cell r="G363" t="str">
            <v>TN</v>
          </cell>
          <cell r="H363" t="str">
            <v>TONELADAS</v>
          </cell>
          <cell r="I363" t="str">
            <v>PEC</v>
          </cell>
        </row>
        <row r="364">
          <cell r="A364" t="str">
            <v>15364153</v>
          </cell>
          <cell r="B364">
            <v>153</v>
          </cell>
          <cell r="C364">
            <v>64153</v>
          </cell>
          <cell r="D364" t="str">
            <v>CRIA BECERRAS  CG</v>
          </cell>
          <cell r="E364" t="str">
            <v>PES</v>
          </cell>
          <cell r="F364">
            <v>5280</v>
          </cell>
          <cell r="G364" t="str">
            <v>TN</v>
          </cell>
          <cell r="H364" t="str">
            <v>TONELADAS</v>
          </cell>
          <cell r="I364" t="str">
            <v>PEC</v>
          </cell>
        </row>
        <row r="365">
          <cell r="A365" t="str">
            <v>15364169</v>
          </cell>
          <cell r="B365">
            <v>153</v>
          </cell>
          <cell r="C365">
            <v>64169</v>
          </cell>
          <cell r="D365" t="str">
            <v>SUST.LECHE 24-10 10K  HE</v>
          </cell>
          <cell r="E365" t="str">
            <v>PES</v>
          </cell>
          <cell r="F365">
            <v>19894</v>
          </cell>
          <cell r="G365" t="str">
            <v>TN</v>
          </cell>
          <cell r="H365" t="str">
            <v>TONELADAS</v>
          </cell>
          <cell r="I365" t="str">
            <v>PEC</v>
          </cell>
        </row>
        <row r="366">
          <cell r="A366" t="str">
            <v>15364230</v>
          </cell>
          <cell r="B366">
            <v>153</v>
          </cell>
          <cell r="C366">
            <v>64230</v>
          </cell>
          <cell r="D366" t="str">
            <v>LECHERO 16% V. HE</v>
          </cell>
          <cell r="E366" t="str">
            <v>PES</v>
          </cell>
          <cell r="F366">
            <v>5080</v>
          </cell>
          <cell r="G366" t="str">
            <v>TN</v>
          </cell>
          <cell r="H366" t="str">
            <v>TONELADAS</v>
          </cell>
          <cell r="I366" t="str">
            <v>PEC</v>
          </cell>
        </row>
        <row r="367">
          <cell r="A367" t="str">
            <v>15364232</v>
          </cell>
          <cell r="B367">
            <v>153</v>
          </cell>
          <cell r="C367">
            <v>64232</v>
          </cell>
          <cell r="D367" t="str">
            <v>LECHERO 16% MT  CE</v>
          </cell>
          <cell r="E367" t="str">
            <v>PES</v>
          </cell>
          <cell r="F367">
            <v>4578</v>
          </cell>
          <cell r="G367" t="str">
            <v>TN</v>
          </cell>
          <cell r="H367" t="str">
            <v>TONELADAS</v>
          </cell>
          <cell r="I367" t="str">
            <v>PEC</v>
          </cell>
        </row>
        <row r="368">
          <cell r="A368" t="str">
            <v>15364234</v>
          </cell>
          <cell r="B368">
            <v>153</v>
          </cell>
          <cell r="C368">
            <v>64234</v>
          </cell>
          <cell r="D368" t="str">
            <v>LECHERO 16% V.  RE</v>
          </cell>
          <cell r="E368" t="str">
            <v>PES</v>
          </cell>
          <cell r="F368">
            <v>5090</v>
          </cell>
          <cell r="G368" t="str">
            <v>TN</v>
          </cell>
          <cell r="H368" t="str">
            <v>TONELADAS</v>
          </cell>
          <cell r="I368" t="str">
            <v>PEC</v>
          </cell>
        </row>
        <row r="369">
          <cell r="A369" t="str">
            <v>15364270</v>
          </cell>
          <cell r="B369">
            <v>153</v>
          </cell>
          <cell r="C369">
            <v>64270</v>
          </cell>
          <cell r="D369" t="str">
            <v>LECHERO 20 CSA MT HE</v>
          </cell>
          <cell r="E369" t="str">
            <v>PES</v>
          </cell>
          <cell r="F369">
            <v>4503</v>
          </cell>
          <cell r="G369" t="str">
            <v>TN</v>
          </cell>
          <cell r="H369" t="str">
            <v>TONELADAS</v>
          </cell>
          <cell r="I369" t="str">
            <v>PEC</v>
          </cell>
        </row>
        <row r="370">
          <cell r="A370" t="str">
            <v>15364292</v>
          </cell>
          <cell r="B370">
            <v>153</v>
          </cell>
          <cell r="C370">
            <v>64292</v>
          </cell>
          <cell r="D370" t="str">
            <v>LECHERO 20% CE MT</v>
          </cell>
          <cell r="E370" t="str">
            <v>PES</v>
          </cell>
          <cell r="F370">
            <v>4646</v>
          </cell>
          <cell r="G370" t="str">
            <v>TN</v>
          </cell>
          <cell r="H370" t="str">
            <v>TONELADAS</v>
          </cell>
          <cell r="I370" t="str">
            <v>PEC</v>
          </cell>
        </row>
        <row r="371">
          <cell r="A371" t="str">
            <v>15364352</v>
          </cell>
          <cell r="B371">
            <v>153</v>
          </cell>
          <cell r="C371">
            <v>64352</v>
          </cell>
          <cell r="D371" t="str">
            <v>GANADO LECHERO 18% CE</v>
          </cell>
          <cell r="E371" t="str">
            <v>PES</v>
          </cell>
          <cell r="F371">
            <v>4839</v>
          </cell>
          <cell r="G371" t="str">
            <v>TN</v>
          </cell>
          <cell r="H371" t="str">
            <v>TONELADAS</v>
          </cell>
          <cell r="I371" t="str">
            <v>PEC</v>
          </cell>
        </row>
        <row r="372">
          <cell r="A372" t="str">
            <v>15364362</v>
          </cell>
          <cell r="B372">
            <v>153</v>
          </cell>
          <cell r="C372">
            <v>64362</v>
          </cell>
          <cell r="D372" t="str">
            <v>MEZCLA GANADERA LECHERO CE 40K</v>
          </cell>
          <cell r="E372" t="str">
            <v>PES</v>
          </cell>
          <cell r="F372">
            <v>3962</v>
          </cell>
          <cell r="G372" t="str">
            <v>TN</v>
          </cell>
          <cell r="H372" t="str">
            <v>TONELADAS</v>
          </cell>
          <cell r="I372" t="str">
            <v>PEC</v>
          </cell>
        </row>
        <row r="373">
          <cell r="A373" t="str">
            <v>15364382</v>
          </cell>
          <cell r="B373">
            <v>153</v>
          </cell>
          <cell r="C373">
            <v>64382</v>
          </cell>
          <cell r="D373" t="str">
            <v>LECHERO 21% CE</v>
          </cell>
          <cell r="E373" t="str">
            <v>PES</v>
          </cell>
          <cell r="F373">
            <v>5195</v>
          </cell>
          <cell r="G373" t="str">
            <v>TN</v>
          </cell>
          <cell r="H373" t="str">
            <v>TONELADAS</v>
          </cell>
          <cell r="I373" t="str">
            <v>PEC</v>
          </cell>
        </row>
        <row r="374">
          <cell r="A374" t="str">
            <v>15364385</v>
          </cell>
          <cell r="B374">
            <v>153</v>
          </cell>
          <cell r="C374">
            <v>64385</v>
          </cell>
          <cell r="D374" t="str">
            <v>LECHERO 21% RG</v>
          </cell>
          <cell r="E374" t="str">
            <v>PES</v>
          </cell>
          <cell r="F374">
            <v>5045</v>
          </cell>
          <cell r="G374" t="str">
            <v>TN</v>
          </cell>
          <cell r="H374" t="str">
            <v>TONELADAS</v>
          </cell>
          <cell r="I374" t="str">
            <v>PEC</v>
          </cell>
        </row>
        <row r="375">
          <cell r="A375" t="str">
            <v>15364560</v>
          </cell>
          <cell r="B375">
            <v>153</v>
          </cell>
          <cell r="C375">
            <v>64560</v>
          </cell>
          <cell r="D375" t="str">
            <v>MEZCLA GANADERA LECHERO HE M</v>
          </cell>
          <cell r="E375" t="str">
            <v>PES</v>
          </cell>
          <cell r="F375">
            <v>3694</v>
          </cell>
          <cell r="G375" t="str">
            <v>TN</v>
          </cell>
          <cell r="H375" t="str">
            <v>TONELADAS</v>
          </cell>
          <cell r="I375" t="str">
            <v>PEC</v>
          </cell>
        </row>
        <row r="376">
          <cell r="A376" t="str">
            <v>15364600</v>
          </cell>
          <cell r="B376">
            <v>153</v>
          </cell>
          <cell r="C376">
            <v>64600</v>
          </cell>
          <cell r="D376" t="str">
            <v>ALIM.VACAS LECH.17%  HE</v>
          </cell>
          <cell r="E376" t="str">
            <v>PES</v>
          </cell>
          <cell r="F376">
            <v>5445</v>
          </cell>
          <cell r="G376" t="str">
            <v>TN</v>
          </cell>
          <cell r="H376" t="str">
            <v>TONELADAS</v>
          </cell>
          <cell r="I376" t="str">
            <v>PEC</v>
          </cell>
        </row>
        <row r="377">
          <cell r="A377" t="str">
            <v>15364601</v>
          </cell>
          <cell r="B377">
            <v>153</v>
          </cell>
          <cell r="C377">
            <v>64601</v>
          </cell>
          <cell r="D377" t="str">
            <v>ALIM.VACAS LECH.17%  HG</v>
          </cell>
          <cell r="E377" t="str">
            <v>PES</v>
          </cell>
          <cell r="F377">
            <v>5305</v>
          </cell>
          <cell r="G377" t="str">
            <v>TN</v>
          </cell>
          <cell r="H377" t="str">
            <v>TONELADAS</v>
          </cell>
          <cell r="I377" t="str">
            <v>PEC</v>
          </cell>
        </row>
        <row r="378">
          <cell r="A378" t="str">
            <v>15364602</v>
          </cell>
          <cell r="B378">
            <v>153</v>
          </cell>
          <cell r="C378">
            <v>64602</v>
          </cell>
          <cell r="D378" t="str">
            <v>ALIM.VACAS LECH.17%  CE</v>
          </cell>
          <cell r="E378" t="str">
            <v>PES</v>
          </cell>
          <cell r="F378">
            <v>5465</v>
          </cell>
          <cell r="G378" t="str">
            <v>TN</v>
          </cell>
          <cell r="H378" t="str">
            <v>TONELADAS</v>
          </cell>
          <cell r="I378" t="str">
            <v>PEC</v>
          </cell>
        </row>
        <row r="379">
          <cell r="A379" t="str">
            <v>15364603</v>
          </cell>
          <cell r="B379">
            <v>153</v>
          </cell>
          <cell r="C379">
            <v>64603</v>
          </cell>
          <cell r="D379" t="str">
            <v>ALIM.VACAS LECH.17%  CG</v>
          </cell>
          <cell r="E379" t="str">
            <v>PES</v>
          </cell>
          <cell r="F379">
            <v>5325</v>
          </cell>
          <cell r="G379" t="str">
            <v>TN</v>
          </cell>
          <cell r="H379" t="str">
            <v>TONELADAS</v>
          </cell>
          <cell r="I379" t="str">
            <v>PEC</v>
          </cell>
        </row>
        <row r="380">
          <cell r="A380" t="str">
            <v>15364604</v>
          </cell>
          <cell r="B380">
            <v>153</v>
          </cell>
          <cell r="C380">
            <v>64604</v>
          </cell>
          <cell r="D380" t="str">
            <v>ALIM.VACAS LECH.17%  RE</v>
          </cell>
          <cell r="E380" t="str">
            <v>PES</v>
          </cell>
          <cell r="F380">
            <v>4850</v>
          </cell>
          <cell r="G380" t="str">
            <v>TN</v>
          </cell>
          <cell r="H380" t="str">
            <v>TONELADAS</v>
          </cell>
          <cell r="I380" t="str">
            <v>PEC</v>
          </cell>
        </row>
        <row r="381">
          <cell r="A381" t="str">
            <v>15364605</v>
          </cell>
          <cell r="B381">
            <v>153</v>
          </cell>
          <cell r="C381">
            <v>64605</v>
          </cell>
          <cell r="D381" t="str">
            <v>ALIM.VACAS LECH.17%  RG</v>
          </cell>
          <cell r="E381" t="str">
            <v>PES</v>
          </cell>
          <cell r="F381">
            <v>5315</v>
          </cell>
          <cell r="G381" t="str">
            <v>TN</v>
          </cell>
          <cell r="H381" t="str">
            <v>TONELADAS</v>
          </cell>
          <cell r="I381" t="str">
            <v>PEC</v>
          </cell>
        </row>
        <row r="382">
          <cell r="A382" t="str">
            <v>15364652</v>
          </cell>
          <cell r="B382">
            <v>153</v>
          </cell>
          <cell r="C382">
            <v>64652</v>
          </cell>
          <cell r="D382" t="str">
            <v>LECHERO TROPICAL 16% CE</v>
          </cell>
          <cell r="E382" t="str">
            <v>PES</v>
          </cell>
          <cell r="F382">
            <v>4785</v>
          </cell>
          <cell r="G382" t="str">
            <v>TN</v>
          </cell>
          <cell r="H382" t="str">
            <v>TONELADAS</v>
          </cell>
          <cell r="I382" t="str">
            <v>PEC</v>
          </cell>
        </row>
        <row r="383">
          <cell r="A383" t="str">
            <v>15364662</v>
          </cell>
          <cell r="B383">
            <v>153</v>
          </cell>
          <cell r="C383">
            <v>64662</v>
          </cell>
          <cell r="D383" t="str">
            <v>LECHERO TROPICAL 18% CE</v>
          </cell>
          <cell r="E383" t="str">
            <v>PES</v>
          </cell>
          <cell r="F383">
            <v>4935</v>
          </cell>
          <cell r="G383" t="str">
            <v>TN</v>
          </cell>
          <cell r="H383" t="str">
            <v>TONELADAS</v>
          </cell>
          <cell r="I383" t="str">
            <v>PEC</v>
          </cell>
        </row>
        <row r="384">
          <cell r="A384" t="str">
            <v>15364767</v>
          </cell>
          <cell r="B384">
            <v>153</v>
          </cell>
          <cell r="C384">
            <v>64767</v>
          </cell>
          <cell r="D384" t="str">
            <v>MALTAMEL 30K RE</v>
          </cell>
          <cell r="E384" t="str">
            <v>PES</v>
          </cell>
          <cell r="F384">
            <v>3983</v>
          </cell>
          <cell r="G384" t="str">
            <v>TN</v>
          </cell>
          <cell r="H384" t="str">
            <v>TONELADAS</v>
          </cell>
          <cell r="I384" t="str">
            <v>PEC</v>
          </cell>
        </row>
        <row r="385">
          <cell r="A385" t="str">
            <v>15364769</v>
          </cell>
          <cell r="B385">
            <v>153</v>
          </cell>
          <cell r="C385">
            <v>64769</v>
          </cell>
          <cell r="D385" t="str">
            <v>MALTAMEL 30K HE</v>
          </cell>
          <cell r="E385" t="str">
            <v>PES</v>
          </cell>
          <cell r="F385">
            <v>4437</v>
          </cell>
          <cell r="G385" t="str">
            <v>TN</v>
          </cell>
          <cell r="H385" t="str">
            <v>TONELADAS</v>
          </cell>
          <cell r="I385" t="str">
            <v>PEC</v>
          </cell>
        </row>
        <row r="386">
          <cell r="A386" t="str">
            <v>15364794</v>
          </cell>
          <cell r="B386">
            <v>153</v>
          </cell>
          <cell r="C386">
            <v>64794</v>
          </cell>
          <cell r="D386" t="str">
            <v>DAIRY ROL  RE</v>
          </cell>
          <cell r="E386" t="str">
            <v>PES</v>
          </cell>
          <cell r="F386">
            <v>6031</v>
          </cell>
          <cell r="G386" t="str">
            <v>TN</v>
          </cell>
          <cell r="H386" t="str">
            <v>TONELADAS</v>
          </cell>
          <cell r="I386" t="str">
            <v>PEC</v>
          </cell>
        </row>
        <row r="387">
          <cell r="A387" t="str">
            <v>15364795</v>
          </cell>
          <cell r="B387">
            <v>153</v>
          </cell>
          <cell r="C387">
            <v>64795</v>
          </cell>
          <cell r="D387" t="str">
            <v>DAIRY ROL  RG</v>
          </cell>
          <cell r="E387" t="str">
            <v>PES</v>
          </cell>
          <cell r="F387">
            <v>5788</v>
          </cell>
          <cell r="G387" t="str">
            <v>TN</v>
          </cell>
          <cell r="H387" t="str">
            <v>TONELADAS</v>
          </cell>
          <cell r="I387" t="str">
            <v>PEC</v>
          </cell>
        </row>
        <row r="388">
          <cell r="A388" t="str">
            <v>15364804</v>
          </cell>
          <cell r="B388">
            <v>153</v>
          </cell>
          <cell r="C388">
            <v>64804</v>
          </cell>
          <cell r="D388" t="str">
            <v>PRECALF ROL RE</v>
          </cell>
          <cell r="E388" t="str">
            <v>PES</v>
          </cell>
          <cell r="F388">
            <v>4880</v>
          </cell>
          <cell r="G388" t="str">
            <v>TN</v>
          </cell>
          <cell r="H388" t="str">
            <v>TONELADAS</v>
          </cell>
          <cell r="I388" t="str">
            <v>PEC</v>
          </cell>
        </row>
        <row r="389">
          <cell r="A389" t="str">
            <v>15364805</v>
          </cell>
          <cell r="B389">
            <v>153</v>
          </cell>
          <cell r="C389">
            <v>64805</v>
          </cell>
          <cell r="D389" t="str">
            <v>PRECALF ROL RG</v>
          </cell>
          <cell r="E389" t="str">
            <v>PES</v>
          </cell>
          <cell r="F389">
            <v>4740</v>
          </cell>
          <cell r="G389" t="str">
            <v>TN</v>
          </cell>
          <cell r="H389" t="str">
            <v>TONELADAS</v>
          </cell>
          <cell r="I389" t="str">
            <v>PEC</v>
          </cell>
        </row>
        <row r="390">
          <cell r="A390" t="str">
            <v>15364992</v>
          </cell>
          <cell r="B390">
            <v>153</v>
          </cell>
          <cell r="C390">
            <v>64992</v>
          </cell>
          <cell r="D390" t="str">
            <v>SOSTEN MULTIUSOS CE</v>
          </cell>
          <cell r="E390" t="str">
            <v>PES</v>
          </cell>
          <cell r="F390">
            <v>3635</v>
          </cell>
          <cell r="G390" t="str">
            <v>TN</v>
          </cell>
          <cell r="H390" t="str">
            <v>TONELADAS</v>
          </cell>
          <cell r="I390" t="str">
            <v>PEC</v>
          </cell>
        </row>
        <row r="391">
          <cell r="A391" t="str">
            <v>15365124</v>
          </cell>
          <cell r="B391">
            <v>153</v>
          </cell>
          <cell r="C391">
            <v>65124</v>
          </cell>
          <cell r="D391" t="str">
            <v>TOROS DE LIDIA RE</v>
          </cell>
          <cell r="E391" t="str">
            <v>PES</v>
          </cell>
          <cell r="F391">
            <v>5255</v>
          </cell>
          <cell r="G391" t="str">
            <v>TN</v>
          </cell>
          <cell r="H391" t="str">
            <v>TONELADAS</v>
          </cell>
          <cell r="I391" t="str">
            <v>PEC</v>
          </cell>
        </row>
        <row r="392">
          <cell r="A392" t="str">
            <v>15365125</v>
          </cell>
          <cell r="B392">
            <v>153</v>
          </cell>
          <cell r="C392">
            <v>65125</v>
          </cell>
          <cell r="D392" t="str">
            <v>TOROS DE LIDIA RG</v>
          </cell>
          <cell r="E392" t="str">
            <v>PES</v>
          </cell>
          <cell r="F392">
            <v>5115</v>
          </cell>
          <cell r="G392" t="str">
            <v>TN</v>
          </cell>
          <cell r="H392" t="str">
            <v>TONELADAS</v>
          </cell>
          <cell r="I392" t="str">
            <v>PEC</v>
          </cell>
        </row>
        <row r="393">
          <cell r="A393" t="str">
            <v>15365410</v>
          </cell>
          <cell r="B393">
            <v>153</v>
          </cell>
          <cell r="C393">
            <v>65410</v>
          </cell>
          <cell r="D393" t="str">
            <v>ENGORDA GANADO  HE</v>
          </cell>
          <cell r="E393" t="str">
            <v>PES</v>
          </cell>
          <cell r="F393">
            <v>4798</v>
          </cell>
          <cell r="G393" t="str">
            <v>TN</v>
          </cell>
          <cell r="H393" t="str">
            <v>TONELADAS</v>
          </cell>
          <cell r="I393" t="str">
            <v>PEC</v>
          </cell>
        </row>
        <row r="394">
          <cell r="A394" t="str">
            <v>15365411</v>
          </cell>
          <cell r="B394">
            <v>153</v>
          </cell>
          <cell r="C394">
            <v>65411</v>
          </cell>
          <cell r="D394" t="str">
            <v>ENGORDA GANADO  HG</v>
          </cell>
          <cell r="E394" t="str">
            <v>PES</v>
          </cell>
          <cell r="F394">
            <v>4658</v>
          </cell>
          <cell r="G394" t="str">
            <v>TN</v>
          </cell>
          <cell r="H394" t="str">
            <v>TONELADAS</v>
          </cell>
          <cell r="I394" t="str">
            <v>PEC</v>
          </cell>
        </row>
        <row r="395">
          <cell r="A395" t="str">
            <v>15365412</v>
          </cell>
          <cell r="B395">
            <v>153</v>
          </cell>
          <cell r="C395">
            <v>65412</v>
          </cell>
          <cell r="D395" t="str">
            <v>ENGORDA GANADO  CE</v>
          </cell>
          <cell r="E395" t="str">
            <v>PES</v>
          </cell>
          <cell r="F395">
            <v>4818</v>
          </cell>
          <cell r="G395" t="str">
            <v>TN</v>
          </cell>
          <cell r="H395" t="str">
            <v>TONELADAS</v>
          </cell>
          <cell r="I395" t="str">
            <v>PEC</v>
          </cell>
        </row>
        <row r="396">
          <cell r="A396" t="str">
            <v>15365413</v>
          </cell>
          <cell r="B396">
            <v>153</v>
          </cell>
          <cell r="C396">
            <v>65413</v>
          </cell>
          <cell r="D396" t="str">
            <v>ENGORDA GANADO  CG</v>
          </cell>
          <cell r="E396" t="str">
            <v>PES</v>
          </cell>
          <cell r="F396">
            <v>4678</v>
          </cell>
          <cell r="G396" t="str">
            <v>TN</v>
          </cell>
          <cell r="H396" t="str">
            <v>TONELADAS</v>
          </cell>
          <cell r="I396" t="str">
            <v>PEC</v>
          </cell>
        </row>
        <row r="397">
          <cell r="A397" t="str">
            <v>15365414</v>
          </cell>
          <cell r="B397">
            <v>153</v>
          </cell>
          <cell r="C397">
            <v>65414</v>
          </cell>
          <cell r="D397" t="str">
            <v>MALTACARNE  RE</v>
          </cell>
          <cell r="E397" t="str">
            <v>PES</v>
          </cell>
          <cell r="F397">
            <v>4358</v>
          </cell>
          <cell r="G397" t="str">
            <v>TN</v>
          </cell>
          <cell r="H397" t="str">
            <v>TONELADAS</v>
          </cell>
          <cell r="I397" t="str">
            <v>PEC</v>
          </cell>
        </row>
        <row r="398">
          <cell r="A398" t="str">
            <v>15365415</v>
          </cell>
          <cell r="B398">
            <v>153</v>
          </cell>
          <cell r="C398">
            <v>65415</v>
          </cell>
          <cell r="D398" t="str">
            <v>ENGORDA GANADO  RG</v>
          </cell>
          <cell r="E398" t="str">
            <v>PES</v>
          </cell>
          <cell r="F398">
            <v>4668</v>
          </cell>
          <cell r="G398" t="str">
            <v>TN</v>
          </cell>
          <cell r="H398" t="str">
            <v>TONELADAS</v>
          </cell>
          <cell r="I398" t="str">
            <v>PEC</v>
          </cell>
        </row>
        <row r="399">
          <cell r="A399" t="str">
            <v>15365460</v>
          </cell>
          <cell r="B399">
            <v>153</v>
          </cell>
          <cell r="C399">
            <v>65460</v>
          </cell>
          <cell r="D399" t="str">
            <v>CONC.ENGORDA 40%  HE</v>
          </cell>
          <cell r="E399" t="str">
            <v>PES</v>
          </cell>
          <cell r="F399">
            <v>5595</v>
          </cell>
          <cell r="G399" t="str">
            <v>TN</v>
          </cell>
          <cell r="H399" t="str">
            <v>TONELADAS</v>
          </cell>
          <cell r="I399" t="str">
            <v>PEC</v>
          </cell>
        </row>
        <row r="400">
          <cell r="A400" t="str">
            <v>15365461</v>
          </cell>
          <cell r="B400">
            <v>153</v>
          </cell>
          <cell r="C400">
            <v>65461</v>
          </cell>
          <cell r="D400" t="str">
            <v>CONC.ENGORDA 40%  HG</v>
          </cell>
          <cell r="E400" t="str">
            <v>PES</v>
          </cell>
          <cell r="F400">
            <v>5715</v>
          </cell>
          <cell r="G400" t="str">
            <v>TN</v>
          </cell>
          <cell r="H400" t="str">
            <v>TONELADAS</v>
          </cell>
          <cell r="I400" t="str">
            <v>PEC</v>
          </cell>
        </row>
        <row r="401">
          <cell r="A401" t="str">
            <v>15365464</v>
          </cell>
          <cell r="B401">
            <v>153</v>
          </cell>
          <cell r="C401">
            <v>65464</v>
          </cell>
          <cell r="D401" t="str">
            <v>CONC.ENGORDA 40%  RE</v>
          </cell>
          <cell r="E401" t="str">
            <v>PES</v>
          </cell>
          <cell r="F401">
            <v>5865</v>
          </cell>
          <cell r="G401" t="str">
            <v>TN</v>
          </cell>
          <cell r="H401" t="str">
            <v>TONELADAS</v>
          </cell>
          <cell r="I401" t="str">
            <v>PEC</v>
          </cell>
        </row>
        <row r="402">
          <cell r="A402" t="str">
            <v>15365465</v>
          </cell>
          <cell r="B402">
            <v>153</v>
          </cell>
          <cell r="C402">
            <v>65465</v>
          </cell>
          <cell r="D402" t="str">
            <v>CONC.ENGORDA 40%  RG</v>
          </cell>
          <cell r="E402" t="str">
            <v>PES</v>
          </cell>
          <cell r="F402">
            <v>5725</v>
          </cell>
          <cell r="G402" t="str">
            <v>TN</v>
          </cell>
          <cell r="H402" t="str">
            <v>TONELADAS</v>
          </cell>
          <cell r="I402" t="str">
            <v>PEC</v>
          </cell>
        </row>
        <row r="403">
          <cell r="A403" t="str">
            <v>15365630</v>
          </cell>
          <cell r="B403">
            <v>153</v>
          </cell>
          <cell r="C403">
            <v>65630</v>
          </cell>
          <cell r="D403" t="str">
            <v>ENGORDA GANADO V. HE</v>
          </cell>
          <cell r="E403" t="str">
            <v>PES</v>
          </cell>
          <cell r="F403">
            <v>4880</v>
          </cell>
          <cell r="G403" t="str">
            <v>TN</v>
          </cell>
          <cell r="H403" t="str">
            <v>TONELADAS</v>
          </cell>
          <cell r="I403" t="str">
            <v>PEC</v>
          </cell>
        </row>
        <row r="404">
          <cell r="A404" t="str">
            <v>15365632</v>
          </cell>
          <cell r="B404">
            <v>153</v>
          </cell>
          <cell r="C404">
            <v>65632</v>
          </cell>
          <cell r="D404" t="str">
            <v>ENGORDA GANADO MT CE</v>
          </cell>
          <cell r="E404" t="str">
            <v>PES</v>
          </cell>
          <cell r="F404">
            <v>4305</v>
          </cell>
          <cell r="G404" t="str">
            <v>TN</v>
          </cell>
          <cell r="H404" t="str">
            <v>TONELADAS</v>
          </cell>
          <cell r="I404" t="str">
            <v>PEC</v>
          </cell>
        </row>
        <row r="405">
          <cell r="A405" t="str">
            <v>15365634</v>
          </cell>
          <cell r="B405">
            <v>153</v>
          </cell>
          <cell r="C405">
            <v>65634</v>
          </cell>
          <cell r="D405" t="str">
            <v>ENGORDA GANADO RE</v>
          </cell>
          <cell r="E405" t="str">
            <v>PES</v>
          </cell>
          <cell r="F405">
            <v>4290</v>
          </cell>
          <cell r="G405" t="str">
            <v>TN</v>
          </cell>
          <cell r="H405" t="str">
            <v>TONELADAS</v>
          </cell>
          <cell r="I405" t="str">
            <v>PEC</v>
          </cell>
        </row>
        <row r="406">
          <cell r="A406" t="str">
            <v>15365655</v>
          </cell>
          <cell r="B406">
            <v>153</v>
          </cell>
          <cell r="C406">
            <v>65655</v>
          </cell>
          <cell r="D406" t="str">
            <v>BEEF ROLL EXPO RG</v>
          </cell>
          <cell r="E406" t="str">
            <v>PES</v>
          </cell>
          <cell r="F406">
            <v>4855</v>
          </cell>
          <cell r="G406" t="str">
            <v>TN</v>
          </cell>
          <cell r="H406" t="str">
            <v>TONELADAS</v>
          </cell>
          <cell r="I406" t="str">
            <v>PEC</v>
          </cell>
        </row>
        <row r="407">
          <cell r="A407" t="str">
            <v>15365882</v>
          </cell>
          <cell r="B407">
            <v>153</v>
          </cell>
          <cell r="C407">
            <v>65882</v>
          </cell>
          <cell r="D407" t="str">
            <v>MEZCLA GANADERA CE 40 KG</v>
          </cell>
          <cell r="E407" t="str">
            <v>PES</v>
          </cell>
          <cell r="F407">
            <v>3865</v>
          </cell>
          <cell r="G407" t="str">
            <v>TN</v>
          </cell>
          <cell r="H407" t="str">
            <v>TONELADAS</v>
          </cell>
          <cell r="I407" t="str">
            <v>PEC</v>
          </cell>
        </row>
        <row r="408">
          <cell r="A408" t="str">
            <v>15365894</v>
          </cell>
          <cell r="B408">
            <v>153</v>
          </cell>
          <cell r="C408">
            <v>65894</v>
          </cell>
          <cell r="D408" t="str">
            <v>MEZCLA GANADERA MT RE 40 KGS</v>
          </cell>
          <cell r="E408" t="str">
            <v>PES</v>
          </cell>
          <cell r="F408">
            <v>3359</v>
          </cell>
          <cell r="G408" t="str">
            <v>TN</v>
          </cell>
          <cell r="H408" t="str">
            <v>TONELADAS</v>
          </cell>
          <cell r="I408" t="str">
            <v>PEC</v>
          </cell>
        </row>
        <row r="409">
          <cell r="A409" t="str">
            <v>15365899</v>
          </cell>
          <cell r="B409">
            <v>153</v>
          </cell>
          <cell r="C409">
            <v>65899</v>
          </cell>
          <cell r="D409" t="str">
            <v>MEZCLA GANADERA RE 35 KGS MT</v>
          </cell>
          <cell r="E409" t="str">
            <v>PES</v>
          </cell>
          <cell r="F409">
            <v>3379</v>
          </cell>
          <cell r="G409" t="str">
            <v>TN</v>
          </cell>
          <cell r="H409" t="str">
            <v>TONELADAS</v>
          </cell>
          <cell r="I409" t="str">
            <v>PEC</v>
          </cell>
        </row>
        <row r="410">
          <cell r="A410" t="str">
            <v>15365912</v>
          </cell>
          <cell r="B410">
            <v>153</v>
          </cell>
          <cell r="C410">
            <v>65912</v>
          </cell>
          <cell r="D410" t="str">
            <v>ESTIAJE SOSTEN CE 40 KGS</v>
          </cell>
          <cell r="E410" t="str">
            <v>PES</v>
          </cell>
          <cell r="F410">
            <v>4325</v>
          </cell>
          <cell r="G410" t="str">
            <v>TN</v>
          </cell>
          <cell r="H410" t="str">
            <v>TONELADAS</v>
          </cell>
          <cell r="I410" t="str">
            <v>PEC</v>
          </cell>
        </row>
        <row r="411">
          <cell r="A411" t="str">
            <v>15366022</v>
          </cell>
          <cell r="B411">
            <v>153</v>
          </cell>
          <cell r="C411">
            <v>66022</v>
          </cell>
          <cell r="D411" t="str">
            <v>VENCEDOR  CE</v>
          </cell>
          <cell r="E411" t="str">
            <v>PES</v>
          </cell>
          <cell r="F411">
            <v>6010</v>
          </cell>
          <cell r="G411" t="str">
            <v>TN</v>
          </cell>
          <cell r="H411" t="str">
            <v>TONELADAS</v>
          </cell>
          <cell r="I411" t="str">
            <v>PEC</v>
          </cell>
        </row>
        <row r="412">
          <cell r="A412" t="str">
            <v>15366026</v>
          </cell>
          <cell r="B412">
            <v>153</v>
          </cell>
          <cell r="C412">
            <v>66026</v>
          </cell>
          <cell r="D412" t="str">
            <v>VENCEDOR 5K  CE</v>
          </cell>
          <cell r="E412" t="str">
            <v>PES</v>
          </cell>
          <cell r="F412">
            <v>6385</v>
          </cell>
          <cell r="G412" t="str">
            <v>TN</v>
          </cell>
          <cell r="H412" t="str">
            <v>TONELADAS</v>
          </cell>
          <cell r="I412" t="str">
            <v>PEC</v>
          </cell>
        </row>
        <row r="413">
          <cell r="A413" t="str">
            <v>15366042</v>
          </cell>
          <cell r="B413">
            <v>153</v>
          </cell>
          <cell r="C413">
            <v>66042</v>
          </cell>
          <cell r="D413" t="str">
            <v>ENGORDA BORREGOS CE</v>
          </cell>
          <cell r="E413" t="str">
            <v>PES</v>
          </cell>
          <cell r="F413">
            <v>4865</v>
          </cell>
          <cell r="G413" t="str">
            <v>TN</v>
          </cell>
          <cell r="H413" t="str">
            <v>TONELADAS</v>
          </cell>
          <cell r="I413" t="str">
            <v>PEC</v>
          </cell>
        </row>
        <row r="414">
          <cell r="A414" t="str">
            <v>15366052</v>
          </cell>
          <cell r="B414">
            <v>153</v>
          </cell>
          <cell r="C414">
            <v>66052</v>
          </cell>
          <cell r="D414" t="str">
            <v>ALIMENTO PARA CONEJOS  CE</v>
          </cell>
          <cell r="E414" t="str">
            <v>PES</v>
          </cell>
          <cell r="F414">
            <v>5710</v>
          </cell>
          <cell r="G414" t="str">
            <v>TN</v>
          </cell>
          <cell r="H414" t="str">
            <v>TONELADAS</v>
          </cell>
          <cell r="I414" t="str">
            <v>PEC</v>
          </cell>
        </row>
        <row r="415">
          <cell r="A415" t="str">
            <v>15366062</v>
          </cell>
          <cell r="B415">
            <v>153</v>
          </cell>
          <cell r="C415">
            <v>66062</v>
          </cell>
          <cell r="D415" t="str">
            <v>ALIM.CONEJOS REPROD. CE</v>
          </cell>
          <cell r="E415" t="str">
            <v>PES</v>
          </cell>
          <cell r="F415">
            <v>5860</v>
          </cell>
          <cell r="G415" t="str">
            <v>TN</v>
          </cell>
          <cell r="H415" t="str">
            <v>TONELADAS</v>
          </cell>
          <cell r="I415" t="str">
            <v>PEC</v>
          </cell>
        </row>
        <row r="416">
          <cell r="A416" t="str">
            <v>15366114</v>
          </cell>
          <cell r="B416">
            <v>153</v>
          </cell>
          <cell r="C416">
            <v>66114</v>
          </cell>
          <cell r="D416" t="str">
            <v>OVINOS GANADOR RE</v>
          </cell>
          <cell r="E416" t="str">
            <v>PES</v>
          </cell>
          <cell r="F416">
            <v>4100</v>
          </cell>
          <cell r="G416" t="str">
            <v>TN</v>
          </cell>
          <cell r="H416" t="str">
            <v>TONELADAS</v>
          </cell>
          <cell r="I416" t="str">
            <v>PEC</v>
          </cell>
        </row>
        <row r="417">
          <cell r="A417" t="str">
            <v>15366170</v>
          </cell>
          <cell r="B417">
            <v>153</v>
          </cell>
          <cell r="C417">
            <v>66170</v>
          </cell>
          <cell r="D417" t="str">
            <v>INICIA CORDEROS HE</v>
          </cell>
          <cell r="E417" t="str">
            <v>PES</v>
          </cell>
          <cell r="F417">
            <v>5531</v>
          </cell>
          <cell r="G417" t="str">
            <v>TN</v>
          </cell>
          <cell r="H417" t="str">
            <v>TONELADAS</v>
          </cell>
          <cell r="I417" t="str">
            <v>PEC</v>
          </cell>
        </row>
        <row r="418">
          <cell r="A418" t="str">
            <v>15366184</v>
          </cell>
          <cell r="B418">
            <v>153</v>
          </cell>
          <cell r="C418">
            <v>66184</v>
          </cell>
          <cell r="D418" t="str">
            <v>BORREGAS REPRODUCTORAS RE</v>
          </cell>
          <cell r="E418" t="str">
            <v>PES</v>
          </cell>
          <cell r="F418">
            <v>4630</v>
          </cell>
          <cell r="G418" t="str">
            <v>TN</v>
          </cell>
          <cell r="H418" t="str">
            <v>TONELADAS</v>
          </cell>
          <cell r="I418" t="str">
            <v>PEC</v>
          </cell>
        </row>
        <row r="419">
          <cell r="A419" t="str">
            <v>15366532</v>
          </cell>
          <cell r="B419">
            <v>153</v>
          </cell>
          <cell r="C419">
            <v>66532</v>
          </cell>
          <cell r="D419" t="str">
            <v>GALLO DE ORO PREP PLUS 40KG CE</v>
          </cell>
          <cell r="E419" t="str">
            <v>PES</v>
          </cell>
          <cell r="F419">
            <v>6759</v>
          </cell>
          <cell r="G419" t="str">
            <v>TN</v>
          </cell>
          <cell r="H419" t="str">
            <v>TONELADAS</v>
          </cell>
          <cell r="I419" t="str">
            <v>PEC</v>
          </cell>
        </row>
        <row r="420">
          <cell r="A420" t="str">
            <v>15366536</v>
          </cell>
          <cell r="B420">
            <v>153</v>
          </cell>
          <cell r="C420">
            <v>66536</v>
          </cell>
          <cell r="D420" t="str">
            <v>GALLO DE ORO PREP PLUS 5KG CE</v>
          </cell>
          <cell r="E420" t="str">
            <v>PES</v>
          </cell>
          <cell r="F420">
            <v>7110</v>
          </cell>
          <cell r="G420" t="str">
            <v>TN</v>
          </cell>
          <cell r="H420" t="str">
            <v>TONELADAS</v>
          </cell>
          <cell r="I420" t="str">
            <v>PEC</v>
          </cell>
        </row>
        <row r="421">
          <cell r="A421" t="str">
            <v>15366542</v>
          </cell>
          <cell r="B421">
            <v>153</v>
          </cell>
          <cell r="C421">
            <v>66542</v>
          </cell>
          <cell r="D421" t="str">
            <v>ENG.BORREGOS GRANOS PREMIUM CE</v>
          </cell>
          <cell r="E421" t="str">
            <v>PES</v>
          </cell>
          <cell r="F421">
            <v>5343</v>
          </cell>
          <cell r="G421" t="str">
            <v>TN</v>
          </cell>
          <cell r="H421" t="str">
            <v>TONELADAS</v>
          </cell>
          <cell r="I421" t="str">
            <v>PEC</v>
          </cell>
        </row>
        <row r="422">
          <cell r="A422" t="str">
            <v>15366572</v>
          </cell>
          <cell r="B422">
            <v>153</v>
          </cell>
          <cell r="C422">
            <v>66572</v>
          </cell>
          <cell r="D422" t="str">
            <v>INICIA PAVOS ME 40 KGS</v>
          </cell>
          <cell r="E422" t="str">
            <v>PES</v>
          </cell>
          <cell r="F422">
            <v>6295</v>
          </cell>
          <cell r="G422" t="str">
            <v>TN</v>
          </cell>
          <cell r="H422" t="str">
            <v>TONELADAS</v>
          </cell>
          <cell r="I422" t="str">
            <v>PEC</v>
          </cell>
        </row>
        <row r="423">
          <cell r="A423" t="str">
            <v>15366576</v>
          </cell>
          <cell r="B423">
            <v>153</v>
          </cell>
          <cell r="C423">
            <v>66576</v>
          </cell>
          <cell r="D423" t="str">
            <v>PAVO INICIACION 5 KG</v>
          </cell>
          <cell r="E423" t="str">
            <v>PES</v>
          </cell>
          <cell r="F423">
            <v>6847</v>
          </cell>
          <cell r="G423" t="str">
            <v>TN</v>
          </cell>
          <cell r="H423" t="str">
            <v>TONELADAS</v>
          </cell>
          <cell r="I423" t="str">
            <v>PEC</v>
          </cell>
        </row>
        <row r="424">
          <cell r="A424" t="str">
            <v>15366579</v>
          </cell>
          <cell r="B424">
            <v>153</v>
          </cell>
          <cell r="C424">
            <v>66579</v>
          </cell>
          <cell r="D424" t="str">
            <v>INICIA PAVO 5 KG</v>
          </cell>
          <cell r="E424" t="str">
            <v>PES</v>
          </cell>
          <cell r="F424">
            <v>6847</v>
          </cell>
          <cell r="G424" t="str">
            <v>TN</v>
          </cell>
          <cell r="H424" t="str">
            <v>TONELADAS</v>
          </cell>
          <cell r="I424" t="str">
            <v>PEC</v>
          </cell>
        </row>
        <row r="425">
          <cell r="A425" t="str">
            <v>15366582</v>
          </cell>
          <cell r="B425">
            <v>153</v>
          </cell>
          <cell r="C425">
            <v>66582</v>
          </cell>
          <cell r="D425" t="str">
            <v>PAVO DESARROLLO 40 KGS</v>
          </cell>
          <cell r="E425" t="str">
            <v>PES</v>
          </cell>
          <cell r="F425">
            <v>5912</v>
          </cell>
          <cell r="G425" t="str">
            <v>TN</v>
          </cell>
          <cell r="H425" t="str">
            <v>TONELADAS</v>
          </cell>
          <cell r="I425" t="str">
            <v>PEC</v>
          </cell>
        </row>
        <row r="426">
          <cell r="A426" t="str">
            <v>15366586</v>
          </cell>
          <cell r="B426">
            <v>153</v>
          </cell>
          <cell r="C426">
            <v>66586</v>
          </cell>
          <cell r="D426" t="str">
            <v>PAVO CRECIMIENTO 5 KG</v>
          </cell>
          <cell r="E426" t="str">
            <v>PES</v>
          </cell>
          <cell r="F426">
            <v>6582</v>
          </cell>
          <cell r="G426" t="str">
            <v>TN</v>
          </cell>
          <cell r="H426" t="str">
            <v>TONELADAS</v>
          </cell>
          <cell r="I426" t="str">
            <v>PEC</v>
          </cell>
        </row>
        <row r="427">
          <cell r="A427" t="str">
            <v>15366592</v>
          </cell>
          <cell r="B427">
            <v>153</v>
          </cell>
          <cell r="C427">
            <v>66592</v>
          </cell>
          <cell r="D427" t="str">
            <v>ENGORDA PAVOS ME 40 KGS</v>
          </cell>
          <cell r="E427" t="str">
            <v>PES</v>
          </cell>
          <cell r="F427">
            <v>5782</v>
          </cell>
          <cell r="G427" t="str">
            <v>TN</v>
          </cell>
          <cell r="H427" t="str">
            <v>TONELADAS</v>
          </cell>
          <cell r="I427" t="str">
            <v>PEC</v>
          </cell>
        </row>
        <row r="428">
          <cell r="A428" t="str">
            <v>15366596</v>
          </cell>
          <cell r="B428">
            <v>153</v>
          </cell>
          <cell r="C428">
            <v>66596</v>
          </cell>
          <cell r="D428" t="str">
            <v>PAVO ENGORDA 5KG</v>
          </cell>
          <cell r="E428" t="str">
            <v>PES</v>
          </cell>
          <cell r="F428">
            <v>6332</v>
          </cell>
          <cell r="G428" t="str">
            <v>TN</v>
          </cell>
          <cell r="H428" t="str">
            <v>TONELADAS</v>
          </cell>
          <cell r="I428" t="str">
            <v>PEC</v>
          </cell>
        </row>
        <row r="429">
          <cell r="A429" t="str">
            <v>15366599</v>
          </cell>
          <cell r="B429">
            <v>153</v>
          </cell>
          <cell r="C429">
            <v>66599</v>
          </cell>
          <cell r="D429" t="str">
            <v>ENGORDA PAVO 5 KG</v>
          </cell>
          <cell r="E429" t="str">
            <v>PES</v>
          </cell>
          <cell r="F429">
            <v>6332</v>
          </cell>
          <cell r="G429" t="str">
            <v>TN</v>
          </cell>
          <cell r="H429" t="str">
            <v>TONELADAS</v>
          </cell>
          <cell r="I429" t="str">
            <v>PEC</v>
          </cell>
        </row>
        <row r="430">
          <cell r="A430" t="str">
            <v>15366622</v>
          </cell>
          <cell r="B430">
            <v>153</v>
          </cell>
          <cell r="C430">
            <v>66622</v>
          </cell>
          <cell r="D430" t="str">
            <v>PELL ROL POTRO CE 40 KGS</v>
          </cell>
          <cell r="E430" t="str">
            <v>PES</v>
          </cell>
          <cell r="F430">
            <v>4603</v>
          </cell>
          <cell r="G430" t="str">
            <v>TN</v>
          </cell>
          <cell r="H430" t="str">
            <v>TONELADAS</v>
          </cell>
          <cell r="I430" t="str">
            <v>PEC</v>
          </cell>
        </row>
        <row r="431">
          <cell r="A431" t="str">
            <v>15366704</v>
          </cell>
          <cell r="B431">
            <v>153</v>
          </cell>
          <cell r="C431">
            <v>66704</v>
          </cell>
          <cell r="D431" t="str">
            <v>PELL ROL TURBO RE</v>
          </cell>
          <cell r="E431" t="str">
            <v>PES</v>
          </cell>
          <cell r="F431">
            <v>7550</v>
          </cell>
          <cell r="G431" t="str">
            <v>TN</v>
          </cell>
          <cell r="H431" t="str">
            <v>TONELADAS</v>
          </cell>
          <cell r="I431" t="str">
            <v>PEC</v>
          </cell>
        </row>
        <row r="432">
          <cell r="A432" t="str">
            <v>15366820</v>
          </cell>
          <cell r="B432">
            <v>153</v>
          </cell>
          <cell r="C432">
            <v>66820</v>
          </cell>
          <cell r="D432" t="str">
            <v>CONCENTRA OVINOS HE</v>
          </cell>
          <cell r="E432" t="str">
            <v>PES</v>
          </cell>
          <cell r="F432">
            <v>6715</v>
          </cell>
          <cell r="G432" t="str">
            <v>TN</v>
          </cell>
          <cell r="H432" t="str">
            <v>TONELADAS</v>
          </cell>
          <cell r="I432" t="str">
            <v>PEC</v>
          </cell>
        </row>
        <row r="433">
          <cell r="A433" t="str">
            <v>15366822</v>
          </cell>
          <cell r="B433">
            <v>153</v>
          </cell>
          <cell r="C433">
            <v>66822</v>
          </cell>
          <cell r="D433" t="str">
            <v>CONCENTRA OVINOS CE 40 KG</v>
          </cell>
          <cell r="E433" t="str">
            <v>PES</v>
          </cell>
          <cell r="F433">
            <v>6803</v>
          </cell>
          <cell r="G433" t="str">
            <v>TN</v>
          </cell>
          <cell r="H433" t="str">
            <v>TONELADAS</v>
          </cell>
          <cell r="I433" t="str">
            <v>PEC</v>
          </cell>
        </row>
        <row r="434">
          <cell r="A434" t="str">
            <v>15366836</v>
          </cell>
          <cell r="B434">
            <v>153</v>
          </cell>
          <cell r="C434">
            <v>66836</v>
          </cell>
          <cell r="D434" t="str">
            <v>GALLO DE ORO CORTADOR 5KG</v>
          </cell>
          <cell r="E434" t="str">
            <v>PES</v>
          </cell>
          <cell r="F434">
            <v>10460</v>
          </cell>
          <cell r="G434" t="str">
            <v>TN</v>
          </cell>
          <cell r="H434" t="str">
            <v>TONELADAS</v>
          </cell>
          <cell r="I434" t="str">
            <v>PEC</v>
          </cell>
        </row>
        <row r="435">
          <cell r="A435" t="str">
            <v>15366837</v>
          </cell>
          <cell r="B435">
            <v>153</v>
          </cell>
          <cell r="C435">
            <v>66837</v>
          </cell>
          <cell r="D435" t="str">
            <v>GALLO DE ORO CORTADOR CE</v>
          </cell>
          <cell r="E435" t="str">
            <v>PES</v>
          </cell>
          <cell r="F435">
            <v>9210</v>
          </cell>
          <cell r="G435" t="str">
            <v>TN</v>
          </cell>
          <cell r="H435" t="str">
            <v>TONELADAS</v>
          </cell>
          <cell r="I435" t="str">
            <v>PEC</v>
          </cell>
        </row>
        <row r="436">
          <cell r="A436" t="str">
            <v>15366882</v>
          </cell>
          <cell r="B436">
            <v>153</v>
          </cell>
          <cell r="C436">
            <v>66882</v>
          </cell>
          <cell r="D436" t="str">
            <v>CONEJOS DESTETE CE</v>
          </cell>
          <cell r="E436" t="str">
            <v>PES</v>
          </cell>
          <cell r="F436">
            <v>6040</v>
          </cell>
          <cell r="G436" t="str">
            <v>TN</v>
          </cell>
          <cell r="H436" t="str">
            <v>TONELADAS</v>
          </cell>
          <cell r="I436" t="str">
            <v>PEC</v>
          </cell>
        </row>
        <row r="437">
          <cell r="A437" t="str">
            <v>15366962</v>
          </cell>
          <cell r="B437">
            <v>153</v>
          </cell>
          <cell r="C437">
            <v>66962</v>
          </cell>
          <cell r="D437" t="str">
            <v>GALLO DE ORO ATHLETIC 40KG</v>
          </cell>
          <cell r="E437" t="str">
            <v>PES</v>
          </cell>
          <cell r="F437">
            <v>8784</v>
          </cell>
          <cell r="G437" t="str">
            <v>TN</v>
          </cell>
          <cell r="H437" t="str">
            <v>TONELADAS</v>
          </cell>
          <cell r="I437" t="str">
            <v>PEC</v>
          </cell>
        </row>
        <row r="438">
          <cell r="A438" t="str">
            <v>15366966</v>
          </cell>
          <cell r="B438">
            <v>153</v>
          </cell>
          <cell r="C438">
            <v>66966</v>
          </cell>
          <cell r="D438" t="str">
            <v>GALLO DE ORO ATHLETIC 5KG</v>
          </cell>
          <cell r="E438" t="str">
            <v>PES</v>
          </cell>
          <cell r="F438">
            <v>9529</v>
          </cell>
          <cell r="G438" t="str">
            <v>TN</v>
          </cell>
          <cell r="H438" t="str">
            <v>TONELADAS</v>
          </cell>
          <cell r="I438" t="str">
            <v>PEC</v>
          </cell>
        </row>
        <row r="439">
          <cell r="A439" t="str">
            <v>15367320</v>
          </cell>
          <cell r="B439">
            <v>153</v>
          </cell>
          <cell r="C439">
            <v>67320</v>
          </cell>
          <cell r="D439" t="str">
            <v>BEEF POWER HE</v>
          </cell>
          <cell r="E439" t="str">
            <v>PES</v>
          </cell>
          <cell r="F439">
            <v>5800</v>
          </cell>
          <cell r="G439" t="str">
            <v>TN</v>
          </cell>
          <cell r="H439" t="str">
            <v>TONELADAS</v>
          </cell>
          <cell r="I439" t="str">
            <v>MUL</v>
          </cell>
        </row>
        <row r="440">
          <cell r="A440" t="str">
            <v>15367594</v>
          </cell>
          <cell r="B440">
            <v>153</v>
          </cell>
          <cell r="C440">
            <v>67594</v>
          </cell>
          <cell r="D440" t="str">
            <v>FORMULA SAYAVEDRA RE</v>
          </cell>
          <cell r="E440" t="str">
            <v>PES</v>
          </cell>
          <cell r="F440">
            <v>5877</v>
          </cell>
          <cell r="G440" t="str">
            <v>TN</v>
          </cell>
          <cell r="H440" t="str">
            <v>TONELADAS</v>
          </cell>
          <cell r="I440" t="str">
            <v>PEC</v>
          </cell>
        </row>
        <row r="441">
          <cell r="A441" t="str">
            <v>15367904</v>
          </cell>
          <cell r="B441">
            <v>153</v>
          </cell>
          <cell r="C441">
            <v>67904</v>
          </cell>
          <cell r="D441" t="str">
            <v>CABALLOS POLICIA  RE</v>
          </cell>
          <cell r="E441" t="str">
            <v>PES</v>
          </cell>
          <cell r="F441">
            <v>3035</v>
          </cell>
          <cell r="G441" t="str">
            <v>TN</v>
          </cell>
          <cell r="H441" t="str">
            <v>TONELADAS</v>
          </cell>
          <cell r="I441" t="str">
            <v>PEC</v>
          </cell>
        </row>
        <row r="442">
          <cell r="A442" t="str">
            <v>15367905</v>
          </cell>
          <cell r="B442">
            <v>153</v>
          </cell>
          <cell r="C442">
            <v>67905</v>
          </cell>
          <cell r="D442" t="str">
            <v>CABALLOS POLICIA  RG</v>
          </cell>
          <cell r="E442" t="str">
            <v>PES</v>
          </cell>
          <cell r="F442">
            <v>2895</v>
          </cell>
          <cell r="G442" t="str">
            <v>TN</v>
          </cell>
          <cell r="H442" t="str">
            <v>TONELADAS</v>
          </cell>
          <cell r="I442" t="str">
            <v>PEC</v>
          </cell>
        </row>
        <row r="443">
          <cell r="A443" t="str">
            <v>15369362</v>
          </cell>
          <cell r="B443">
            <v>153</v>
          </cell>
          <cell r="C443">
            <v>69362</v>
          </cell>
          <cell r="D443" t="str">
            <v>MEZCLA GANADERA LECH.11MM CE</v>
          </cell>
          <cell r="E443" t="str">
            <v>PES</v>
          </cell>
          <cell r="F443">
            <v>3812</v>
          </cell>
          <cell r="G443" t="str">
            <v>TN</v>
          </cell>
          <cell r="H443" t="str">
            <v>TONELADAS</v>
          </cell>
          <cell r="I443" t="str">
            <v>PEC</v>
          </cell>
        </row>
        <row r="444">
          <cell r="A444" t="str">
            <v>15369820</v>
          </cell>
          <cell r="B444">
            <v>153</v>
          </cell>
          <cell r="C444">
            <v>69820</v>
          </cell>
          <cell r="D444" t="str">
            <v>PURLITE 25 KG</v>
          </cell>
          <cell r="E444" t="str">
            <v>PES</v>
          </cell>
          <cell r="F444">
            <v>14040</v>
          </cell>
          <cell r="G444" t="str">
            <v>TN</v>
          </cell>
          <cell r="H444" t="str">
            <v>TONELADAS</v>
          </cell>
          <cell r="I444" t="str">
            <v>COM</v>
          </cell>
        </row>
        <row r="445">
          <cell r="A445" t="str">
            <v>15369821</v>
          </cell>
          <cell r="B445">
            <v>153</v>
          </cell>
          <cell r="C445">
            <v>69821</v>
          </cell>
          <cell r="D445" t="str">
            <v>PURLITE 5 KG</v>
          </cell>
          <cell r="E445" t="str">
            <v>PES</v>
          </cell>
          <cell r="F445">
            <v>14040</v>
          </cell>
          <cell r="G445" t="str">
            <v>TN</v>
          </cell>
          <cell r="H445" t="str">
            <v>TONELADAS</v>
          </cell>
          <cell r="I445" t="str">
            <v>COM</v>
          </cell>
        </row>
        <row r="446">
          <cell r="A446" t="str">
            <v>15370532</v>
          </cell>
          <cell r="B446">
            <v>153</v>
          </cell>
          <cell r="C446">
            <v>70532</v>
          </cell>
          <cell r="D446" t="str">
            <v>MULTIAVES  ME</v>
          </cell>
          <cell r="E446" t="str">
            <v>PES</v>
          </cell>
          <cell r="F446">
            <v>4712</v>
          </cell>
          <cell r="G446" t="str">
            <v>TN</v>
          </cell>
          <cell r="H446" t="str">
            <v>TONELADAS</v>
          </cell>
          <cell r="I446" t="str">
            <v>PEC</v>
          </cell>
        </row>
        <row r="447">
          <cell r="A447" t="str">
            <v>15373242</v>
          </cell>
          <cell r="B447">
            <v>153</v>
          </cell>
          <cell r="C447">
            <v>73242</v>
          </cell>
          <cell r="D447" t="str">
            <v>INICIAPORK MT CE</v>
          </cell>
          <cell r="E447" t="str">
            <v>PES</v>
          </cell>
          <cell r="F447">
            <v>5611</v>
          </cell>
          <cell r="G447" t="str">
            <v>TN</v>
          </cell>
          <cell r="H447" t="str">
            <v>TONELADAS</v>
          </cell>
          <cell r="I447" t="str">
            <v>PEC</v>
          </cell>
        </row>
        <row r="448">
          <cell r="A448" t="str">
            <v>15373243</v>
          </cell>
          <cell r="B448">
            <v>153</v>
          </cell>
          <cell r="C448">
            <v>73243</v>
          </cell>
          <cell r="D448" t="str">
            <v>INICIAPORK CE</v>
          </cell>
          <cell r="E448" t="str">
            <v>PES</v>
          </cell>
          <cell r="F448">
            <v>5471</v>
          </cell>
          <cell r="G448" t="str">
            <v>TN</v>
          </cell>
          <cell r="H448" t="str">
            <v>TONELADAS</v>
          </cell>
          <cell r="I448" t="str">
            <v>PEC</v>
          </cell>
        </row>
        <row r="449">
          <cell r="A449" t="str">
            <v>15373250</v>
          </cell>
          <cell r="B449">
            <v>153</v>
          </cell>
          <cell r="C449">
            <v>73250</v>
          </cell>
          <cell r="D449" t="str">
            <v>CONCENTRAPORK MT HE</v>
          </cell>
          <cell r="E449" t="str">
            <v>PES</v>
          </cell>
          <cell r="F449">
            <v>7154</v>
          </cell>
          <cell r="G449" t="str">
            <v>TN</v>
          </cell>
          <cell r="H449" t="str">
            <v>TONELADAS</v>
          </cell>
          <cell r="I449" t="str">
            <v>PEC</v>
          </cell>
        </row>
        <row r="450">
          <cell r="A450" t="str">
            <v>15373252</v>
          </cell>
          <cell r="B450">
            <v>153</v>
          </cell>
          <cell r="C450">
            <v>73252</v>
          </cell>
          <cell r="D450" t="str">
            <v>CONCENTRADOPORK CE</v>
          </cell>
          <cell r="E450" t="str">
            <v>PES</v>
          </cell>
          <cell r="F450">
            <v>7103</v>
          </cell>
          <cell r="G450" t="str">
            <v>TN</v>
          </cell>
          <cell r="H450" t="str">
            <v>TONELADAS</v>
          </cell>
          <cell r="I450" t="str">
            <v>PEC</v>
          </cell>
        </row>
        <row r="451">
          <cell r="A451" t="str">
            <v>15373253</v>
          </cell>
          <cell r="B451">
            <v>153</v>
          </cell>
          <cell r="C451">
            <v>73253</v>
          </cell>
          <cell r="D451" t="str">
            <v>CONCENTRAPORK CG</v>
          </cell>
          <cell r="E451" t="str">
            <v>PES</v>
          </cell>
          <cell r="F451">
            <v>6963</v>
          </cell>
          <cell r="G451" t="str">
            <v>TN</v>
          </cell>
          <cell r="H451" t="str">
            <v>TONELADAS</v>
          </cell>
          <cell r="I451" t="str">
            <v>PEC</v>
          </cell>
        </row>
        <row r="452">
          <cell r="A452" t="str">
            <v>15373510</v>
          </cell>
          <cell r="B452">
            <v>153</v>
          </cell>
          <cell r="C452">
            <v>73510</v>
          </cell>
          <cell r="D452" t="str">
            <v>CERDITEXO INICIADOR  HE</v>
          </cell>
          <cell r="E452" t="str">
            <v>PES</v>
          </cell>
          <cell r="F452">
            <v>5780</v>
          </cell>
          <cell r="G452" t="str">
            <v>TN</v>
          </cell>
          <cell r="H452" t="str">
            <v>TONELADAS</v>
          </cell>
          <cell r="I452" t="str">
            <v>PEC</v>
          </cell>
        </row>
        <row r="453">
          <cell r="A453" t="str">
            <v>15373511</v>
          </cell>
          <cell r="B453">
            <v>153</v>
          </cell>
          <cell r="C453">
            <v>73511</v>
          </cell>
          <cell r="D453" t="str">
            <v>CERDITEXO INICIADOR  HG</v>
          </cell>
          <cell r="E453" t="str">
            <v>PES</v>
          </cell>
          <cell r="F453">
            <v>5640</v>
          </cell>
          <cell r="G453" t="str">
            <v>TN</v>
          </cell>
          <cell r="H453" t="str">
            <v>TONELADAS</v>
          </cell>
          <cell r="I453" t="str">
            <v>PEC</v>
          </cell>
        </row>
        <row r="454">
          <cell r="A454" t="str">
            <v>15373512</v>
          </cell>
          <cell r="B454">
            <v>153</v>
          </cell>
          <cell r="C454">
            <v>73512</v>
          </cell>
          <cell r="D454" t="str">
            <v>CERDITEXO INICIADOR  CE</v>
          </cell>
          <cell r="E454" t="str">
            <v>PES</v>
          </cell>
          <cell r="F454">
            <v>5800</v>
          </cell>
          <cell r="G454" t="str">
            <v>TN</v>
          </cell>
          <cell r="H454" t="str">
            <v>TONELADAS</v>
          </cell>
          <cell r="I454" t="str">
            <v>PEC</v>
          </cell>
        </row>
        <row r="455">
          <cell r="A455" t="str">
            <v>15373513</v>
          </cell>
          <cell r="B455">
            <v>153</v>
          </cell>
          <cell r="C455">
            <v>73513</v>
          </cell>
          <cell r="D455" t="str">
            <v>CERDITEXO INICIADOR  CG</v>
          </cell>
          <cell r="E455" t="str">
            <v>PES</v>
          </cell>
          <cell r="F455">
            <v>5660</v>
          </cell>
          <cell r="G455" t="str">
            <v>TN</v>
          </cell>
          <cell r="H455" t="str">
            <v>TONELADAS</v>
          </cell>
          <cell r="I455" t="str">
            <v>PEC</v>
          </cell>
        </row>
        <row r="456">
          <cell r="A456" t="str">
            <v>15373520</v>
          </cell>
          <cell r="B456">
            <v>153</v>
          </cell>
          <cell r="C456">
            <v>73520</v>
          </cell>
          <cell r="D456" t="str">
            <v>CERDI-TEXO CRECIMIENTO  HE</v>
          </cell>
          <cell r="E456" t="str">
            <v>PES</v>
          </cell>
          <cell r="F456">
            <v>5670</v>
          </cell>
          <cell r="G456" t="str">
            <v>TN</v>
          </cell>
          <cell r="H456" t="str">
            <v>TONELADAS</v>
          </cell>
          <cell r="I456" t="str">
            <v>PEC</v>
          </cell>
        </row>
        <row r="457">
          <cell r="A457" t="str">
            <v>15373521</v>
          </cell>
          <cell r="B457">
            <v>153</v>
          </cell>
          <cell r="C457">
            <v>73521</v>
          </cell>
          <cell r="D457" t="str">
            <v>CERDI-TEXO CRECIMIENTO  HG</v>
          </cell>
          <cell r="E457" t="str">
            <v>PES</v>
          </cell>
          <cell r="F457">
            <v>5530</v>
          </cell>
          <cell r="G457" t="str">
            <v>TN</v>
          </cell>
          <cell r="H457" t="str">
            <v>TONELADAS</v>
          </cell>
          <cell r="I457" t="str">
            <v>PEC</v>
          </cell>
        </row>
        <row r="458">
          <cell r="A458" t="str">
            <v>15373522</v>
          </cell>
          <cell r="B458">
            <v>153</v>
          </cell>
          <cell r="C458">
            <v>73522</v>
          </cell>
          <cell r="D458" t="str">
            <v>CERDI-TEXO CRECIMIENTO  CE</v>
          </cell>
          <cell r="E458" t="str">
            <v>PES</v>
          </cell>
          <cell r="F458">
            <v>5690</v>
          </cell>
          <cell r="G458" t="str">
            <v>TN</v>
          </cell>
          <cell r="H458" t="str">
            <v>TONELADAS</v>
          </cell>
          <cell r="I458" t="str">
            <v>PEC</v>
          </cell>
        </row>
        <row r="459">
          <cell r="A459" t="str">
            <v>15373523</v>
          </cell>
          <cell r="B459">
            <v>153</v>
          </cell>
          <cell r="C459">
            <v>73523</v>
          </cell>
          <cell r="D459" t="str">
            <v>CERDI-TEXO CRECIMIENTO  CG</v>
          </cell>
          <cell r="E459" t="str">
            <v>PES</v>
          </cell>
          <cell r="F459">
            <v>5550</v>
          </cell>
          <cell r="G459" t="str">
            <v>TN</v>
          </cell>
          <cell r="H459" t="str">
            <v>TONELADAS</v>
          </cell>
          <cell r="I459" t="str">
            <v>PEC</v>
          </cell>
        </row>
        <row r="460">
          <cell r="A460" t="str">
            <v>15373530</v>
          </cell>
          <cell r="B460">
            <v>153</v>
          </cell>
          <cell r="C460">
            <v>73530</v>
          </cell>
          <cell r="D460" t="str">
            <v>CERDITEXO FINALIZADOR HE</v>
          </cell>
          <cell r="E460" t="str">
            <v>PES</v>
          </cell>
          <cell r="F460">
            <v>5509</v>
          </cell>
          <cell r="G460" t="str">
            <v>TN</v>
          </cell>
          <cell r="H460" t="str">
            <v>TONELADAS</v>
          </cell>
          <cell r="I460" t="str">
            <v>PEC</v>
          </cell>
        </row>
        <row r="461">
          <cell r="A461" t="str">
            <v>15373531</v>
          </cell>
          <cell r="B461">
            <v>153</v>
          </cell>
          <cell r="C461">
            <v>73531</v>
          </cell>
          <cell r="D461" t="str">
            <v>CERDITEXO FINALIZADOR HG</v>
          </cell>
          <cell r="E461" t="str">
            <v>PES</v>
          </cell>
          <cell r="F461">
            <v>5369</v>
          </cell>
          <cell r="G461" t="str">
            <v>TN</v>
          </cell>
          <cell r="H461" t="str">
            <v>TONELADAS</v>
          </cell>
          <cell r="I461" t="str">
            <v>PEC</v>
          </cell>
        </row>
        <row r="462">
          <cell r="A462" t="str">
            <v>15373532</v>
          </cell>
          <cell r="B462">
            <v>153</v>
          </cell>
          <cell r="C462">
            <v>73532</v>
          </cell>
          <cell r="D462" t="str">
            <v>CERDITEXO FINALIZADOR CE</v>
          </cell>
          <cell r="E462" t="str">
            <v>PES</v>
          </cell>
          <cell r="F462">
            <v>5529</v>
          </cell>
          <cell r="G462" t="str">
            <v>TN</v>
          </cell>
          <cell r="H462" t="str">
            <v>TONELADAS</v>
          </cell>
          <cell r="I462" t="str">
            <v>PEC</v>
          </cell>
        </row>
        <row r="463">
          <cell r="A463" t="str">
            <v>15373533</v>
          </cell>
          <cell r="B463">
            <v>153</v>
          </cell>
          <cell r="C463">
            <v>73533</v>
          </cell>
          <cell r="D463" t="str">
            <v>CERDITEXO FINALIZADOR CG</v>
          </cell>
          <cell r="E463" t="str">
            <v>PES</v>
          </cell>
          <cell r="F463">
            <v>5389</v>
          </cell>
          <cell r="G463" t="str">
            <v>TN</v>
          </cell>
          <cell r="H463" t="str">
            <v>TONELADAS</v>
          </cell>
          <cell r="I463" t="str">
            <v>PEC</v>
          </cell>
        </row>
        <row r="464">
          <cell r="A464" t="str">
            <v>15373630</v>
          </cell>
          <cell r="B464">
            <v>153</v>
          </cell>
          <cell r="C464">
            <v>73630</v>
          </cell>
          <cell r="D464" t="str">
            <v>CERDI-TEXO MULTIUSOS HE</v>
          </cell>
          <cell r="E464" t="str">
            <v>PES</v>
          </cell>
          <cell r="F464">
            <v>4988</v>
          </cell>
          <cell r="G464" t="str">
            <v>TN</v>
          </cell>
          <cell r="H464" t="str">
            <v>TONELADAS</v>
          </cell>
          <cell r="I464" t="str">
            <v>PEC</v>
          </cell>
        </row>
        <row r="465">
          <cell r="A465" t="str">
            <v>15373631</v>
          </cell>
          <cell r="B465">
            <v>153</v>
          </cell>
          <cell r="C465">
            <v>73631</v>
          </cell>
          <cell r="D465" t="str">
            <v>CERDI-TEXO MULTIUSOS HG</v>
          </cell>
          <cell r="E465" t="str">
            <v>PES</v>
          </cell>
          <cell r="F465">
            <v>4848</v>
          </cell>
          <cell r="G465" t="str">
            <v>TN</v>
          </cell>
          <cell r="H465" t="str">
            <v>TONELADAS</v>
          </cell>
          <cell r="I465" t="str">
            <v>PEC</v>
          </cell>
        </row>
        <row r="466">
          <cell r="A466" t="str">
            <v>15373632</v>
          </cell>
          <cell r="B466">
            <v>153</v>
          </cell>
          <cell r="C466">
            <v>73632</v>
          </cell>
          <cell r="D466" t="str">
            <v>CERDI-TEXO MULTIUSOS CE</v>
          </cell>
          <cell r="E466" t="str">
            <v>PES</v>
          </cell>
          <cell r="F466">
            <v>4414</v>
          </cell>
          <cell r="G466" t="str">
            <v>TN</v>
          </cell>
          <cell r="H466" t="str">
            <v>TONELADAS</v>
          </cell>
          <cell r="I466" t="str">
            <v>PEC</v>
          </cell>
        </row>
        <row r="467">
          <cell r="A467" t="str">
            <v>15373633</v>
          </cell>
          <cell r="B467">
            <v>153</v>
          </cell>
          <cell r="C467">
            <v>73633</v>
          </cell>
          <cell r="D467" t="str">
            <v>CERDI-TEXO MULTIUSOS CG</v>
          </cell>
          <cell r="E467" t="str">
            <v>PES</v>
          </cell>
          <cell r="F467">
            <v>4868</v>
          </cell>
          <cell r="G467" t="str">
            <v>TN</v>
          </cell>
          <cell r="H467" t="str">
            <v>TONELADAS</v>
          </cell>
          <cell r="I467" t="str">
            <v>PEC</v>
          </cell>
        </row>
        <row r="468">
          <cell r="A468" t="str">
            <v>15373860</v>
          </cell>
          <cell r="B468">
            <v>153</v>
          </cell>
          <cell r="C468">
            <v>73860</v>
          </cell>
          <cell r="D468" t="str">
            <v>CRECIPORK HE</v>
          </cell>
          <cell r="E468" t="str">
            <v>PES</v>
          </cell>
          <cell r="F468">
            <v>5327</v>
          </cell>
          <cell r="G468" t="str">
            <v>TN</v>
          </cell>
          <cell r="H468" t="str">
            <v>TONELADAS</v>
          </cell>
          <cell r="I468" t="str">
            <v>PEC</v>
          </cell>
        </row>
        <row r="469">
          <cell r="A469" t="str">
            <v>15373870</v>
          </cell>
          <cell r="B469">
            <v>153</v>
          </cell>
          <cell r="C469">
            <v>73870</v>
          </cell>
          <cell r="D469" t="str">
            <v>ENGORDAPORK HE</v>
          </cell>
          <cell r="E469" t="str">
            <v>PES</v>
          </cell>
          <cell r="F469">
            <v>5249</v>
          </cell>
          <cell r="G469" t="str">
            <v>TN</v>
          </cell>
          <cell r="H469" t="str">
            <v>TONELADAS</v>
          </cell>
          <cell r="I469" t="str">
            <v>PEC</v>
          </cell>
        </row>
        <row r="470">
          <cell r="A470" t="str">
            <v>15374050</v>
          </cell>
          <cell r="B470">
            <v>153</v>
          </cell>
          <cell r="C470">
            <v>74050</v>
          </cell>
          <cell r="D470" t="str">
            <v>BOVITEXO LECHERO  HE</v>
          </cell>
          <cell r="E470" t="str">
            <v>PES</v>
          </cell>
          <cell r="F470">
            <v>4465</v>
          </cell>
          <cell r="G470" t="str">
            <v>TN</v>
          </cell>
          <cell r="H470" t="str">
            <v>TONELADAS</v>
          </cell>
          <cell r="I470" t="str">
            <v>PEC</v>
          </cell>
        </row>
        <row r="471">
          <cell r="A471" t="str">
            <v>15374051</v>
          </cell>
          <cell r="B471">
            <v>153</v>
          </cell>
          <cell r="C471">
            <v>74051</v>
          </cell>
          <cell r="D471" t="str">
            <v>BOVITEXO LECHERO  HG</v>
          </cell>
          <cell r="E471" t="str">
            <v>PES</v>
          </cell>
          <cell r="F471">
            <v>4325</v>
          </cell>
          <cell r="G471" t="str">
            <v>TN</v>
          </cell>
          <cell r="H471" t="str">
            <v>TONELADAS</v>
          </cell>
          <cell r="I471" t="str">
            <v>PEC</v>
          </cell>
        </row>
        <row r="472">
          <cell r="A472" t="str">
            <v>15374052</v>
          </cell>
          <cell r="B472">
            <v>153</v>
          </cell>
          <cell r="C472">
            <v>74052</v>
          </cell>
          <cell r="D472" t="str">
            <v>BOVITEXO LECHERO  CE</v>
          </cell>
          <cell r="E472" t="str">
            <v>PES</v>
          </cell>
          <cell r="F472">
            <v>4485</v>
          </cell>
          <cell r="G472" t="str">
            <v>TN</v>
          </cell>
          <cell r="H472" t="str">
            <v>TONELADAS</v>
          </cell>
          <cell r="I472" t="str">
            <v>PEC</v>
          </cell>
        </row>
        <row r="473">
          <cell r="A473" t="str">
            <v>15374053</v>
          </cell>
          <cell r="B473">
            <v>153</v>
          </cell>
          <cell r="C473">
            <v>74053</v>
          </cell>
          <cell r="D473" t="str">
            <v>BOVITEXO LECHERO  CG</v>
          </cell>
          <cell r="E473" t="str">
            <v>PES</v>
          </cell>
          <cell r="F473">
            <v>4345</v>
          </cell>
          <cell r="G473" t="str">
            <v>TN</v>
          </cell>
          <cell r="H473" t="str">
            <v>TONELADAS</v>
          </cell>
          <cell r="I473" t="str">
            <v>PEC</v>
          </cell>
        </row>
        <row r="474">
          <cell r="A474" t="str">
            <v>15374054</v>
          </cell>
          <cell r="B474">
            <v>153</v>
          </cell>
          <cell r="C474">
            <v>74054</v>
          </cell>
          <cell r="D474" t="str">
            <v>BOVITEXO LECHERO  RE</v>
          </cell>
          <cell r="E474" t="str">
            <v>PES</v>
          </cell>
          <cell r="F474">
            <v>4450</v>
          </cell>
          <cell r="G474" t="str">
            <v>TN</v>
          </cell>
          <cell r="H474" t="str">
            <v>TONELADAS</v>
          </cell>
          <cell r="I474" t="str">
            <v>PEC</v>
          </cell>
        </row>
        <row r="475">
          <cell r="A475" t="str">
            <v>15374055</v>
          </cell>
          <cell r="B475">
            <v>153</v>
          </cell>
          <cell r="C475">
            <v>74055</v>
          </cell>
          <cell r="D475" t="str">
            <v>BOVITEXO LECHERO  RG</v>
          </cell>
          <cell r="E475" t="str">
            <v>PES</v>
          </cell>
          <cell r="F475">
            <v>4335</v>
          </cell>
          <cell r="G475" t="str">
            <v>TN</v>
          </cell>
          <cell r="H475" t="str">
            <v>TONELADAS</v>
          </cell>
          <cell r="I475" t="str">
            <v>PEC</v>
          </cell>
        </row>
        <row r="476">
          <cell r="A476" t="str">
            <v>15374300</v>
          </cell>
          <cell r="B476">
            <v>153</v>
          </cell>
          <cell r="C476">
            <v>74300</v>
          </cell>
          <cell r="D476" t="str">
            <v>BOVITEXO LECHERO 16%  HE</v>
          </cell>
          <cell r="E476" t="str">
            <v>PES</v>
          </cell>
          <cell r="F476">
            <v>4945</v>
          </cell>
          <cell r="G476" t="str">
            <v>TN</v>
          </cell>
          <cell r="H476" t="str">
            <v>TONELADAS</v>
          </cell>
          <cell r="I476" t="str">
            <v>PEC</v>
          </cell>
        </row>
        <row r="477">
          <cell r="A477" t="str">
            <v>15374301</v>
          </cell>
          <cell r="B477">
            <v>153</v>
          </cell>
          <cell r="C477">
            <v>74301</v>
          </cell>
          <cell r="D477" t="str">
            <v>BOVITEXO LECHERO 16%  HG</v>
          </cell>
          <cell r="E477" t="str">
            <v>PES</v>
          </cell>
          <cell r="F477">
            <v>4805</v>
          </cell>
          <cell r="G477" t="str">
            <v>TN</v>
          </cell>
          <cell r="H477" t="str">
            <v>TONELADAS</v>
          </cell>
          <cell r="I477" t="str">
            <v>PEC</v>
          </cell>
        </row>
        <row r="478">
          <cell r="A478" t="str">
            <v>15374302</v>
          </cell>
          <cell r="B478">
            <v>153</v>
          </cell>
          <cell r="C478">
            <v>74302</v>
          </cell>
          <cell r="D478" t="str">
            <v>BOVITEXO LECHERO 16%  CE</v>
          </cell>
          <cell r="E478" t="str">
            <v>PES</v>
          </cell>
          <cell r="F478">
            <v>4611</v>
          </cell>
          <cell r="G478" t="str">
            <v>TN</v>
          </cell>
          <cell r="H478" t="str">
            <v>TONELADAS</v>
          </cell>
          <cell r="I478" t="str">
            <v>PEC</v>
          </cell>
        </row>
        <row r="479">
          <cell r="A479" t="str">
            <v>15374303</v>
          </cell>
          <cell r="B479">
            <v>153</v>
          </cell>
          <cell r="C479">
            <v>74303</v>
          </cell>
          <cell r="D479" t="str">
            <v>BOVITEXO LECHERO 16%  CG</v>
          </cell>
          <cell r="E479" t="str">
            <v>PES</v>
          </cell>
          <cell r="F479">
            <v>4825</v>
          </cell>
          <cell r="G479" t="str">
            <v>TN</v>
          </cell>
          <cell r="H479" t="str">
            <v>TONELADAS</v>
          </cell>
          <cell r="I479" t="str">
            <v>PEC</v>
          </cell>
        </row>
        <row r="480">
          <cell r="A480" t="str">
            <v>15374304</v>
          </cell>
          <cell r="B480">
            <v>153</v>
          </cell>
          <cell r="C480">
            <v>74304</v>
          </cell>
          <cell r="D480" t="str">
            <v>BOVITEXO LECHERO 16%  RE</v>
          </cell>
          <cell r="E480" t="str">
            <v>PES</v>
          </cell>
          <cell r="F480">
            <v>4611</v>
          </cell>
          <cell r="G480" t="str">
            <v>TN</v>
          </cell>
          <cell r="H480" t="str">
            <v>TONELADAS</v>
          </cell>
          <cell r="I480" t="str">
            <v>PEC</v>
          </cell>
        </row>
        <row r="481">
          <cell r="A481" t="str">
            <v>15374305</v>
          </cell>
          <cell r="B481">
            <v>153</v>
          </cell>
          <cell r="C481">
            <v>74305</v>
          </cell>
          <cell r="D481" t="str">
            <v>BOVITEXO LECHERO 16%  RG</v>
          </cell>
          <cell r="E481" t="str">
            <v>PES</v>
          </cell>
          <cell r="F481">
            <v>4815</v>
          </cell>
          <cell r="G481" t="str">
            <v>TN</v>
          </cell>
          <cell r="H481" t="str">
            <v>TONELADAS</v>
          </cell>
          <cell r="I481" t="str">
            <v>PEC</v>
          </cell>
        </row>
        <row r="482">
          <cell r="A482" t="str">
            <v>15374320</v>
          </cell>
          <cell r="B482">
            <v>153</v>
          </cell>
          <cell r="C482">
            <v>74320</v>
          </cell>
          <cell r="D482" t="str">
            <v>ESTABLERO 18% HE</v>
          </cell>
          <cell r="E482" t="str">
            <v>PES</v>
          </cell>
          <cell r="F482">
            <v>4878</v>
          </cell>
          <cell r="G482" t="str">
            <v>TN</v>
          </cell>
          <cell r="H482" t="str">
            <v>TONELADAS</v>
          </cell>
          <cell r="I482" t="str">
            <v>PEC</v>
          </cell>
        </row>
        <row r="483">
          <cell r="A483" t="str">
            <v>15374322</v>
          </cell>
          <cell r="B483">
            <v>153</v>
          </cell>
          <cell r="C483">
            <v>74322</v>
          </cell>
          <cell r="D483" t="str">
            <v>ESTABLERO 18% CE</v>
          </cell>
          <cell r="E483" t="str">
            <v>PES</v>
          </cell>
          <cell r="F483">
            <v>4144</v>
          </cell>
          <cell r="G483" t="str">
            <v>TN</v>
          </cell>
          <cell r="H483" t="str">
            <v>TONELADAS</v>
          </cell>
          <cell r="I483" t="str">
            <v>PEC</v>
          </cell>
        </row>
        <row r="484">
          <cell r="A484" t="str">
            <v>15374324</v>
          </cell>
          <cell r="B484">
            <v>153</v>
          </cell>
          <cell r="C484">
            <v>74324</v>
          </cell>
          <cell r="D484" t="str">
            <v>ESTABLERO 18% RE</v>
          </cell>
          <cell r="E484" t="str">
            <v>PES</v>
          </cell>
          <cell r="F484">
            <v>4238</v>
          </cell>
          <cell r="G484" t="str">
            <v>TN</v>
          </cell>
          <cell r="H484" t="str">
            <v>TONELADAS</v>
          </cell>
          <cell r="I484" t="str">
            <v>PEC</v>
          </cell>
        </row>
        <row r="485">
          <cell r="A485" t="str">
            <v>15375430</v>
          </cell>
          <cell r="B485">
            <v>153</v>
          </cell>
          <cell r="C485">
            <v>75430</v>
          </cell>
          <cell r="D485" t="str">
            <v>TEXI-ENGORDA  HE</v>
          </cell>
          <cell r="E485" t="str">
            <v>PES</v>
          </cell>
          <cell r="F485">
            <v>4637</v>
          </cell>
          <cell r="G485" t="str">
            <v>TN</v>
          </cell>
          <cell r="H485" t="str">
            <v>TONELADAS</v>
          </cell>
          <cell r="I485" t="str">
            <v>PEC</v>
          </cell>
        </row>
        <row r="486">
          <cell r="A486" t="str">
            <v>15375431</v>
          </cell>
          <cell r="B486">
            <v>153</v>
          </cell>
          <cell r="C486">
            <v>75431</v>
          </cell>
          <cell r="D486" t="str">
            <v>TEXI-ENGORDA  HG</v>
          </cell>
          <cell r="E486" t="str">
            <v>PES</v>
          </cell>
          <cell r="F486">
            <v>4497</v>
          </cell>
          <cell r="G486" t="str">
            <v>TN</v>
          </cell>
          <cell r="H486" t="str">
            <v>TONELADAS</v>
          </cell>
          <cell r="I486" t="str">
            <v>PEC</v>
          </cell>
        </row>
        <row r="487">
          <cell r="A487" t="str">
            <v>15375432</v>
          </cell>
          <cell r="B487">
            <v>153</v>
          </cell>
          <cell r="C487">
            <v>75432</v>
          </cell>
          <cell r="D487" t="str">
            <v>TEXI-ENGORDA  CE</v>
          </cell>
          <cell r="E487" t="str">
            <v>PES</v>
          </cell>
          <cell r="F487">
            <v>4657</v>
          </cell>
          <cell r="G487" t="str">
            <v>TN</v>
          </cell>
          <cell r="H487" t="str">
            <v>TONELADAS</v>
          </cell>
          <cell r="I487" t="str">
            <v>PEC</v>
          </cell>
        </row>
        <row r="488">
          <cell r="A488" t="str">
            <v>15375433</v>
          </cell>
          <cell r="B488">
            <v>153</v>
          </cell>
          <cell r="C488">
            <v>75433</v>
          </cell>
          <cell r="D488" t="str">
            <v>TEXI-ENGORDA  CG</v>
          </cell>
          <cell r="E488" t="str">
            <v>PES</v>
          </cell>
          <cell r="F488">
            <v>4517</v>
          </cell>
          <cell r="G488" t="str">
            <v>TN</v>
          </cell>
          <cell r="H488" t="str">
            <v>TONELADAS</v>
          </cell>
          <cell r="I488" t="str">
            <v>PEC</v>
          </cell>
        </row>
        <row r="489">
          <cell r="A489" t="str">
            <v>15375434</v>
          </cell>
          <cell r="B489">
            <v>153</v>
          </cell>
          <cell r="C489">
            <v>75434</v>
          </cell>
          <cell r="D489" t="str">
            <v>TEXI-ENGORDA  RE</v>
          </cell>
          <cell r="E489" t="str">
            <v>PES</v>
          </cell>
          <cell r="F489">
            <v>4297</v>
          </cell>
          <cell r="G489" t="str">
            <v>TN</v>
          </cell>
          <cell r="H489" t="str">
            <v>TONELADAS</v>
          </cell>
          <cell r="I489" t="str">
            <v>PEC</v>
          </cell>
        </row>
        <row r="490">
          <cell r="A490" t="str">
            <v>15375435</v>
          </cell>
          <cell r="B490">
            <v>153</v>
          </cell>
          <cell r="C490">
            <v>75435</v>
          </cell>
          <cell r="D490" t="str">
            <v>TEXI-ENGORDA  RG</v>
          </cell>
          <cell r="E490" t="str">
            <v>PES</v>
          </cell>
          <cell r="F490">
            <v>4507</v>
          </cell>
          <cell r="G490" t="str">
            <v>TN</v>
          </cell>
          <cell r="H490" t="str">
            <v>TONELADAS</v>
          </cell>
          <cell r="I490" t="str">
            <v>PEC</v>
          </cell>
        </row>
        <row r="491">
          <cell r="A491" t="str">
            <v>15379478</v>
          </cell>
          <cell r="B491">
            <v>153</v>
          </cell>
          <cell r="C491">
            <v>79478</v>
          </cell>
          <cell r="D491" t="str">
            <v>CALF-MANNA 10 L CE</v>
          </cell>
          <cell r="E491" t="str">
            <v>PES</v>
          </cell>
          <cell r="F491">
            <v>22713</v>
          </cell>
          <cell r="G491" t="str">
            <v>TN</v>
          </cell>
          <cell r="H491" t="str">
            <v>TONELADAS</v>
          </cell>
          <cell r="I491" t="str">
            <v>PEC</v>
          </cell>
        </row>
        <row r="492">
          <cell r="A492" t="str">
            <v>15379479</v>
          </cell>
          <cell r="B492">
            <v>153</v>
          </cell>
          <cell r="C492">
            <v>79479</v>
          </cell>
          <cell r="D492" t="str">
            <v>CALF-MANNA 50 L CE</v>
          </cell>
          <cell r="E492" t="str">
            <v>PES</v>
          </cell>
          <cell r="F492">
            <v>17101</v>
          </cell>
          <cell r="G492" t="str">
            <v>TN</v>
          </cell>
          <cell r="H492" t="str">
            <v>TONELADAS</v>
          </cell>
          <cell r="I492" t="str">
            <v>PEC</v>
          </cell>
        </row>
        <row r="493">
          <cell r="A493" t="str">
            <v>15379489</v>
          </cell>
          <cell r="B493">
            <v>153</v>
          </cell>
          <cell r="C493">
            <v>79489</v>
          </cell>
          <cell r="D493" t="str">
            <v>CALF-MANNA 25 L CE</v>
          </cell>
          <cell r="E493" t="str">
            <v>PES</v>
          </cell>
          <cell r="F493">
            <v>17999</v>
          </cell>
          <cell r="G493" t="str">
            <v>TN</v>
          </cell>
          <cell r="H493" t="str">
            <v>TONELADAS</v>
          </cell>
          <cell r="I493" t="str">
            <v>PEC</v>
          </cell>
        </row>
        <row r="494">
          <cell r="A494" t="str">
            <v>15379499</v>
          </cell>
          <cell r="B494">
            <v>153</v>
          </cell>
          <cell r="C494">
            <v>79499</v>
          </cell>
          <cell r="D494" t="str">
            <v>APPLE WAFERS</v>
          </cell>
          <cell r="E494" t="str">
            <v>PES</v>
          </cell>
          <cell r="F494">
            <v>13354.61</v>
          </cell>
          <cell r="G494" t="str">
            <v>TN</v>
          </cell>
          <cell r="H494" t="str">
            <v>TONELADAS</v>
          </cell>
          <cell r="I494" t="str">
            <v>PEC</v>
          </cell>
        </row>
        <row r="495">
          <cell r="A495" t="str">
            <v>15379809</v>
          </cell>
          <cell r="B495">
            <v>153</v>
          </cell>
          <cell r="C495">
            <v>79809</v>
          </cell>
          <cell r="D495" t="str">
            <v>PREMIOS TRIPLE CORONA CE 2 KG</v>
          </cell>
          <cell r="E495" t="str">
            <v>PES</v>
          </cell>
          <cell r="F495">
            <v>55060</v>
          </cell>
          <cell r="G495" t="str">
            <v>TN</v>
          </cell>
          <cell r="H495" t="str">
            <v>TONELADAS</v>
          </cell>
          <cell r="I495" t="str">
            <v>PEC</v>
          </cell>
        </row>
        <row r="496">
          <cell r="A496" t="str">
            <v>15379809A</v>
          </cell>
          <cell r="B496">
            <v>153</v>
          </cell>
          <cell r="C496" t="str">
            <v>79809A</v>
          </cell>
          <cell r="D496" t="str">
            <v>PREMIOS TRIPLE CORONA CE 2x5KG</v>
          </cell>
          <cell r="E496" t="str">
            <v>PES</v>
          </cell>
          <cell r="F496">
            <v>550.6</v>
          </cell>
          <cell r="G496" t="str">
            <v>CL</v>
          </cell>
          <cell r="H496" t="str">
            <v>CAJA 10 KGS</v>
          </cell>
          <cell r="I496" t="str">
            <v>PEC</v>
          </cell>
        </row>
        <row r="497">
          <cell r="A497" t="str">
            <v>15379819</v>
          </cell>
          <cell r="B497">
            <v>153</v>
          </cell>
          <cell r="C497">
            <v>79819</v>
          </cell>
          <cell r="D497" t="str">
            <v>B-SAFE</v>
          </cell>
          <cell r="E497" t="str">
            <v>PES</v>
          </cell>
          <cell r="F497">
            <v>27880</v>
          </cell>
          <cell r="G497" t="str">
            <v>TN</v>
          </cell>
          <cell r="H497" t="str">
            <v>TONELADAS</v>
          </cell>
          <cell r="I497" t="str">
            <v>MUL</v>
          </cell>
        </row>
        <row r="498">
          <cell r="A498" t="str">
            <v>15379829</v>
          </cell>
          <cell r="B498">
            <v>153</v>
          </cell>
          <cell r="C498">
            <v>79829</v>
          </cell>
          <cell r="D498" t="str">
            <v>PRISMA JET</v>
          </cell>
          <cell r="E498" t="str">
            <v>PES</v>
          </cell>
          <cell r="F498">
            <v>35350</v>
          </cell>
          <cell r="G498" t="str">
            <v>TN</v>
          </cell>
          <cell r="H498" t="str">
            <v>TONELADAS</v>
          </cell>
          <cell r="I498" t="str">
            <v>MUL</v>
          </cell>
        </row>
        <row r="499">
          <cell r="A499" t="str">
            <v>15379839</v>
          </cell>
          <cell r="B499">
            <v>153</v>
          </cell>
          <cell r="C499">
            <v>79839</v>
          </cell>
          <cell r="D499" t="str">
            <v>T5X PREMIUM</v>
          </cell>
          <cell r="E499" t="str">
            <v>PES</v>
          </cell>
          <cell r="F499">
            <v>65187</v>
          </cell>
          <cell r="G499" t="str">
            <v>TN</v>
          </cell>
          <cell r="H499" t="str">
            <v>TONELADAS</v>
          </cell>
          <cell r="I499" t="str">
            <v>MUL</v>
          </cell>
        </row>
        <row r="500">
          <cell r="A500" t="str">
            <v>1538299</v>
          </cell>
          <cell r="B500">
            <v>153</v>
          </cell>
          <cell r="C500">
            <v>8299</v>
          </cell>
          <cell r="D500" t="str">
            <v>CAJA DE DESCANSO GALLO DE ORO</v>
          </cell>
          <cell r="E500" t="str">
            <v>PES</v>
          </cell>
          <cell r="F500">
            <v>31.03</v>
          </cell>
          <cell r="G500" t="str">
            <v>PZ</v>
          </cell>
          <cell r="H500" t="str">
            <v>PIEZAS</v>
          </cell>
          <cell r="I500" t="str">
            <v>PEC</v>
          </cell>
        </row>
        <row r="501">
          <cell r="A501" t="str">
            <v>15383409</v>
          </cell>
          <cell r="B501">
            <v>153</v>
          </cell>
          <cell r="C501">
            <v>83409</v>
          </cell>
          <cell r="D501" t="str">
            <v>SUPER APILAC ULTRA 0 MED-0</v>
          </cell>
          <cell r="E501" t="str">
            <v>PES</v>
          </cell>
          <cell r="F501">
            <v>16315</v>
          </cell>
          <cell r="G501" t="str">
            <v>TN</v>
          </cell>
          <cell r="H501" t="str">
            <v>TONELADAS</v>
          </cell>
          <cell r="I501" t="str">
            <v>PEC</v>
          </cell>
        </row>
        <row r="502">
          <cell r="A502" t="str">
            <v>15383419</v>
          </cell>
          <cell r="B502">
            <v>153</v>
          </cell>
          <cell r="C502">
            <v>83419</v>
          </cell>
          <cell r="D502" t="str">
            <v>SUPER APILAC ULTRA 1 MED-2</v>
          </cell>
          <cell r="E502" t="str">
            <v>PES</v>
          </cell>
          <cell r="F502">
            <v>12730</v>
          </cell>
          <cell r="G502" t="str">
            <v>TN</v>
          </cell>
          <cell r="H502" t="str">
            <v>TONELADAS</v>
          </cell>
          <cell r="I502" t="str">
            <v>PEC</v>
          </cell>
        </row>
        <row r="503">
          <cell r="A503" t="str">
            <v>15383429</v>
          </cell>
          <cell r="B503">
            <v>153</v>
          </cell>
          <cell r="C503">
            <v>83429</v>
          </cell>
          <cell r="D503" t="str">
            <v>SUPER APILAC ULTRA 1 MED-3</v>
          </cell>
          <cell r="E503" t="str">
            <v>PES</v>
          </cell>
          <cell r="F503">
            <v>13000</v>
          </cell>
          <cell r="G503" t="str">
            <v>TN</v>
          </cell>
          <cell r="H503" t="str">
            <v>TONELADAS</v>
          </cell>
          <cell r="I503" t="str">
            <v>PEC</v>
          </cell>
        </row>
        <row r="504">
          <cell r="A504" t="str">
            <v>15383439</v>
          </cell>
          <cell r="B504">
            <v>153</v>
          </cell>
          <cell r="C504">
            <v>83439</v>
          </cell>
          <cell r="D504" t="str">
            <v>SUPER APILAC ULTRA 2 MED-1</v>
          </cell>
          <cell r="E504" t="str">
            <v>PES</v>
          </cell>
          <cell r="F504">
            <v>11325</v>
          </cell>
          <cell r="G504" t="str">
            <v>TN</v>
          </cell>
          <cell r="H504" t="str">
            <v>TONELADAS</v>
          </cell>
          <cell r="I504" t="str">
            <v>PEC</v>
          </cell>
        </row>
        <row r="505">
          <cell r="A505" t="str">
            <v>15383449</v>
          </cell>
          <cell r="B505">
            <v>153</v>
          </cell>
          <cell r="C505">
            <v>83449</v>
          </cell>
          <cell r="D505" t="str">
            <v>SUPER APILAC ULTRA 2 MED-2</v>
          </cell>
          <cell r="E505" t="str">
            <v>PES</v>
          </cell>
          <cell r="F505">
            <v>10730</v>
          </cell>
          <cell r="G505" t="str">
            <v>TN</v>
          </cell>
          <cell r="H505" t="str">
            <v>TONELADAS</v>
          </cell>
          <cell r="I505" t="str">
            <v>PEC</v>
          </cell>
        </row>
        <row r="506">
          <cell r="A506" t="str">
            <v>15383459</v>
          </cell>
          <cell r="B506">
            <v>153</v>
          </cell>
          <cell r="C506">
            <v>83459</v>
          </cell>
          <cell r="D506" t="str">
            <v>SUPER APILAC ULTRA 2 MED-3</v>
          </cell>
          <cell r="E506" t="str">
            <v>PES</v>
          </cell>
          <cell r="F506">
            <v>10900</v>
          </cell>
          <cell r="G506" t="str">
            <v>TN</v>
          </cell>
          <cell r="H506" t="str">
            <v>TONELADAS</v>
          </cell>
          <cell r="I506" t="str">
            <v>PEC</v>
          </cell>
        </row>
        <row r="507">
          <cell r="A507" t="str">
            <v>15383469</v>
          </cell>
          <cell r="B507">
            <v>153</v>
          </cell>
          <cell r="C507">
            <v>83469</v>
          </cell>
          <cell r="D507" t="str">
            <v>SUPER APILAC ULTRA 3 MED-1</v>
          </cell>
          <cell r="E507" t="str">
            <v>PES</v>
          </cell>
          <cell r="F507">
            <v>9450</v>
          </cell>
          <cell r="G507" t="str">
            <v>TN</v>
          </cell>
          <cell r="H507" t="str">
            <v>TONELADAS</v>
          </cell>
          <cell r="I507" t="str">
            <v>PEC</v>
          </cell>
        </row>
        <row r="508">
          <cell r="A508" t="str">
            <v>15383479</v>
          </cell>
          <cell r="B508">
            <v>153</v>
          </cell>
          <cell r="C508">
            <v>83479</v>
          </cell>
          <cell r="D508" t="str">
            <v>SUPER APILAC ULTRA 3 MED-2</v>
          </cell>
          <cell r="E508" t="str">
            <v>PES</v>
          </cell>
          <cell r="F508">
            <v>8830</v>
          </cell>
          <cell r="G508" t="str">
            <v>TN</v>
          </cell>
          <cell r="H508" t="str">
            <v>TONELADAS</v>
          </cell>
          <cell r="I508" t="str">
            <v>PEC</v>
          </cell>
        </row>
        <row r="509">
          <cell r="A509" t="str">
            <v>15383489</v>
          </cell>
          <cell r="B509">
            <v>153</v>
          </cell>
          <cell r="C509">
            <v>83489</v>
          </cell>
          <cell r="D509" t="str">
            <v>SUPER APILAC ULTRA 3 MED-3</v>
          </cell>
          <cell r="E509" t="str">
            <v>PES</v>
          </cell>
          <cell r="F509">
            <v>9000</v>
          </cell>
          <cell r="G509" t="str">
            <v>TN</v>
          </cell>
          <cell r="H509" t="str">
            <v>TONELADAS</v>
          </cell>
          <cell r="I509" t="str">
            <v>PEC</v>
          </cell>
        </row>
        <row r="510">
          <cell r="A510" t="str">
            <v>15383499</v>
          </cell>
          <cell r="B510">
            <v>153</v>
          </cell>
          <cell r="C510">
            <v>83499</v>
          </cell>
          <cell r="D510" t="str">
            <v>SUPER APILAC ULTRA 1 MED-1</v>
          </cell>
          <cell r="E510" t="str">
            <v>PES</v>
          </cell>
          <cell r="F510">
            <v>15125</v>
          </cell>
          <cell r="G510" t="str">
            <v>TN</v>
          </cell>
          <cell r="H510" t="str">
            <v>TONELADAS</v>
          </cell>
          <cell r="I510" t="str">
            <v>PEC</v>
          </cell>
        </row>
        <row r="511">
          <cell r="A511" t="str">
            <v>15385902</v>
          </cell>
          <cell r="B511">
            <v>153</v>
          </cell>
          <cell r="C511">
            <v>85902</v>
          </cell>
          <cell r="D511" t="str">
            <v>TINAS MALTA-CLEYTON 50 KG</v>
          </cell>
          <cell r="E511" t="str">
            <v>PES</v>
          </cell>
          <cell r="F511">
            <v>519</v>
          </cell>
          <cell r="G511">
            <v>40</v>
          </cell>
          <cell r="H511" t="str">
            <v>50 KGS</v>
          </cell>
          <cell r="I511" t="str">
            <v>COM</v>
          </cell>
        </row>
        <row r="512">
          <cell r="A512" t="str">
            <v>15385907</v>
          </cell>
          <cell r="B512">
            <v>153</v>
          </cell>
          <cell r="C512">
            <v>85907</v>
          </cell>
          <cell r="D512" t="str">
            <v>TINAS MALTA-CLEYTON 25 KG</v>
          </cell>
          <cell r="E512" t="str">
            <v>PES</v>
          </cell>
          <cell r="F512">
            <v>359.6</v>
          </cell>
          <cell r="G512">
            <v>6</v>
          </cell>
          <cell r="H512" t="str">
            <v>25 KGS</v>
          </cell>
          <cell r="I512" t="str">
            <v>COM</v>
          </cell>
        </row>
        <row r="513">
          <cell r="A513" t="str">
            <v>15385909</v>
          </cell>
          <cell r="B513">
            <v>153</v>
          </cell>
          <cell r="C513">
            <v>85909</v>
          </cell>
          <cell r="D513" t="str">
            <v>TINA MALTA-CLEYTON GNDO 113.4K</v>
          </cell>
          <cell r="E513" t="str">
            <v>PES</v>
          </cell>
          <cell r="F513">
            <v>902.26</v>
          </cell>
          <cell r="G513">
            <v>44</v>
          </cell>
          <cell r="H513" t="str">
            <v>113.4KGS</v>
          </cell>
          <cell r="I513" t="str">
            <v>COM</v>
          </cell>
        </row>
        <row r="514">
          <cell r="A514" t="str">
            <v>15385919</v>
          </cell>
          <cell r="B514">
            <v>153</v>
          </cell>
          <cell r="C514">
            <v>85919</v>
          </cell>
          <cell r="D514" t="str">
            <v>MULTI-BRICK TRIPLE</v>
          </cell>
          <cell r="E514" t="str">
            <v>PES</v>
          </cell>
          <cell r="F514">
            <v>31.1</v>
          </cell>
          <cell r="G514">
            <v>12</v>
          </cell>
          <cell r="H514" t="str">
            <v>15 KGS</v>
          </cell>
          <cell r="I514" t="str">
            <v>MUL</v>
          </cell>
        </row>
        <row r="515">
          <cell r="A515" t="str">
            <v>15385929</v>
          </cell>
          <cell r="B515">
            <v>153</v>
          </cell>
          <cell r="C515">
            <v>85929</v>
          </cell>
          <cell r="D515" t="str">
            <v>MULTI-BRICK DESPARASITANTE</v>
          </cell>
          <cell r="E515" t="str">
            <v>PES</v>
          </cell>
          <cell r="F515">
            <v>67.680000000000007</v>
          </cell>
          <cell r="G515">
            <v>12</v>
          </cell>
          <cell r="H515" t="str">
            <v>15 KGS</v>
          </cell>
          <cell r="I515" t="str">
            <v>MUL</v>
          </cell>
        </row>
        <row r="516">
          <cell r="A516" t="str">
            <v>15385937</v>
          </cell>
          <cell r="B516">
            <v>153</v>
          </cell>
          <cell r="C516">
            <v>85937</v>
          </cell>
          <cell r="D516" t="str">
            <v>TINAS MAL-CLEYT P/EQUINOS 25K</v>
          </cell>
          <cell r="E516" t="str">
            <v>PES</v>
          </cell>
          <cell r="F516">
            <v>383.28</v>
          </cell>
          <cell r="G516">
            <v>6</v>
          </cell>
          <cell r="H516" t="str">
            <v>25 KGS</v>
          </cell>
          <cell r="I516" t="str">
            <v>COM</v>
          </cell>
        </row>
        <row r="517">
          <cell r="A517" t="str">
            <v>15386012</v>
          </cell>
          <cell r="B517">
            <v>153</v>
          </cell>
          <cell r="C517">
            <v>86012</v>
          </cell>
          <cell r="D517" t="str">
            <v>ROYAL HORSE H-480 CE 15K</v>
          </cell>
          <cell r="E517" t="str">
            <v>PES</v>
          </cell>
          <cell r="F517">
            <v>10782</v>
          </cell>
          <cell r="G517" t="str">
            <v>TN</v>
          </cell>
          <cell r="H517" t="str">
            <v>TONELADAS</v>
          </cell>
          <cell r="I517" t="str">
            <v>PEC</v>
          </cell>
        </row>
        <row r="518">
          <cell r="A518" t="str">
            <v>15386022</v>
          </cell>
          <cell r="B518">
            <v>153</v>
          </cell>
          <cell r="C518">
            <v>86022</v>
          </cell>
          <cell r="D518" t="str">
            <v>ROYAL HORSE H-400 CE</v>
          </cell>
          <cell r="E518" t="str">
            <v>PES</v>
          </cell>
          <cell r="F518">
            <v>12825</v>
          </cell>
          <cell r="G518" t="str">
            <v>TN</v>
          </cell>
          <cell r="H518" t="str">
            <v>TONELADAS</v>
          </cell>
          <cell r="I518" t="str">
            <v>PEC</v>
          </cell>
        </row>
        <row r="519">
          <cell r="A519" t="str">
            <v>15386032</v>
          </cell>
          <cell r="B519">
            <v>153</v>
          </cell>
          <cell r="C519">
            <v>86032</v>
          </cell>
          <cell r="D519" t="str">
            <v>ROYAL HORSE H-380 CE 25K</v>
          </cell>
          <cell r="E519" t="str">
            <v>PES</v>
          </cell>
          <cell r="F519">
            <v>10360</v>
          </cell>
          <cell r="G519" t="str">
            <v>TN</v>
          </cell>
          <cell r="H519" t="str">
            <v>TONELADAS</v>
          </cell>
          <cell r="I519" t="str">
            <v>PEC</v>
          </cell>
        </row>
        <row r="520">
          <cell r="A520" t="str">
            <v>15386514</v>
          </cell>
          <cell r="B520">
            <v>153</v>
          </cell>
          <cell r="C520">
            <v>86514</v>
          </cell>
          <cell r="D520" t="str">
            <v>ROYAL HORSE H-250 RE 25K</v>
          </cell>
          <cell r="E520" t="str">
            <v>PES</v>
          </cell>
          <cell r="F520">
            <v>8625</v>
          </cell>
          <cell r="G520" t="str">
            <v>TN</v>
          </cell>
          <cell r="H520" t="str">
            <v>TONELADAS</v>
          </cell>
          <cell r="I520" t="str">
            <v>PEC</v>
          </cell>
        </row>
        <row r="521">
          <cell r="A521" t="str">
            <v>15386522</v>
          </cell>
          <cell r="B521">
            <v>153</v>
          </cell>
          <cell r="C521">
            <v>86522</v>
          </cell>
          <cell r="D521" t="str">
            <v>ROYAL HORSE B-300 CE 25K</v>
          </cell>
          <cell r="E521" t="str">
            <v>PES</v>
          </cell>
          <cell r="F521">
            <v>9014</v>
          </cell>
          <cell r="G521" t="str">
            <v>TN</v>
          </cell>
          <cell r="H521" t="str">
            <v>TONELADAS</v>
          </cell>
          <cell r="I521" t="str">
            <v>PEC</v>
          </cell>
        </row>
        <row r="522">
          <cell r="A522" t="str">
            <v>15386044</v>
          </cell>
          <cell r="B522">
            <v>153</v>
          </cell>
          <cell r="C522">
            <v>86044</v>
          </cell>
          <cell r="D522" t="str">
            <v>ROYAL HORSE H-350 RE 25K</v>
          </cell>
          <cell r="E522" t="str">
            <v>PES</v>
          </cell>
          <cell r="F522">
            <v>8647</v>
          </cell>
          <cell r="G522" t="str">
            <v>TN</v>
          </cell>
          <cell r="H522" t="str">
            <v>TONELADAS</v>
          </cell>
          <cell r="I522" t="str">
            <v>PEC</v>
          </cell>
        </row>
        <row r="523">
          <cell r="A523" t="str">
            <v>15386624</v>
          </cell>
          <cell r="B523">
            <v>153</v>
          </cell>
          <cell r="C523">
            <v>86624</v>
          </cell>
          <cell r="D523" t="str">
            <v>ROYAL HORSE B-150 RE 25K</v>
          </cell>
          <cell r="E523" t="str">
            <v>PES</v>
          </cell>
          <cell r="F523">
            <v>8645</v>
          </cell>
          <cell r="G523" t="str">
            <v>TN</v>
          </cell>
          <cell r="H523" t="str">
            <v>TONELADAS</v>
          </cell>
          <cell r="I523" t="str">
            <v>PEC</v>
          </cell>
        </row>
        <row r="524">
          <cell r="A524" t="str">
            <v>15387507</v>
          </cell>
          <cell r="B524">
            <v>153</v>
          </cell>
          <cell r="C524">
            <v>87507</v>
          </cell>
          <cell r="D524" t="str">
            <v>TINAS MC GANADO DE CARNE 20%</v>
          </cell>
          <cell r="E524" t="str">
            <v>PES</v>
          </cell>
          <cell r="F524">
            <v>287.5</v>
          </cell>
          <cell r="G524">
            <v>6</v>
          </cell>
          <cell r="H524" t="str">
            <v>25 KGS</v>
          </cell>
          <cell r="I524" t="str">
            <v>COM</v>
          </cell>
        </row>
        <row r="525">
          <cell r="A525" t="str">
            <v>15387517</v>
          </cell>
          <cell r="B525">
            <v>153</v>
          </cell>
          <cell r="C525">
            <v>87517</v>
          </cell>
          <cell r="D525" t="str">
            <v>TINAS MC REGULADOR PH 25 KG</v>
          </cell>
          <cell r="E525" t="str">
            <v>PES</v>
          </cell>
          <cell r="F525">
            <v>297.5</v>
          </cell>
          <cell r="G525">
            <v>6</v>
          </cell>
          <cell r="H525" t="str">
            <v>25 KGS</v>
          </cell>
          <cell r="I525" t="str">
            <v>COM</v>
          </cell>
        </row>
        <row r="526">
          <cell r="A526" t="str">
            <v>15387527</v>
          </cell>
          <cell r="B526">
            <v>153</v>
          </cell>
          <cell r="C526">
            <v>87527</v>
          </cell>
          <cell r="D526" t="str">
            <v>TINAS MC ALTA EN FOSFORO 25KG</v>
          </cell>
          <cell r="E526" t="str">
            <v>PES</v>
          </cell>
          <cell r="F526">
            <v>352.5</v>
          </cell>
          <cell r="G526">
            <v>6</v>
          </cell>
          <cell r="H526" t="str">
            <v>25 KGS</v>
          </cell>
          <cell r="I526" t="str">
            <v>COM</v>
          </cell>
        </row>
        <row r="527">
          <cell r="A527" t="str">
            <v>15387537</v>
          </cell>
          <cell r="B527">
            <v>153</v>
          </cell>
          <cell r="C527">
            <v>87537</v>
          </cell>
          <cell r="D527" t="str">
            <v>TINAS MC DE MINERALES 25KG</v>
          </cell>
          <cell r="E527" t="str">
            <v>PES</v>
          </cell>
          <cell r="F527">
            <v>303.5</v>
          </cell>
          <cell r="G527">
            <v>6</v>
          </cell>
          <cell r="H527" t="str">
            <v>25 KGS</v>
          </cell>
          <cell r="I527" t="str">
            <v>COM</v>
          </cell>
        </row>
        <row r="528">
          <cell r="A528" t="str">
            <v>15387547</v>
          </cell>
          <cell r="B528">
            <v>153</v>
          </cell>
          <cell r="C528">
            <v>87547</v>
          </cell>
          <cell r="D528" t="str">
            <v>TINAS MC BORREGOS 25KG</v>
          </cell>
          <cell r="E528" t="str">
            <v>PES</v>
          </cell>
          <cell r="F528">
            <v>350.53</v>
          </cell>
          <cell r="G528">
            <v>6</v>
          </cell>
          <cell r="H528" t="str">
            <v>25 KGS</v>
          </cell>
          <cell r="I528" t="str">
            <v>COM</v>
          </cell>
        </row>
        <row r="529">
          <cell r="A529" t="str">
            <v>15387557</v>
          </cell>
          <cell r="B529">
            <v>153</v>
          </cell>
          <cell r="C529">
            <v>87557</v>
          </cell>
          <cell r="D529" t="str">
            <v>TINAS MC GANADO LECHERO 25KG</v>
          </cell>
          <cell r="E529" t="str">
            <v>PES</v>
          </cell>
          <cell r="F529">
            <v>297.5</v>
          </cell>
          <cell r="G529">
            <v>6</v>
          </cell>
          <cell r="H529" t="str">
            <v>25 KGS</v>
          </cell>
          <cell r="I529" t="str">
            <v>COM</v>
          </cell>
        </row>
        <row r="530">
          <cell r="A530" t="str">
            <v>15387567</v>
          </cell>
          <cell r="B530">
            <v>153</v>
          </cell>
          <cell r="C530">
            <v>87567</v>
          </cell>
          <cell r="D530" t="str">
            <v>TINAS MC VACAS SECAS 25KG</v>
          </cell>
          <cell r="E530" t="str">
            <v>PES</v>
          </cell>
          <cell r="F530">
            <v>325.5</v>
          </cell>
          <cell r="G530">
            <v>6</v>
          </cell>
          <cell r="H530" t="str">
            <v>25 KGS</v>
          </cell>
          <cell r="I530" t="str">
            <v>COM</v>
          </cell>
        </row>
        <row r="531">
          <cell r="A531" t="str">
            <v>15387577</v>
          </cell>
          <cell r="B531">
            <v>153</v>
          </cell>
          <cell r="C531">
            <v>87577</v>
          </cell>
          <cell r="D531" t="str">
            <v>TINAS MC CONTROL DE MOSCAS 25K</v>
          </cell>
          <cell r="E531" t="str">
            <v>PES</v>
          </cell>
          <cell r="F531">
            <v>459.45</v>
          </cell>
          <cell r="G531">
            <v>6</v>
          </cell>
          <cell r="H531" t="str">
            <v>25 KGS</v>
          </cell>
          <cell r="I531" t="str">
            <v>COM</v>
          </cell>
        </row>
        <row r="532">
          <cell r="A532" t="str">
            <v>15387717</v>
          </cell>
          <cell r="B532">
            <v>153</v>
          </cell>
          <cell r="C532">
            <v>87717</v>
          </cell>
          <cell r="D532" t="str">
            <v>PORCEVRAGE FASE 1 MED 2</v>
          </cell>
          <cell r="E532" t="str">
            <v>PES</v>
          </cell>
          <cell r="F532">
            <v>13195</v>
          </cell>
          <cell r="G532" t="str">
            <v>TN</v>
          </cell>
          <cell r="H532" t="str">
            <v>TONELADAS</v>
          </cell>
          <cell r="I532" t="str">
            <v>PEC</v>
          </cell>
        </row>
        <row r="533">
          <cell r="A533" t="str">
            <v>15387727</v>
          </cell>
          <cell r="B533">
            <v>153</v>
          </cell>
          <cell r="C533">
            <v>87727</v>
          </cell>
          <cell r="D533" t="str">
            <v>PORCEVRAGE FASE 2 MED 2</v>
          </cell>
          <cell r="E533" t="str">
            <v>PES</v>
          </cell>
          <cell r="F533">
            <v>11136</v>
          </cell>
          <cell r="G533" t="str">
            <v>TN</v>
          </cell>
          <cell r="H533" t="str">
            <v>TONELADAS</v>
          </cell>
          <cell r="I533" t="str">
            <v>PEC</v>
          </cell>
        </row>
        <row r="534">
          <cell r="A534" t="str">
            <v>15387737</v>
          </cell>
          <cell r="B534">
            <v>153</v>
          </cell>
          <cell r="C534">
            <v>87737</v>
          </cell>
          <cell r="D534" t="str">
            <v>PORCEVRAGE FASE 3 MED 2</v>
          </cell>
          <cell r="E534" t="str">
            <v>PES</v>
          </cell>
          <cell r="F534">
            <v>8004</v>
          </cell>
          <cell r="G534" t="str">
            <v>TN</v>
          </cell>
          <cell r="H534" t="str">
            <v>TONELADAS</v>
          </cell>
          <cell r="I534" t="str">
            <v>PEC</v>
          </cell>
        </row>
        <row r="535">
          <cell r="A535" t="str">
            <v>15387757</v>
          </cell>
          <cell r="B535">
            <v>153</v>
          </cell>
          <cell r="C535">
            <v>87757</v>
          </cell>
          <cell r="D535" t="str">
            <v>PORCEVRAGE FASE 1 C/MED 1</v>
          </cell>
          <cell r="E535" t="str">
            <v>PES</v>
          </cell>
          <cell r="F535">
            <v>13600</v>
          </cell>
          <cell r="G535" t="str">
            <v>TN</v>
          </cell>
          <cell r="H535" t="str">
            <v>TONELADAS</v>
          </cell>
          <cell r="I535" t="str">
            <v>PEC</v>
          </cell>
        </row>
        <row r="536">
          <cell r="A536" t="str">
            <v>15387767</v>
          </cell>
          <cell r="B536">
            <v>153</v>
          </cell>
          <cell r="C536">
            <v>87767</v>
          </cell>
          <cell r="D536" t="str">
            <v>PORCEVRAGE FASE 2 C/MED 1</v>
          </cell>
          <cell r="E536" t="str">
            <v>PES</v>
          </cell>
          <cell r="F536">
            <v>12100</v>
          </cell>
          <cell r="G536" t="str">
            <v>TN</v>
          </cell>
          <cell r="H536" t="str">
            <v>TONELADAS</v>
          </cell>
          <cell r="I536" t="str">
            <v>PEC</v>
          </cell>
        </row>
        <row r="537">
          <cell r="A537" t="str">
            <v>15387777</v>
          </cell>
          <cell r="B537">
            <v>153</v>
          </cell>
          <cell r="C537">
            <v>87777</v>
          </cell>
          <cell r="D537" t="str">
            <v>PORCEVRAGE FASE 3 C/MED 1</v>
          </cell>
          <cell r="E537" t="str">
            <v>PES</v>
          </cell>
          <cell r="F537">
            <v>9250</v>
          </cell>
          <cell r="G537" t="str">
            <v>TN</v>
          </cell>
          <cell r="H537" t="str">
            <v>TONELADAS</v>
          </cell>
          <cell r="I537" t="str">
            <v>PEC</v>
          </cell>
        </row>
        <row r="538">
          <cell r="A538" t="str">
            <v>15387995</v>
          </cell>
          <cell r="B538">
            <v>153</v>
          </cell>
          <cell r="C538">
            <v>87995</v>
          </cell>
          <cell r="D538" t="str">
            <v>LECHERO GALEAZZI 18% RG</v>
          </cell>
          <cell r="E538" t="str">
            <v>PES</v>
          </cell>
          <cell r="F538">
            <v>4395</v>
          </cell>
          <cell r="G538" t="str">
            <v>TN</v>
          </cell>
          <cell r="H538" t="str">
            <v>TONELADAS</v>
          </cell>
          <cell r="I538" t="str">
            <v>PEC</v>
          </cell>
        </row>
        <row r="539">
          <cell r="A539" t="str">
            <v>1538815</v>
          </cell>
          <cell r="B539">
            <v>153</v>
          </cell>
          <cell r="C539">
            <v>8815</v>
          </cell>
          <cell r="D539" t="str">
            <v>CAJA GALLO DE ORO</v>
          </cell>
          <cell r="E539" t="str">
            <v>PES</v>
          </cell>
          <cell r="F539">
            <v>19</v>
          </cell>
          <cell r="G539" t="str">
            <v>PZ</v>
          </cell>
          <cell r="H539" t="str">
            <v>PIEZAS</v>
          </cell>
        </row>
        <row r="540">
          <cell r="A540" t="str">
            <v>1538854</v>
          </cell>
          <cell r="B540">
            <v>153</v>
          </cell>
          <cell r="C540">
            <v>8854</v>
          </cell>
          <cell r="D540" t="str">
            <v>CAJA GALLO DE ORO CORTADOR</v>
          </cell>
          <cell r="E540" t="str">
            <v>PES</v>
          </cell>
          <cell r="F540">
            <v>39.229999999999997</v>
          </cell>
          <cell r="G540" t="str">
            <v>PZ</v>
          </cell>
          <cell r="H540" t="str">
            <v>PIEZAS</v>
          </cell>
        </row>
        <row r="541">
          <cell r="A541" t="str">
            <v>15388698</v>
          </cell>
          <cell r="B541">
            <v>153</v>
          </cell>
          <cell r="C541">
            <v>88698</v>
          </cell>
          <cell r="D541" t="str">
            <v>BIOFINGERLING 2.5MM</v>
          </cell>
          <cell r="E541" t="str">
            <v>PES</v>
          </cell>
          <cell r="F541">
            <v>19500</v>
          </cell>
          <cell r="G541" t="str">
            <v>TN</v>
          </cell>
          <cell r="H541" t="str">
            <v>TONELADAS</v>
          </cell>
          <cell r="I541" t="str">
            <v>ACU</v>
          </cell>
        </row>
        <row r="542">
          <cell r="A542" t="str">
            <v>15388699</v>
          </cell>
          <cell r="B542">
            <v>153</v>
          </cell>
          <cell r="C542">
            <v>88699</v>
          </cell>
          <cell r="D542" t="str">
            <v>BIOFINGERLING 1.5MM</v>
          </cell>
          <cell r="E542" t="str">
            <v>PES</v>
          </cell>
          <cell r="F542">
            <v>19900</v>
          </cell>
          <cell r="G542" t="str">
            <v>TN</v>
          </cell>
          <cell r="H542" t="str">
            <v>TONELADAS</v>
          </cell>
          <cell r="I542" t="str">
            <v>ACU</v>
          </cell>
        </row>
        <row r="543">
          <cell r="A543" t="str">
            <v>1539064</v>
          </cell>
          <cell r="B543">
            <v>153</v>
          </cell>
          <cell r="C543">
            <v>9064</v>
          </cell>
          <cell r="D543" t="str">
            <v>GANADO DE CARNE FINAL</v>
          </cell>
          <cell r="E543" t="str">
            <v>PES</v>
          </cell>
          <cell r="F543">
            <v>8730</v>
          </cell>
          <cell r="G543" t="str">
            <v>TN</v>
          </cell>
          <cell r="H543" t="str">
            <v>TONELADAS</v>
          </cell>
          <cell r="I543" t="str">
            <v>MUL</v>
          </cell>
        </row>
        <row r="544">
          <cell r="A544" t="str">
            <v>1539065</v>
          </cell>
          <cell r="B544">
            <v>153</v>
          </cell>
          <cell r="C544">
            <v>9065</v>
          </cell>
          <cell r="D544" t="str">
            <v>MULTIPHOS PREMEZCLA GAN.</v>
          </cell>
          <cell r="E544" t="str">
            <v>PES</v>
          </cell>
          <cell r="F544">
            <v>20120</v>
          </cell>
          <cell r="G544" t="str">
            <v>TN</v>
          </cell>
          <cell r="H544" t="str">
            <v>TONELADAS</v>
          </cell>
          <cell r="I544" t="str">
            <v>MUL</v>
          </cell>
        </row>
        <row r="545">
          <cell r="A545" t="str">
            <v>1539066</v>
          </cell>
          <cell r="B545">
            <v>153</v>
          </cell>
          <cell r="C545">
            <v>9066</v>
          </cell>
          <cell r="D545" t="str">
            <v>PREMIX 12-12 BOVINOS</v>
          </cell>
          <cell r="E545" t="str">
            <v>PES</v>
          </cell>
          <cell r="F545">
            <v>12160</v>
          </cell>
          <cell r="G545" t="str">
            <v>TN</v>
          </cell>
          <cell r="H545" t="str">
            <v>TONELADAS</v>
          </cell>
          <cell r="I545" t="str">
            <v>MUL</v>
          </cell>
        </row>
        <row r="546">
          <cell r="A546" t="str">
            <v>1539253</v>
          </cell>
          <cell r="B546">
            <v>153</v>
          </cell>
          <cell r="C546">
            <v>9253</v>
          </cell>
          <cell r="D546" t="str">
            <v>PREMIX PATOS INICIACION</v>
          </cell>
          <cell r="E546" t="str">
            <v>PES</v>
          </cell>
          <cell r="F546">
            <v>16880</v>
          </cell>
          <cell r="G546" t="str">
            <v>TN</v>
          </cell>
          <cell r="H546" t="str">
            <v>TONELADAS</v>
          </cell>
          <cell r="I546" t="str">
            <v>MUL</v>
          </cell>
        </row>
        <row r="547">
          <cell r="A547" t="str">
            <v>1539254</v>
          </cell>
          <cell r="B547">
            <v>153</v>
          </cell>
          <cell r="C547">
            <v>9254</v>
          </cell>
          <cell r="D547" t="str">
            <v>PREMIX PATOS CRECIMIENTO</v>
          </cell>
          <cell r="E547" t="str">
            <v>PES</v>
          </cell>
          <cell r="F547">
            <v>14200</v>
          </cell>
          <cell r="G547" t="str">
            <v>TN</v>
          </cell>
          <cell r="H547" t="str">
            <v>TONELADAS</v>
          </cell>
          <cell r="I547" t="str">
            <v>MUL</v>
          </cell>
        </row>
        <row r="548">
          <cell r="A548" t="str">
            <v>1539302</v>
          </cell>
          <cell r="B548">
            <v>153</v>
          </cell>
          <cell r="C548">
            <v>9302</v>
          </cell>
          <cell r="D548" t="str">
            <v>MC INICIADOR CERDOS (GOLD LINE</v>
          </cell>
          <cell r="E548" t="str">
            <v>PES</v>
          </cell>
          <cell r="F548">
            <v>19460</v>
          </cell>
          <cell r="G548" t="str">
            <v>TN</v>
          </cell>
          <cell r="H548" t="str">
            <v>TONELADAS</v>
          </cell>
          <cell r="I548" t="str">
            <v>MUL</v>
          </cell>
        </row>
        <row r="549">
          <cell r="A549" t="str">
            <v>1539310</v>
          </cell>
          <cell r="B549">
            <v>153</v>
          </cell>
          <cell r="C549">
            <v>9310</v>
          </cell>
          <cell r="D549" t="str">
            <v>INICIACION ESPECIAL</v>
          </cell>
          <cell r="E549" t="str">
            <v>PES</v>
          </cell>
          <cell r="F549">
            <v>17420</v>
          </cell>
          <cell r="G549" t="str">
            <v>TN</v>
          </cell>
          <cell r="H549" t="str">
            <v>TONELADAS</v>
          </cell>
          <cell r="I549" t="str">
            <v>MUL</v>
          </cell>
        </row>
        <row r="550">
          <cell r="A550" t="str">
            <v>1539313</v>
          </cell>
          <cell r="B550">
            <v>153</v>
          </cell>
          <cell r="C550">
            <v>9313</v>
          </cell>
          <cell r="D550" t="str">
            <v>MC-CERDOS PREINICIACION</v>
          </cell>
          <cell r="E550" t="str">
            <v>PES</v>
          </cell>
          <cell r="F550">
            <v>12340</v>
          </cell>
          <cell r="G550" t="str">
            <v>TN</v>
          </cell>
          <cell r="H550" t="str">
            <v>TONELADAS</v>
          </cell>
          <cell r="I550" t="str">
            <v>MUL</v>
          </cell>
        </row>
        <row r="551">
          <cell r="A551" t="str">
            <v>1539318</v>
          </cell>
          <cell r="B551">
            <v>153</v>
          </cell>
          <cell r="C551">
            <v>9318</v>
          </cell>
          <cell r="D551" t="str">
            <v>CERDOS INICIACION I</v>
          </cell>
          <cell r="E551" t="str">
            <v>PES</v>
          </cell>
          <cell r="F551">
            <v>27000</v>
          </cell>
          <cell r="G551" t="str">
            <v>TN</v>
          </cell>
          <cell r="H551" t="str">
            <v>TONELADAS</v>
          </cell>
          <cell r="I551" t="str">
            <v>MUL</v>
          </cell>
        </row>
        <row r="552">
          <cell r="A552" t="str">
            <v>1539319</v>
          </cell>
          <cell r="B552">
            <v>153</v>
          </cell>
          <cell r="C552">
            <v>9319</v>
          </cell>
          <cell r="D552" t="str">
            <v>CERDOS INICIACION II</v>
          </cell>
          <cell r="E552" t="str">
            <v>PES</v>
          </cell>
          <cell r="F552">
            <v>21750</v>
          </cell>
          <cell r="G552" t="str">
            <v>TN</v>
          </cell>
          <cell r="H552" t="str">
            <v>TONELADAS</v>
          </cell>
          <cell r="I552" t="str">
            <v>MUL</v>
          </cell>
        </row>
        <row r="553">
          <cell r="A553" t="str">
            <v>1539328</v>
          </cell>
          <cell r="B553">
            <v>153</v>
          </cell>
          <cell r="C553">
            <v>9328</v>
          </cell>
          <cell r="D553" t="str">
            <v>MICRO-POSTURA AVES</v>
          </cell>
          <cell r="E553" t="str">
            <v>PES</v>
          </cell>
          <cell r="F553">
            <v>21600</v>
          </cell>
          <cell r="G553" t="str">
            <v>TN</v>
          </cell>
          <cell r="H553" t="str">
            <v>TONELADAS</v>
          </cell>
          <cell r="I553" t="str">
            <v>MUL</v>
          </cell>
        </row>
        <row r="554">
          <cell r="A554" t="str">
            <v>1539334</v>
          </cell>
          <cell r="B554">
            <v>153</v>
          </cell>
          <cell r="C554">
            <v>9334</v>
          </cell>
          <cell r="D554" t="str">
            <v>DESARROLLO ESPECIAL</v>
          </cell>
          <cell r="E554" t="str">
            <v>PES</v>
          </cell>
          <cell r="F554">
            <v>13430</v>
          </cell>
          <cell r="G554" t="str">
            <v>TN</v>
          </cell>
          <cell r="H554" t="str">
            <v>TONELADAS</v>
          </cell>
          <cell r="I554" t="str">
            <v>MUL</v>
          </cell>
        </row>
        <row r="555">
          <cell r="A555" t="str">
            <v>1539337</v>
          </cell>
          <cell r="B555">
            <v>153</v>
          </cell>
          <cell r="C555">
            <v>9337</v>
          </cell>
          <cell r="D555" t="str">
            <v>DESARROLLO ENGORDA G-L HE</v>
          </cell>
          <cell r="E555" t="str">
            <v>PES</v>
          </cell>
          <cell r="F555">
            <v>19348</v>
          </cell>
          <cell r="G555" t="str">
            <v>TN</v>
          </cell>
          <cell r="H555" t="str">
            <v>TONELADAS</v>
          </cell>
          <cell r="I555" t="str">
            <v>MUL</v>
          </cell>
        </row>
        <row r="556">
          <cell r="A556" t="str">
            <v>1539341</v>
          </cell>
          <cell r="B556">
            <v>153</v>
          </cell>
          <cell r="C556">
            <v>9341</v>
          </cell>
          <cell r="D556" t="str">
            <v>CONC. DESARROLLO CERDOS</v>
          </cell>
          <cell r="E556" t="str">
            <v>PES</v>
          </cell>
          <cell r="F556">
            <v>12870</v>
          </cell>
          <cell r="G556" t="str">
            <v>TN</v>
          </cell>
          <cell r="H556" t="str">
            <v>TONELADAS</v>
          </cell>
          <cell r="I556" t="str">
            <v>MUL</v>
          </cell>
        </row>
        <row r="557">
          <cell r="A557" t="str">
            <v>1539343</v>
          </cell>
          <cell r="B557">
            <v>153</v>
          </cell>
          <cell r="C557">
            <v>9343</v>
          </cell>
          <cell r="D557" t="str">
            <v>MICRO CRECIMIENTO</v>
          </cell>
          <cell r="E557" t="str">
            <v>PES</v>
          </cell>
          <cell r="F557">
            <v>13620</v>
          </cell>
          <cell r="G557" t="str">
            <v>TN</v>
          </cell>
          <cell r="H557" t="str">
            <v>TONELADAS</v>
          </cell>
          <cell r="I557" t="str">
            <v>MUL</v>
          </cell>
        </row>
        <row r="558">
          <cell r="A558" t="str">
            <v>1539344</v>
          </cell>
          <cell r="B558">
            <v>153</v>
          </cell>
          <cell r="C558">
            <v>9344</v>
          </cell>
          <cell r="D558" t="str">
            <v>MC-CERDOS CRECIMIENTO I</v>
          </cell>
          <cell r="E558" t="str">
            <v>PES</v>
          </cell>
          <cell r="F558">
            <v>11210</v>
          </cell>
          <cell r="G558" t="str">
            <v>TN</v>
          </cell>
          <cell r="H558" t="str">
            <v>TONELADAS</v>
          </cell>
          <cell r="I558" t="str">
            <v>MUL</v>
          </cell>
        </row>
        <row r="559">
          <cell r="A559" t="str">
            <v>1539345</v>
          </cell>
          <cell r="B559">
            <v>153</v>
          </cell>
          <cell r="C559">
            <v>9345</v>
          </cell>
          <cell r="D559" t="str">
            <v>DESARROLLO ENGORDA SAP</v>
          </cell>
          <cell r="E559" t="str">
            <v>PES</v>
          </cell>
          <cell r="F559">
            <v>11020</v>
          </cell>
          <cell r="G559" t="str">
            <v>TN</v>
          </cell>
          <cell r="H559" t="str">
            <v>TONELADAS</v>
          </cell>
          <cell r="I559" t="str">
            <v>MUL</v>
          </cell>
        </row>
        <row r="560">
          <cell r="A560" t="str">
            <v>1539346</v>
          </cell>
          <cell r="B560">
            <v>153</v>
          </cell>
          <cell r="C560">
            <v>9346</v>
          </cell>
          <cell r="D560" t="str">
            <v>MC-CERDOS CRECIMIENTO III</v>
          </cell>
          <cell r="E560" t="str">
            <v>PES</v>
          </cell>
          <cell r="F560">
            <v>7201</v>
          </cell>
          <cell r="G560" t="str">
            <v>TN</v>
          </cell>
          <cell r="H560" t="str">
            <v>TONELADAS</v>
          </cell>
          <cell r="I560" t="str">
            <v>MUL</v>
          </cell>
        </row>
        <row r="561">
          <cell r="A561" t="str">
            <v>1539349</v>
          </cell>
          <cell r="B561">
            <v>153</v>
          </cell>
          <cell r="C561">
            <v>9349</v>
          </cell>
          <cell r="D561" t="str">
            <v>MICRO DESARROLLO</v>
          </cell>
          <cell r="E561" t="str">
            <v>PES</v>
          </cell>
          <cell r="F561">
            <v>8843</v>
          </cell>
          <cell r="G561" t="str">
            <v>TN</v>
          </cell>
          <cell r="H561" t="str">
            <v>TONELADAS</v>
          </cell>
          <cell r="I561" t="str">
            <v>MUL</v>
          </cell>
        </row>
        <row r="562">
          <cell r="A562" t="str">
            <v>1539353</v>
          </cell>
          <cell r="B562">
            <v>153</v>
          </cell>
          <cell r="C562">
            <v>9353</v>
          </cell>
          <cell r="D562" t="str">
            <v>CONC. ENGORDA CERDOS</v>
          </cell>
          <cell r="E562" t="str">
            <v>PES</v>
          </cell>
          <cell r="F562">
            <v>11970</v>
          </cell>
          <cell r="G562" t="str">
            <v>TN</v>
          </cell>
          <cell r="H562" t="str">
            <v>TONELADAS</v>
          </cell>
          <cell r="I562" t="str">
            <v>MUL</v>
          </cell>
        </row>
        <row r="563">
          <cell r="A563" t="str">
            <v>1539354</v>
          </cell>
          <cell r="B563">
            <v>153</v>
          </cell>
          <cell r="C563">
            <v>9354</v>
          </cell>
          <cell r="D563" t="str">
            <v>ENGORDA ESPECIAL</v>
          </cell>
          <cell r="E563" t="str">
            <v>PES</v>
          </cell>
          <cell r="F563">
            <v>10340</v>
          </cell>
          <cell r="G563" t="str">
            <v>TN</v>
          </cell>
          <cell r="H563" t="str">
            <v>TONELADAS</v>
          </cell>
          <cell r="I563" t="str">
            <v>MUL</v>
          </cell>
        </row>
        <row r="564">
          <cell r="A564" t="str">
            <v>1539363</v>
          </cell>
          <cell r="B564">
            <v>153</v>
          </cell>
          <cell r="C564">
            <v>9363</v>
          </cell>
          <cell r="D564" t="str">
            <v>CRECIMIENTO ENGORDA PAYLEAN 40</v>
          </cell>
          <cell r="E564" t="str">
            <v>PES</v>
          </cell>
          <cell r="F564">
            <v>17520</v>
          </cell>
          <cell r="G564" t="str">
            <v>TN</v>
          </cell>
          <cell r="H564" t="str">
            <v>TONELADAS</v>
          </cell>
          <cell r="I564" t="str">
            <v>MUL</v>
          </cell>
        </row>
        <row r="565">
          <cell r="A565" t="str">
            <v>1539364</v>
          </cell>
          <cell r="B565">
            <v>153</v>
          </cell>
          <cell r="C565">
            <v>9364</v>
          </cell>
          <cell r="D565" t="str">
            <v>MINERALES GANADO</v>
          </cell>
          <cell r="E565" t="str">
            <v>PES</v>
          </cell>
          <cell r="F565">
            <v>17070</v>
          </cell>
          <cell r="G565" t="str">
            <v>TN</v>
          </cell>
          <cell r="H565" t="str">
            <v>TONELADAS</v>
          </cell>
          <cell r="I565" t="str">
            <v>MUL</v>
          </cell>
        </row>
        <row r="566">
          <cell r="A566" t="str">
            <v>1539365</v>
          </cell>
          <cell r="B566">
            <v>153</v>
          </cell>
          <cell r="C566">
            <v>9365</v>
          </cell>
          <cell r="D566" t="str">
            <v>VITAMINAS GANADO LECHERO</v>
          </cell>
          <cell r="E566" t="str">
            <v>PES</v>
          </cell>
          <cell r="F566">
            <v>14160</v>
          </cell>
          <cell r="G566" t="str">
            <v>TN</v>
          </cell>
          <cell r="H566" t="str">
            <v>TONELADAS</v>
          </cell>
          <cell r="I566" t="str">
            <v>MUL</v>
          </cell>
        </row>
        <row r="567">
          <cell r="A567" t="str">
            <v>1539367</v>
          </cell>
          <cell r="B567">
            <v>153</v>
          </cell>
          <cell r="C567">
            <v>9367</v>
          </cell>
          <cell r="D567" t="str">
            <v>VITAMINAS REPRODUCTORES HE</v>
          </cell>
          <cell r="E567" t="str">
            <v>PES</v>
          </cell>
          <cell r="F567">
            <v>31520</v>
          </cell>
          <cell r="G567" t="str">
            <v>TN</v>
          </cell>
          <cell r="H567" t="str">
            <v>TONELADAS</v>
          </cell>
          <cell r="I567" t="str">
            <v>MUL</v>
          </cell>
        </row>
        <row r="568">
          <cell r="A568" t="str">
            <v>1539370</v>
          </cell>
          <cell r="B568">
            <v>153</v>
          </cell>
          <cell r="C568">
            <v>9370</v>
          </cell>
          <cell r="D568" t="str">
            <v>VITAMINAS CRECI-ENGORDA HE</v>
          </cell>
          <cell r="E568" t="str">
            <v>PES</v>
          </cell>
          <cell r="F568">
            <v>23340</v>
          </cell>
          <cell r="G568" t="str">
            <v>TN</v>
          </cell>
          <cell r="H568" t="str">
            <v>TONELADAS</v>
          </cell>
          <cell r="I568" t="str">
            <v>MUL</v>
          </cell>
        </row>
        <row r="569">
          <cell r="A569" t="str">
            <v>1539371</v>
          </cell>
          <cell r="B569">
            <v>153</v>
          </cell>
          <cell r="C569">
            <v>9371</v>
          </cell>
          <cell r="D569" t="str">
            <v>MC-LACTANCIA</v>
          </cell>
          <cell r="E569" t="str">
            <v>PES</v>
          </cell>
          <cell r="F569">
            <v>9151</v>
          </cell>
          <cell r="G569" t="str">
            <v>TN</v>
          </cell>
          <cell r="H569" t="str">
            <v>TONELADAS</v>
          </cell>
          <cell r="I569" t="str">
            <v>MUL</v>
          </cell>
        </row>
        <row r="570">
          <cell r="A570" t="str">
            <v>1539372</v>
          </cell>
          <cell r="B570">
            <v>153</v>
          </cell>
          <cell r="C570">
            <v>9372</v>
          </cell>
          <cell r="D570" t="str">
            <v>LACTANCIA ESPECIAL</v>
          </cell>
          <cell r="E570" t="str">
            <v>PES</v>
          </cell>
          <cell r="F570">
            <v>10706</v>
          </cell>
          <cell r="G570" t="str">
            <v>TN</v>
          </cell>
          <cell r="H570" t="str">
            <v>TONELADAS</v>
          </cell>
          <cell r="I570" t="str">
            <v>MUL</v>
          </cell>
        </row>
        <row r="571">
          <cell r="A571" t="str">
            <v>1539373</v>
          </cell>
          <cell r="B571">
            <v>153</v>
          </cell>
          <cell r="C571">
            <v>9373</v>
          </cell>
          <cell r="D571" t="str">
            <v>CONCENT.LACTANCIA CERDOS</v>
          </cell>
          <cell r="E571" t="str">
            <v>PES</v>
          </cell>
          <cell r="F571">
            <v>15120</v>
          </cell>
          <cell r="G571" t="str">
            <v>TN</v>
          </cell>
          <cell r="H571" t="str">
            <v>TONELADAS</v>
          </cell>
          <cell r="I571" t="str">
            <v>MUL</v>
          </cell>
        </row>
        <row r="572">
          <cell r="A572" t="str">
            <v>1539376</v>
          </cell>
          <cell r="B572">
            <v>153</v>
          </cell>
          <cell r="C572">
            <v>9376</v>
          </cell>
          <cell r="D572" t="str">
            <v>MC-CERDOS REPRODUCTORES</v>
          </cell>
          <cell r="E572" t="str">
            <v>PES</v>
          </cell>
          <cell r="F572">
            <v>12980</v>
          </cell>
          <cell r="G572" t="str">
            <v>TN</v>
          </cell>
          <cell r="H572" t="str">
            <v>TONELADAS</v>
          </cell>
          <cell r="I572" t="str">
            <v>MUL</v>
          </cell>
        </row>
        <row r="573">
          <cell r="A573" t="str">
            <v>1539377</v>
          </cell>
          <cell r="B573">
            <v>153</v>
          </cell>
          <cell r="C573">
            <v>9377</v>
          </cell>
          <cell r="D573" t="str">
            <v>MC-CERDOS REPRODUCTORES</v>
          </cell>
          <cell r="E573" t="str">
            <v>PES</v>
          </cell>
          <cell r="F573">
            <v>8596</v>
          </cell>
          <cell r="G573" t="str">
            <v>TN</v>
          </cell>
          <cell r="H573" t="str">
            <v>TONELADAS</v>
          </cell>
          <cell r="I573" t="str">
            <v>MUL</v>
          </cell>
        </row>
        <row r="574">
          <cell r="A574" t="str">
            <v>1539379</v>
          </cell>
          <cell r="B574">
            <v>153</v>
          </cell>
          <cell r="C574">
            <v>9379</v>
          </cell>
          <cell r="D574" t="str">
            <v>MC-CERDOS REPRODUCTORES</v>
          </cell>
          <cell r="E574" t="str">
            <v>PES</v>
          </cell>
          <cell r="F574">
            <v>7548</v>
          </cell>
          <cell r="G574" t="str">
            <v>TN</v>
          </cell>
          <cell r="H574" t="str">
            <v>TONELADAS</v>
          </cell>
          <cell r="I574" t="str">
            <v>MUL</v>
          </cell>
        </row>
        <row r="575">
          <cell r="A575" t="str">
            <v>1539380</v>
          </cell>
          <cell r="B575">
            <v>153</v>
          </cell>
          <cell r="C575">
            <v>9380</v>
          </cell>
          <cell r="D575" t="str">
            <v>CERDOS FINALIZADOR C/VIT Y MIN</v>
          </cell>
          <cell r="E575" t="str">
            <v>PES</v>
          </cell>
          <cell r="F575">
            <v>11657</v>
          </cell>
          <cell r="G575" t="str">
            <v>TN</v>
          </cell>
          <cell r="H575" t="str">
            <v>TONELADAS</v>
          </cell>
          <cell r="I575" t="str">
            <v>MUL</v>
          </cell>
        </row>
        <row r="576">
          <cell r="A576" t="str">
            <v>1539381</v>
          </cell>
          <cell r="B576">
            <v>153</v>
          </cell>
          <cell r="C576">
            <v>9381</v>
          </cell>
          <cell r="D576" t="str">
            <v>MC-GESTACION</v>
          </cell>
          <cell r="E576" t="str">
            <v>PES</v>
          </cell>
          <cell r="F576">
            <v>12620</v>
          </cell>
          <cell r="G576" t="str">
            <v>TN</v>
          </cell>
          <cell r="H576" t="str">
            <v>TONELADAS</v>
          </cell>
          <cell r="I576" t="str">
            <v>MUL</v>
          </cell>
        </row>
        <row r="577">
          <cell r="A577" t="str">
            <v>1539383</v>
          </cell>
          <cell r="B577">
            <v>153</v>
          </cell>
          <cell r="C577">
            <v>9383</v>
          </cell>
          <cell r="D577" t="str">
            <v>CONC. GESTACION CERDOS</v>
          </cell>
          <cell r="E577" t="str">
            <v>PES</v>
          </cell>
          <cell r="F577">
            <v>13720</v>
          </cell>
          <cell r="G577" t="str">
            <v>TN</v>
          </cell>
          <cell r="H577" t="str">
            <v>TONELADAS</v>
          </cell>
          <cell r="I577" t="str">
            <v>MUL</v>
          </cell>
        </row>
        <row r="578">
          <cell r="A578" t="str">
            <v>1539384</v>
          </cell>
          <cell r="B578">
            <v>153</v>
          </cell>
          <cell r="C578">
            <v>9384</v>
          </cell>
          <cell r="D578" t="str">
            <v>GESTACION ESPECIAL</v>
          </cell>
          <cell r="E578" t="str">
            <v>PES</v>
          </cell>
          <cell r="F578">
            <v>12210</v>
          </cell>
          <cell r="G578" t="str">
            <v>TN</v>
          </cell>
          <cell r="H578" t="str">
            <v>TONELADAS</v>
          </cell>
          <cell r="I578" t="str">
            <v>MUL</v>
          </cell>
        </row>
        <row r="579">
          <cell r="A579" t="str">
            <v>1539386</v>
          </cell>
          <cell r="B579">
            <v>153</v>
          </cell>
          <cell r="C579">
            <v>9386</v>
          </cell>
          <cell r="D579" t="str">
            <v>MC-CERDOS REPRODUCTORES</v>
          </cell>
          <cell r="E579" t="str">
            <v>PES</v>
          </cell>
          <cell r="F579">
            <v>13380</v>
          </cell>
          <cell r="G579" t="str">
            <v>TN</v>
          </cell>
          <cell r="H579" t="str">
            <v>TONELADAS</v>
          </cell>
          <cell r="I579" t="str">
            <v>MUL</v>
          </cell>
        </row>
        <row r="580">
          <cell r="A580" t="str">
            <v>1539389</v>
          </cell>
          <cell r="B580">
            <v>153</v>
          </cell>
          <cell r="C580">
            <v>9389</v>
          </cell>
          <cell r="D580" t="str">
            <v>PIGGY UP SEW HE</v>
          </cell>
          <cell r="E580" t="str">
            <v>PES</v>
          </cell>
          <cell r="F580">
            <v>13898</v>
          </cell>
          <cell r="G580" t="str">
            <v>TN</v>
          </cell>
          <cell r="H580" t="str">
            <v>TONELADAS</v>
          </cell>
          <cell r="I580" t="str">
            <v>MUL</v>
          </cell>
        </row>
        <row r="581">
          <cell r="A581" t="str">
            <v>1539390</v>
          </cell>
          <cell r="B581">
            <v>153</v>
          </cell>
          <cell r="C581">
            <v>9390</v>
          </cell>
          <cell r="D581" t="str">
            <v>CRECIMIENTO ENG.PAYLEAN 20K</v>
          </cell>
          <cell r="E581" t="str">
            <v>PES</v>
          </cell>
          <cell r="F581">
            <v>19670</v>
          </cell>
          <cell r="G581" t="str">
            <v>TN</v>
          </cell>
          <cell r="H581" t="str">
            <v>TONELADAS</v>
          </cell>
          <cell r="I581" t="str">
            <v>MUL</v>
          </cell>
        </row>
        <row r="582">
          <cell r="A582" t="str">
            <v>1539391</v>
          </cell>
          <cell r="B582">
            <v>153</v>
          </cell>
          <cell r="C582">
            <v>9391</v>
          </cell>
          <cell r="D582" t="str">
            <v>PIGGY UP 2 HE</v>
          </cell>
          <cell r="E582" t="str">
            <v>PES</v>
          </cell>
          <cell r="F582">
            <v>8321</v>
          </cell>
          <cell r="G582" t="str">
            <v>TN</v>
          </cell>
          <cell r="H582" t="str">
            <v>TONELADAS</v>
          </cell>
          <cell r="I582" t="str">
            <v>MUL</v>
          </cell>
        </row>
        <row r="583">
          <cell r="A583" t="str">
            <v>1539393</v>
          </cell>
          <cell r="B583">
            <v>153</v>
          </cell>
          <cell r="C583">
            <v>9393</v>
          </cell>
          <cell r="D583" t="str">
            <v>DRY COW TEC</v>
          </cell>
          <cell r="E583" t="str">
            <v>PES</v>
          </cell>
          <cell r="F583">
            <v>17580</v>
          </cell>
          <cell r="G583" t="str">
            <v>TN</v>
          </cell>
          <cell r="H583" t="str">
            <v>TONELADAS</v>
          </cell>
          <cell r="I583" t="str">
            <v>MUL</v>
          </cell>
        </row>
        <row r="584">
          <cell r="A584" t="str">
            <v>1539395</v>
          </cell>
          <cell r="B584">
            <v>153</v>
          </cell>
          <cell r="C584">
            <v>9395</v>
          </cell>
          <cell r="D584" t="str">
            <v>PREMIX AVESTRUZ</v>
          </cell>
          <cell r="E584" t="str">
            <v>PES</v>
          </cell>
          <cell r="F584">
            <v>16898</v>
          </cell>
          <cell r="G584" t="str">
            <v>TN</v>
          </cell>
          <cell r="H584" t="str">
            <v>TONELADAS</v>
          </cell>
          <cell r="I584" t="str">
            <v>MUL</v>
          </cell>
        </row>
        <row r="585">
          <cell r="A585" t="str">
            <v>1539398</v>
          </cell>
          <cell r="B585">
            <v>153</v>
          </cell>
          <cell r="C585">
            <v>9398</v>
          </cell>
          <cell r="D585" t="str">
            <v>GANADO LECHERO C/PROMOTOR</v>
          </cell>
          <cell r="E585" t="str">
            <v>PES</v>
          </cell>
          <cell r="F585">
            <v>6902</v>
          </cell>
          <cell r="G585" t="str">
            <v>TN</v>
          </cell>
          <cell r="H585" t="str">
            <v>TONELADAS</v>
          </cell>
          <cell r="I585" t="str">
            <v>MUL</v>
          </cell>
        </row>
        <row r="586">
          <cell r="A586" t="str">
            <v>1539400</v>
          </cell>
          <cell r="B586">
            <v>153</v>
          </cell>
          <cell r="C586">
            <v>9400</v>
          </cell>
          <cell r="D586" t="str">
            <v>MULTISAL SAL MINERAL VIT.</v>
          </cell>
          <cell r="E586" t="str">
            <v>PES</v>
          </cell>
          <cell r="F586">
            <v>10110</v>
          </cell>
          <cell r="G586" t="str">
            <v>TN</v>
          </cell>
          <cell r="H586" t="str">
            <v>TONELADAS</v>
          </cell>
          <cell r="I586" t="str">
            <v>MUL</v>
          </cell>
        </row>
        <row r="587">
          <cell r="A587" t="str">
            <v>1539401</v>
          </cell>
          <cell r="B587">
            <v>153</v>
          </cell>
          <cell r="C587">
            <v>9401</v>
          </cell>
          <cell r="D587" t="str">
            <v>MINERALES PLUS LECHERO</v>
          </cell>
          <cell r="E587" t="str">
            <v>PES</v>
          </cell>
          <cell r="F587">
            <v>9545</v>
          </cell>
          <cell r="G587" t="str">
            <v>TN</v>
          </cell>
          <cell r="H587" t="str">
            <v>TONELADAS</v>
          </cell>
          <cell r="I587" t="str">
            <v>MUL</v>
          </cell>
        </row>
        <row r="588">
          <cell r="A588" t="str">
            <v>1539411</v>
          </cell>
          <cell r="B588">
            <v>153</v>
          </cell>
          <cell r="C588">
            <v>9411</v>
          </cell>
          <cell r="D588" t="str">
            <v>FINALIZADOR BOVINO C/ZILMAX</v>
          </cell>
          <cell r="E588" t="str">
            <v>PES</v>
          </cell>
          <cell r="F588">
            <v>42500</v>
          </cell>
          <cell r="G588" t="str">
            <v>TN</v>
          </cell>
          <cell r="H588" t="str">
            <v>TONELADAS</v>
          </cell>
          <cell r="I588" t="str">
            <v>MUL</v>
          </cell>
        </row>
        <row r="589">
          <cell r="A589" t="str">
            <v>1539412</v>
          </cell>
          <cell r="B589">
            <v>153</v>
          </cell>
          <cell r="C589">
            <v>9412</v>
          </cell>
          <cell r="D589" t="str">
            <v>LACTANCIA SAP</v>
          </cell>
          <cell r="E589" t="str">
            <v>PES</v>
          </cell>
          <cell r="F589">
            <v>15404</v>
          </cell>
          <cell r="G589" t="str">
            <v>TN</v>
          </cell>
          <cell r="H589" t="str">
            <v>TONELADAS</v>
          </cell>
          <cell r="I589" t="str">
            <v>MUL</v>
          </cell>
        </row>
        <row r="590">
          <cell r="A590" t="str">
            <v>1539430</v>
          </cell>
          <cell r="B590">
            <v>153</v>
          </cell>
          <cell r="C590">
            <v>9430</v>
          </cell>
          <cell r="D590" t="str">
            <v>SAL MINERAL OVINOS ZN</v>
          </cell>
          <cell r="E590" t="str">
            <v>PES</v>
          </cell>
          <cell r="F590">
            <v>6089</v>
          </cell>
          <cell r="G590" t="str">
            <v>TN</v>
          </cell>
          <cell r="H590" t="str">
            <v>TONELADAS</v>
          </cell>
          <cell r="I590" t="str">
            <v>MUL</v>
          </cell>
        </row>
        <row r="591">
          <cell r="A591" t="str">
            <v>1539454</v>
          </cell>
          <cell r="B591">
            <v>153</v>
          </cell>
          <cell r="C591">
            <v>9454</v>
          </cell>
          <cell r="D591" t="str">
            <v>PMZ.VITAMINICA-MINERAL ORTO/MO</v>
          </cell>
          <cell r="E591" t="str">
            <v>PES</v>
          </cell>
          <cell r="F591">
            <v>10793</v>
          </cell>
          <cell r="G591" t="str">
            <v>TN</v>
          </cell>
          <cell r="H591" t="str">
            <v>TONELADAS</v>
          </cell>
          <cell r="I591" t="str">
            <v>MUL</v>
          </cell>
        </row>
        <row r="592">
          <cell r="A592" t="str">
            <v>1539476</v>
          </cell>
          <cell r="B592">
            <v>153</v>
          </cell>
          <cell r="C592">
            <v>9476</v>
          </cell>
          <cell r="D592" t="str">
            <v>GANADO LECHERO 25K</v>
          </cell>
          <cell r="E592" t="str">
            <v>PES</v>
          </cell>
          <cell r="F592">
            <v>4427</v>
          </cell>
          <cell r="G592" t="str">
            <v>TN</v>
          </cell>
          <cell r="H592" t="str">
            <v>TONELADAS</v>
          </cell>
          <cell r="I592" t="str">
            <v>MUL</v>
          </cell>
        </row>
        <row r="593">
          <cell r="A593" t="str">
            <v>1539480</v>
          </cell>
          <cell r="B593">
            <v>153</v>
          </cell>
          <cell r="C593">
            <v>9480</v>
          </cell>
          <cell r="D593" t="str">
            <v>LACTANCIA PLUS HE</v>
          </cell>
          <cell r="E593" t="str">
            <v>PES</v>
          </cell>
          <cell r="F593">
            <v>13090</v>
          </cell>
          <cell r="G593" t="str">
            <v>TN</v>
          </cell>
          <cell r="H593" t="str">
            <v>TONELADAS</v>
          </cell>
          <cell r="I593" t="str">
            <v>MUL</v>
          </cell>
        </row>
        <row r="594">
          <cell r="A594" t="str">
            <v>1539481</v>
          </cell>
          <cell r="B594">
            <v>153</v>
          </cell>
          <cell r="C594">
            <v>9481</v>
          </cell>
          <cell r="D594" t="str">
            <v>GESTACION PLUS HE</v>
          </cell>
          <cell r="E594" t="str">
            <v>PES</v>
          </cell>
          <cell r="F594">
            <v>12370</v>
          </cell>
          <cell r="G594" t="str">
            <v>TN</v>
          </cell>
          <cell r="H594" t="str">
            <v>TONELADAS</v>
          </cell>
          <cell r="I594" t="str">
            <v>MUL</v>
          </cell>
        </row>
        <row r="595">
          <cell r="A595" t="str">
            <v>1539482</v>
          </cell>
          <cell r="B595">
            <v>153</v>
          </cell>
          <cell r="C595">
            <v>9482</v>
          </cell>
          <cell r="D595" t="str">
            <v>PREMIX REPRODUCTORAS HE</v>
          </cell>
          <cell r="E595" t="str">
            <v>PES</v>
          </cell>
          <cell r="F595">
            <v>26520</v>
          </cell>
          <cell r="G595" t="str">
            <v>TN</v>
          </cell>
          <cell r="H595" t="str">
            <v>TONELADAS</v>
          </cell>
          <cell r="I595" t="str">
            <v>MUL</v>
          </cell>
        </row>
        <row r="596">
          <cell r="A596" t="str">
            <v>1539484</v>
          </cell>
          <cell r="B596">
            <v>153</v>
          </cell>
          <cell r="C596">
            <v>9484</v>
          </cell>
          <cell r="D596" t="str">
            <v>ENGORDA BOVINO</v>
          </cell>
          <cell r="E596" t="str">
            <v>PES</v>
          </cell>
          <cell r="F596">
            <v>10280</v>
          </cell>
          <cell r="G596" t="str">
            <v>TN</v>
          </cell>
          <cell r="H596" t="str">
            <v>TONELADAS</v>
          </cell>
          <cell r="I596" t="str">
            <v>MUL</v>
          </cell>
        </row>
        <row r="597">
          <cell r="A597" t="str">
            <v>1539489</v>
          </cell>
          <cell r="B597">
            <v>153</v>
          </cell>
          <cell r="C597">
            <v>9489</v>
          </cell>
          <cell r="D597" t="str">
            <v>PREMIX BORREGO ENG.INTENSIVO</v>
          </cell>
          <cell r="E597" t="str">
            <v>PES</v>
          </cell>
          <cell r="F597">
            <v>8550</v>
          </cell>
          <cell r="G597" t="str">
            <v>TN</v>
          </cell>
          <cell r="H597" t="str">
            <v>TONELADAS</v>
          </cell>
          <cell r="I597" t="str">
            <v>MUL</v>
          </cell>
        </row>
        <row r="598">
          <cell r="A598" t="str">
            <v>1539490</v>
          </cell>
          <cell r="B598">
            <v>153</v>
          </cell>
          <cell r="C598">
            <v>9490</v>
          </cell>
          <cell r="D598" t="str">
            <v>MINERALES POLLO</v>
          </cell>
          <cell r="E598" t="str">
            <v>PES</v>
          </cell>
          <cell r="F598">
            <v>8402</v>
          </cell>
          <cell r="G598" t="str">
            <v>TN</v>
          </cell>
          <cell r="H598" t="str">
            <v>TONELADAS</v>
          </cell>
          <cell r="I598" t="str">
            <v>MUL</v>
          </cell>
        </row>
        <row r="599">
          <cell r="A599" t="str">
            <v>1539492</v>
          </cell>
          <cell r="B599">
            <v>153</v>
          </cell>
          <cell r="C599">
            <v>9492</v>
          </cell>
          <cell r="D599" t="str">
            <v>POLLO INICIACION TUXPAN</v>
          </cell>
          <cell r="E599" t="str">
            <v>PES</v>
          </cell>
          <cell r="F599">
            <v>18420</v>
          </cell>
          <cell r="G599" t="str">
            <v>TN</v>
          </cell>
          <cell r="H599" t="str">
            <v>TONELADAS</v>
          </cell>
          <cell r="I599" t="str">
            <v>MUL</v>
          </cell>
        </row>
        <row r="600">
          <cell r="A600" t="str">
            <v>1539493</v>
          </cell>
          <cell r="B600">
            <v>153</v>
          </cell>
          <cell r="C600">
            <v>9493</v>
          </cell>
          <cell r="D600" t="str">
            <v>POLLO FINALIZADOR TUXPAN</v>
          </cell>
          <cell r="E600" t="str">
            <v>PES</v>
          </cell>
          <cell r="F600">
            <v>27440</v>
          </cell>
          <cell r="G600" t="str">
            <v>TN</v>
          </cell>
          <cell r="H600" t="str">
            <v>TONELADAS</v>
          </cell>
          <cell r="I600" t="str">
            <v>MUL</v>
          </cell>
        </row>
        <row r="601">
          <cell r="A601" t="str">
            <v>1539495</v>
          </cell>
          <cell r="B601">
            <v>153</v>
          </cell>
          <cell r="C601">
            <v>9495</v>
          </cell>
          <cell r="D601" t="str">
            <v>POLLO ENGORDA INTENSIVO</v>
          </cell>
          <cell r="E601" t="str">
            <v>PES</v>
          </cell>
          <cell r="F601">
            <v>17397</v>
          </cell>
          <cell r="G601" t="str">
            <v>TN</v>
          </cell>
          <cell r="H601" t="str">
            <v>TONELADAS</v>
          </cell>
          <cell r="I601" t="str">
            <v>MUL</v>
          </cell>
        </row>
        <row r="602">
          <cell r="A602" t="str">
            <v>1539503</v>
          </cell>
          <cell r="B602">
            <v>153</v>
          </cell>
          <cell r="C602">
            <v>9503</v>
          </cell>
          <cell r="D602" t="str">
            <v>MINERALES POLLO DE ENGRODA HE</v>
          </cell>
          <cell r="E602" t="str">
            <v>PES</v>
          </cell>
          <cell r="F602">
            <v>11250</v>
          </cell>
          <cell r="G602" t="str">
            <v>TN</v>
          </cell>
          <cell r="H602" t="str">
            <v>TONELADAS</v>
          </cell>
          <cell r="I602" t="str">
            <v>MUL</v>
          </cell>
        </row>
        <row r="603">
          <cell r="A603" t="str">
            <v>1539504</v>
          </cell>
          <cell r="B603">
            <v>153</v>
          </cell>
          <cell r="C603">
            <v>9504</v>
          </cell>
          <cell r="D603" t="str">
            <v>MINERALES CERDOS REPRODUCTOR H</v>
          </cell>
          <cell r="E603" t="str">
            <v>PES</v>
          </cell>
          <cell r="F603">
            <v>12599</v>
          </cell>
          <cell r="G603" t="str">
            <v>TN</v>
          </cell>
          <cell r="H603" t="str">
            <v>TONELADAS</v>
          </cell>
          <cell r="I603" t="str">
            <v>MUL</v>
          </cell>
        </row>
        <row r="604">
          <cell r="A604" t="str">
            <v>1539505</v>
          </cell>
          <cell r="B604">
            <v>153</v>
          </cell>
          <cell r="C604">
            <v>9505</v>
          </cell>
          <cell r="D604" t="str">
            <v>MINERALES CERDOS CRECIMIENTO</v>
          </cell>
          <cell r="E604" t="str">
            <v>PES</v>
          </cell>
          <cell r="F604">
            <v>10799</v>
          </cell>
          <cell r="G604" t="str">
            <v>TN</v>
          </cell>
          <cell r="H604" t="str">
            <v>TONELADAS</v>
          </cell>
          <cell r="I604" t="str">
            <v>MUL</v>
          </cell>
        </row>
        <row r="605">
          <cell r="A605" t="str">
            <v>1539510</v>
          </cell>
          <cell r="B605">
            <v>153</v>
          </cell>
          <cell r="C605">
            <v>9510</v>
          </cell>
          <cell r="D605" t="str">
            <v>MINERALES RUMIANTES HE</v>
          </cell>
          <cell r="E605" t="str">
            <v>PES</v>
          </cell>
          <cell r="F605">
            <v>11250</v>
          </cell>
          <cell r="G605" t="str">
            <v>TN</v>
          </cell>
          <cell r="H605" t="str">
            <v>TONELADAS</v>
          </cell>
          <cell r="I605" t="str">
            <v>MUL</v>
          </cell>
        </row>
        <row r="606">
          <cell r="A606" t="str">
            <v>1539520</v>
          </cell>
          <cell r="B606">
            <v>153</v>
          </cell>
          <cell r="C606">
            <v>9520</v>
          </cell>
          <cell r="D606" t="str">
            <v>SALTEC HE</v>
          </cell>
          <cell r="E606" t="str">
            <v>PES</v>
          </cell>
          <cell r="F606">
            <v>5893</v>
          </cell>
          <cell r="G606" t="str">
            <v>TN</v>
          </cell>
          <cell r="H606" t="str">
            <v>TONELADAS</v>
          </cell>
          <cell r="I606" t="str">
            <v>MUL</v>
          </cell>
        </row>
        <row r="607">
          <cell r="A607" t="str">
            <v>1539553</v>
          </cell>
          <cell r="B607">
            <v>153</v>
          </cell>
          <cell r="C607">
            <v>9553</v>
          </cell>
          <cell r="D607" t="str">
            <v>MINERALES PLUS ENG. GAN.</v>
          </cell>
          <cell r="E607" t="str">
            <v>PES</v>
          </cell>
          <cell r="F607">
            <v>10450</v>
          </cell>
          <cell r="G607" t="str">
            <v>TN</v>
          </cell>
          <cell r="H607" t="str">
            <v>TONELADAS</v>
          </cell>
          <cell r="I607" t="str">
            <v>MUL</v>
          </cell>
        </row>
        <row r="608">
          <cell r="A608" t="str">
            <v>1539557</v>
          </cell>
          <cell r="B608">
            <v>153</v>
          </cell>
          <cell r="C608">
            <v>9557</v>
          </cell>
          <cell r="D608" t="str">
            <v>PREMIX BORREGOS INTENSIVOS</v>
          </cell>
          <cell r="E608" t="str">
            <v>PES</v>
          </cell>
          <cell r="F608">
            <v>8720</v>
          </cell>
          <cell r="G608" t="str">
            <v>TN</v>
          </cell>
          <cell r="H608" t="str">
            <v>TONELADAS</v>
          </cell>
          <cell r="I608" t="str">
            <v>MUL</v>
          </cell>
        </row>
        <row r="609">
          <cell r="A609" t="str">
            <v>1539558</v>
          </cell>
          <cell r="B609">
            <v>153</v>
          </cell>
          <cell r="C609">
            <v>9558</v>
          </cell>
          <cell r="D609" t="str">
            <v>SAL MINERAL BORREGOS</v>
          </cell>
          <cell r="E609" t="str">
            <v>PES</v>
          </cell>
          <cell r="F609">
            <v>11610</v>
          </cell>
          <cell r="G609" t="str">
            <v>TN</v>
          </cell>
          <cell r="H609" t="str">
            <v>TONELADAS</v>
          </cell>
          <cell r="I609" t="str">
            <v>MUL</v>
          </cell>
        </row>
        <row r="610">
          <cell r="A610" t="str">
            <v>1539559</v>
          </cell>
          <cell r="B610">
            <v>153</v>
          </cell>
          <cell r="C610">
            <v>9559</v>
          </cell>
          <cell r="D610" t="str">
            <v>PREMIX OVINO REPRODUCTOR</v>
          </cell>
          <cell r="E610" t="str">
            <v>PES</v>
          </cell>
          <cell r="F610">
            <v>9400</v>
          </cell>
          <cell r="G610" t="str">
            <v>TN</v>
          </cell>
          <cell r="H610" t="str">
            <v>TONELADAS</v>
          </cell>
          <cell r="I610" t="str">
            <v>MUL</v>
          </cell>
        </row>
        <row r="611">
          <cell r="A611" t="str">
            <v>1539560</v>
          </cell>
          <cell r="B611">
            <v>153</v>
          </cell>
          <cell r="C611">
            <v>9560</v>
          </cell>
          <cell r="D611" t="str">
            <v>MINERAL BORREGOS CAPRICHO 25K</v>
          </cell>
          <cell r="E611" t="str">
            <v>PES</v>
          </cell>
          <cell r="F611">
            <v>11000</v>
          </cell>
          <cell r="G611" t="str">
            <v>TN</v>
          </cell>
          <cell r="H611" t="str">
            <v>TONELADAS</v>
          </cell>
          <cell r="I611" t="str">
            <v>MUL</v>
          </cell>
        </row>
        <row r="612">
          <cell r="A612" t="str">
            <v>1539562</v>
          </cell>
          <cell r="B612">
            <v>153</v>
          </cell>
          <cell r="C612">
            <v>9562</v>
          </cell>
          <cell r="D612" t="str">
            <v>PREMIX BORREGO CON CL AMONIO</v>
          </cell>
          <cell r="E612" t="str">
            <v>PES</v>
          </cell>
          <cell r="F612">
            <v>6038</v>
          </cell>
          <cell r="G612" t="str">
            <v>TN</v>
          </cell>
          <cell r="H612" t="str">
            <v>TONELADAS</v>
          </cell>
          <cell r="I612" t="str">
            <v>MUL</v>
          </cell>
        </row>
        <row r="613">
          <cell r="A613" t="str">
            <v>1539564</v>
          </cell>
          <cell r="B613">
            <v>153</v>
          </cell>
          <cell r="C613">
            <v>9564</v>
          </cell>
          <cell r="D613" t="str">
            <v>VITAMINAS FDO. MARTINEZ</v>
          </cell>
          <cell r="E613" t="str">
            <v>PES</v>
          </cell>
          <cell r="F613">
            <v>58620</v>
          </cell>
          <cell r="G613" t="str">
            <v>TN</v>
          </cell>
          <cell r="H613" t="str">
            <v>TONELADAS</v>
          </cell>
          <cell r="I613" t="str">
            <v>MUL</v>
          </cell>
        </row>
        <row r="614">
          <cell r="A614" t="str">
            <v>1539901</v>
          </cell>
          <cell r="B614">
            <v>153</v>
          </cell>
          <cell r="C614">
            <v>9901</v>
          </cell>
          <cell r="D614" t="str">
            <v>POLLO ENGORDA</v>
          </cell>
          <cell r="E614" t="str">
            <v>PES</v>
          </cell>
          <cell r="F614">
            <v>13758</v>
          </cell>
          <cell r="G614" t="str">
            <v>TN</v>
          </cell>
          <cell r="H614" t="str">
            <v>TONELADAS</v>
          </cell>
          <cell r="I614" t="str">
            <v>MUL</v>
          </cell>
        </row>
        <row r="615">
          <cell r="A615" t="str">
            <v>1539903</v>
          </cell>
          <cell r="B615">
            <v>153</v>
          </cell>
          <cell r="C615">
            <v>9903</v>
          </cell>
          <cell r="D615" t="str">
            <v>INICIATEC</v>
          </cell>
          <cell r="E615" t="str">
            <v>PES</v>
          </cell>
          <cell r="F615">
            <v>14020</v>
          </cell>
          <cell r="G615" t="str">
            <v>TN</v>
          </cell>
          <cell r="H615" t="str">
            <v>TONELADAS</v>
          </cell>
          <cell r="I615" t="str">
            <v>MUL</v>
          </cell>
        </row>
        <row r="616">
          <cell r="A616" t="str">
            <v>1539904</v>
          </cell>
          <cell r="B616">
            <v>153</v>
          </cell>
          <cell r="C616">
            <v>9904</v>
          </cell>
          <cell r="D616" t="str">
            <v>CRECITEC</v>
          </cell>
          <cell r="E616" t="str">
            <v>PES</v>
          </cell>
          <cell r="F616">
            <v>11520</v>
          </cell>
          <cell r="G616" t="str">
            <v>TN</v>
          </cell>
          <cell r="H616" t="str">
            <v>TONELADAS</v>
          </cell>
          <cell r="I616" t="str">
            <v>MUL</v>
          </cell>
        </row>
        <row r="617">
          <cell r="A617" t="str">
            <v>1539909</v>
          </cell>
          <cell r="B617">
            <v>153</v>
          </cell>
          <cell r="C617">
            <v>9909</v>
          </cell>
          <cell r="D617" t="str">
            <v>REPRODUCTEC</v>
          </cell>
          <cell r="E617" t="str">
            <v>PES</v>
          </cell>
          <cell r="F617">
            <v>12120</v>
          </cell>
          <cell r="G617" t="str">
            <v>TN</v>
          </cell>
          <cell r="H617" t="str">
            <v>TONELADAS</v>
          </cell>
          <cell r="I617" t="str">
            <v>MUL</v>
          </cell>
        </row>
        <row r="618">
          <cell r="A618" t="str">
            <v>1539910</v>
          </cell>
          <cell r="B618">
            <v>153</v>
          </cell>
          <cell r="C618">
            <v>9910</v>
          </cell>
          <cell r="D618" t="str">
            <v>LECHERO BOVINOS</v>
          </cell>
          <cell r="E618" t="str">
            <v>PES</v>
          </cell>
          <cell r="F618">
            <v>10190</v>
          </cell>
          <cell r="G618" t="str">
            <v>TN</v>
          </cell>
          <cell r="H618" t="str">
            <v>TONELADAS</v>
          </cell>
          <cell r="I618" t="str">
            <v>MUL</v>
          </cell>
        </row>
        <row r="619">
          <cell r="A619" t="str">
            <v>1539911</v>
          </cell>
          <cell r="B619">
            <v>153</v>
          </cell>
          <cell r="C619">
            <v>9911</v>
          </cell>
          <cell r="D619" t="str">
            <v>ENGORDA BOVINOS</v>
          </cell>
          <cell r="E619" t="str">
            <v>PES</v>
          </cell>
          <cell r="F619">
            <v>9430</v>
          </cell>
          <cell r="G619" t="str">
            <v>TN</v>
          </cell>
          <cell r="H619" t="str">
            <v>TONELADAS</v>
          </cell>
          <cell r="I619" t="str">
            <v>MUL</v>
          </cell>
        </row>
        <row r="620">
          <cell r="A620" t="str">
            <v>1539934</v>
          </cell>
          <cell r="B620">
            <v>153</v>
          </cell>
          <cell r="C620">
            <v>9934</v>
          </cell>
          <cell r="D620" t="str">
            <v>VITAMINAS CABALLOS</v>
          </cell>
          <cell r="E620" t="str">
            <v>PES</v>
          </cell>
          <cell r="F620">
            <v>93400</v>
          </cell>
          <cell r="G620" t="str">
            <v>TN</v>
          </cell>
          <cell r="H620" t="str">
            <v>TONELADAS</v>
          </cell>
          <cell r="I620" t="str">
            <v>MUL</v>
          </cell>
        </row>
        <row r="621">
          <cell r="A621" t="str">
            <v>1539936</v>
          </cell>
          <cell r="B621">
            <v>153</v>
          </cell>
          <cell r="C621">
            <v>9936</v>
          </cell>
          <cell r="D621" t="str">
            <v>PREMIX SAN NICOLAS</v>
          </cell>
          <cell r="E621" t="str">
            <v>PES</v>
          </cell>
          <cell r="F621">
            <v>12207</v>
          </cell>
          <cell r="G621" t="str">
            <v>TN</v>
          </cell>
          <cell r="H621" t="str">
            <v>TONELADAS</v>
          </cell>
          <cell r="I621" t="str">
            <v>MUL</v>
          </cell>
        </row>
        <row r="622">
          <cell r="A622" t="str">
            <v>1539949</v>
          </cell>
          <cell r="B622">
            <v>153</v>
          </cell>
          <cell r="C622">
            <v>9949</v>
          </cell>
          <cell r="D622" t="str">
            <v>PREMIX CABALLOS</v>
          </cell>
          <cell r="E622" t="str">
            <v>PES</v>
          </cell>
          <cell r="F622">
            <v>11967</v>
          </cell>
          <cell r="G622" t="str">
            <v>TN</v>
          </cell>
          <cell r="H622" t="str">
            <v>TONELADAS</v>
          </cell>
          <cell r="I622" t="str">
            <v>MUL</v>
          </cell>
        </row>
        <row r="623">
          <cell r="A623" t="str">
            <v>15440012</v>
          </cell>
          <cell r="B623">
            <v>154</v>
          </cell>
          <cell r="C623">
            <v>40012</v>
          </cell>
          <cell r="D623" t="str">
            <v>SUPER-BABI PLUS TE</v>
          </cell>
          <cell r="E623" t="str">
            <v>PES</v>
          </cell>
          <cell r="F623">
            <v>6245</v>
          </cell>
          <cell r="G623" t="str">
            <v>TN</v>
          </cell>
          <cell r="H623" t="str">
            <v>TONELADAS</v>
          </cell>
          <cell r="I623" t="str">
            <v>PEC</v>
          </cell>
        </row>
        <row r="624">
          <cell r="A624" t="str">
            <v>15440022</v>
          </cell>
          <cell r="B624">
            <v>154</v>
          </cell>
          <cell r="C624">
            <v>40022</v>
          </cell>
          <cell r="D624" t="str">
            <v>POLLORINA NO. 1 PLUS TE</v>
          </cell>
          <cell r="E624" t="str">
            <v>PES</v>
          </cell>
          <cell r="F624">
            <v>5998</v>
          </cell>
          <cell r="G624" t="str">
            <v>TN</v>
          </cell>
          <cell r="H624" t="str">
            <v>TONELADAS</v>
          </cell>
          <cell r="I624" t="str">
            <v>PEC</v>
          </cell>
        </row>
        <row r="625">
          <cell r="A625" t="str">
            <v>15440032</v>
          </cell>
          <cell r="B625">
            <v>154</v>
          </cell>
          <cell r="C625">
            <v>40032</v>
          </cell>
          <cell r="D625" t="str">
            <v>PONE ORO 16% PLUS TE</v>
          </cell>
          <cell r="E625" t="str">
            <v>PES</v>
          </cell>
          <cell r="F625">
            <v>5345</v>
          </cell>
          <cell r="G625" t="str">
            <v>TN</v>
          </cell>
          <cell r="H625" t="str">
            <v>TONELADAS</v>
          </cell>
          <cell r="I625" t="str">
            <v>PEC</v>
          </cell>
        </row>
        <row r="626">
          <cell r="A626" t="str">
            <v>15440036</v>
          </cell>
          <cell r="B626">
            <v>154</v>
          </cell>
          <cell r="C626">
            <v>40036</v>
          </cell>
          <cell r="D626" t="str">
            <v>PONE ORO 16% PLUS TE 5K</v>
          </cell>
          <cell r="E626" t="str">
            <v>PES</v>
          </cell>
          <cell r="F626">
            <v>6195</v>
          </cell>
          <cell r="G626" t="str">
            <v>TN</v>
          </cell>
          <cell r="H626" t="str">
            <v>TONELADAS</v>
          </cell>
          <cell r="I626" t="str">
            <v>PEC</v>
          </cell>
        </row>
        <row r="627">
          <cell r="A627" t="str">
            <v>15440112</v>
          </cell>
          <cell r="B627">
            <v>154</v>
          </cell>
          <cell r="C627">
            <v>40112</v>
          </cell>
          <cell r="D627" t="str">
            <v>PONE ORO RAZA L. PLUS TE</v>
          </cell>
          <cell r="E627" t="str">
            <v>PES</v>
          </cell>
          <cell r="F627">
            <v>5998</v>
          </cell>
          <cell r="G627" t="str">
            <v>TN</v>
          </cell>
          <cell r="H627" t="str">
            <v>TONELADAS</v>
          </cell>
          <cell r="I627" t="str">
            <v>PEC</v>
          </cell>
        </row>
        <row r="628">
          <cell r="A628" t="str">
            <v>15440966</v>
          </cell>
          <cell r="B628">
            <v>154</v>
          </cell>
          <cell r="C628">
            <v>40966</v>
          </cell>
          <cell r="D628" t="str">
            <v>POSTURA DESARROLLO 5 KG</v>
          </cell>
          <cell r="E628" t="str">
            <v>PES</v>
          </cell>
          <cell r="F628">
            <v>5560</v>
          </cell>
          <cell r="G628" t="str">
            <v>TN</v>
          </cell>
          <cell r="H628" t="str">
            <v>TONELADAS</v>
          </cell>
          <cell r="I628" t="str">
            <v>PEC</v>
          </cell>
        </row>
        <row r="629">
          <cell r="A629" t="str">
            <v>15442092</v>
          </cell>
          <cell r="B629">
            <v>154</v>
          </cell>
          <cell r="C629">
            <v>42092</v>
          </cell>
          <cell r="D629" t="str">
            <v>CAPORINA INICIADOR TE</v>
          </cell>
          <cell r="E629" t="str">
            <v>PES</v>
          </cell>
          <cell r="F629">
            <v>6159</v>
          </cell>
          <cell r="G629" t="str">
            <v>TN</v>
          </cell>
          <cell r="H629" t="str">
            <v>TONELADAS</v>
          </cell>
          <cell r="I629" t="str">
            <v>PEC</v>
          </cell>
        </row>
        <row r="630">
          <cell r="A630" t="str">
            <v>15442102</v>
          </cell>
          <cell r="B630">
            <v>154</v>
          </cell>
          <cell r="C630">
            <v>42102</v>
          </cell>
          <cell r="D630" t="str">
            <v>CAPORINA CRECIMIENTO TE</v>
          </cell>
          <cell r="E630" t="str">
            <v>PES</v>
          </cell>
          <cell r="F630">
            <v>6355</v>
          </cell>
          <cell r="G630" t="str">
            <v>TN</v>
          </cell>
          <cell r="H630" t="str">
            <v>TONELADAS</v>
          </cell>
          <cell r="I630" t="str">
            <v>PEC</v>
          </cell>
        </row>
        <row r="631">
          <cell r="A631" t="str">
            <v>15442132</v>
          </cell>
          <cell r="B631">
            <v>154</v>
          </cell>
          <cell r="C631">
            <v>42132</v>
          </cell>
          <cell r="D631" t="str">
            <v>CAPORINA FINALIZADOR TE</v>
          </cell>
          <cell r="E631" t="str">
            <v>PES</v>
          </cell>
          <cell r="F631">
            <v>6426</v>
          </cell>
          <cell r="G631" t="str">
            <v>TN</v>
          </cell>
          <cell r="H631" t="str">
            <v>TONELADAS</v>
          </cell>
          <cell r="I631" t="str">
            <v>PEC</v>
          </cell>
        </row>
        <row r="632">
          <cell r="A632" t="str">
            <v>15442222</v>
          </cell>
          <cell r="B632">
            <v>154</v>
          </cell>
          <cell r="C632">
            <v>42222</v>
          </cell>
          <cell r="D632" t="str">
            <v>POLLO ORO V. TE</v>
          </cell>
          <cell r="E632" t="str">
            <v>PES</v>
          </cell>
          <cell r="F632">
            <v>6336</v>
          </cell>
          <cell r="G632" t="str">
            <v>TN</v>
          </cell>
          <cell r="H632" t="str">
            <v>TONELADAS</v>
          </cell>
          <cell r="I632" t="str">
            <v>PEC</v>
          </cell>
        </row>
        <row r="633">
          <cell r="A633" t="str">
            <v>15442226</v>
          </cell>
          <cell r="B633">
            <v>154</v>
          </cell>
          <cell r="C633">
            <v>42226</v>
          </cell>
          <cell r="D633" t="str">
            <v>ENGORDA POLLO 5 KG</v>
          </cell>
          <cell r="E633" t="str">
            <v>PES</v>
          </cell>
          <cell r="F633">
            <v>6711</v>
          </cell>
          <cell r="G633" t="str">
            <v>TN</v>
          </cell>
          <cell r="H633" t="str">
            <v>TONELADAS</v>
          </cell>
          <cell r="I633" t="str">
            <v>PEC</v>
          </cell>
        </row>
        <row r="634">
          <cell r="A634" t="str">
            <v>15442232</v>
          </cell>
          <cell r="B634">
            <v>154</v>
          </cell>
          <cell r="C634">
            <v>42232</v>
          </cell>
          <cell r="D634" t="str">
            <v>INICIADOR POLLO PREMIUM 40K TE</v>
          </cell>
          <cell r="E634" t="str">
            <v>PES</v>
          </cell>
          <cell r="F634">
            <v>6625</v>
          </cell>
          <cell r="G634" t="str">
            <v>TN</v>
          </cell>
          <cell r="H634" t="str">
            <v>TONELADAS</v>
          </cell>
          <cell r="I634" t="str">
            <v>PEC</v>
          </cell>
        </row>
        <row r="635">
          <cell r="A635" t="str">
            <v>15442239</v>
          </cell>
          <cell r="B635">
            <v>154</v>
          </cell>
          <cell r="C635">
            <v>42239</v>
          </cell>
          <cell r="D635" t="str">
            <v>INICIADOR POLLO PREMIUM 20K TE</v>
          </cell>
          <cell r="E635" t="str">
            <v>PES</v>
          </cell>
          <cell r="F635">
            <v>6725</v>
          </cell>
          <cell r="G635" t="str">
            <v>TN</v>
          </cell>
          <cell r="H635" t="str">
            <v>TONELADAS</v>
          </cell>
          <cell r="I635" t="str">
            <v>PEC</v>
          </cell>
        </row>
        <row r="636">
          <cell r="A636" t="str">
            <v>15442242</v>
          </cell>
          <cell r="B636">
            <v>154</v>
          </cell>
          <cell r="C636">
            <v>42242</v>
          </cell>
          <cell r="D636" t="str">
            <v>ENGORDA P0LLO PREMIUM 40K TE</v>
          </cell>
          <cell r="E636" t="str">
            <v>PES</v>
          </cell>
          <cell r="F636">
            <v>6900</v>
          </cell>
          <cell r="G636" t="str">
            <v>TN</v>
          </cell>
          <cell r="H636" t="str">
            <v>TONELADAS</v>
          </cell>
          <cell r="I636" t="str">
            <v>PEC</v>
          </cell>
        </row>
        <row r="637">
          <cell r="A637" t="str">
            <v>15442249</v>
          </cell>
          <cell r="B637">
            <v>154</v>
          </cell>
          <cell r="C637">
            <v>42249</v>
          </cell>
          <cell r="D637" t="str">
            <v>ENGORDA P0LLO PREMIUM 20K TE</v>
          </cell>
          <cell r="E637" t="str">
            <v>PES</v>
          </cell>
          <cell r="F637">
            <v>7025</v>
          </cell>
          <cell r="G637" t="str">
            <v>TN</v>
          </cell>
          <cell r="H637" t="str">
            <v>TONELADAS</v>
          </cell>
          <cell r="I637" t="str">
            <v>PEC</v>
          </cell>
        </row>
        <row r="638">
          <cell r="A638" t="str">
            <v>15442252</v>
          </cell>
          <cell r="B638">
            <v>154</v>
          </cell>
          <cell r="C638">
            <v>42252</v>
          </cell>
          <cell r="D638" t="str">
            <v>CAPORINA FASE 1 PLUS TE</v>
          </cell>
          <cell r="E638" t="str">
            <v>PES</v>
          </cell>
          <cell r="F638">
            <v>6545</v>
          </cell>
          <cell r="G638" t="str">
            <v>TN</v>
          </cell>
          <cell r="H638" t="str">
            <v>TONELADAS</v>
          </cell>
          <cell r="I638" t="str">
            <v>PEC</v>
          </cell>
        </row>
        <row r="639">
          <cell r="A639" t="str">
            <v>15442262</v>
          </cell>
          <cell r="B639">
            <v>154</v>
          </cell>
          <cell r="C639">
            <v>42262</v>
          </cell>
          <cell r="D639" t="str">
            <v>CAPORINA FASE 2 PLUS TE</v>
          </cell>
          <cell r="E639" t="str">
            <v>PES</v>
          </cell>
          <cell r="F639">
            <v>6545</v>
          </cell>
          <cell r="G639" t="str">
            <v>TN</v>
          </cell>
          <cell r="H639" t="str">
            <v>TONELADAS</v>
          </cell>
          <cell r="I639" t="str">
            <v>PEC</v>
          </cell>
        </row>
        <row r="640">
          <cell r="A640" t="str">
            <v>15442272</v>
          </cell>
          <cell r="B640">
            <v>154</v>
          </cell>
          <cell r="C640">
            <v>42272</v>
          </cell>
          <cell r="D640" t="str">
            <v>CAPORINA FASE 3 PLUS TE</v>
          </cell>
          <cell r="E640" t="str">
            <v>PES</v>
          </cell>
          <cell r="F640">
            <v>6545</v>
          </cell>
          <cell r="G640" t="str">
            <v>TN</v>
          </cell>
          <cell r="H640" t="str">
            <v>TONELADAS</v>
          </cell>
          <cell r="I640" t="str">
            <v>PEC</v>
          </cell>
        </row>
        <row r="641">
          <cell r="A641" t="str">
            <v>15442322</v>
          </cell>
          <cell r="B641">
            <v>154</v>
          </cell>
          <cell r="C641">
            <v>42322</v>
          </cell>
          <cell r="D641" t="str">
            <v>POLLITO ORO INIC. V. TE</v>
          </cell>
          <cell r="E641" t="str">
            <v>PES</v>
          </cell>
          <cell r="F641">
            <v>6138</v>
          </cell>
          <cell r="G641" t="str">
            <v>TN</v>
          </cell>
          <cell r="H641" t="str">
            <v>TONELADAS</v>
          </cell>
          <cell r="I641" t="str">
            <v>PEC</v>
          </cell>
        </row>
        <row r="642">
          <cell r="A642" t="str">
            <v>15442326</v>
          </cell>
          <cell r="B642">
            <v>154</v>
          </cell>
          <cell r="C642">
            <v>42326</v>
          </cell>
          <cell r="D642" t="str">
            <v>INICIA POLLO 5 KG</v>
          </cell>
          <cell r="E642" t="str">
            <v>PES</v>
          </cell>
          <cell r="F642">
            <v>6463</v>
          </cell>
          <cell r="G642" t="str">
            <v>TN</v>
          </cell>
          <cell r="H642" t="str">
            <v>TONELADAS</v>
          </cell>
          <cell r="I642" t="str">
            <v>PEC</v>
          </cell>
        </row>
        <row r="643">
          <cell r="A643" t="str">
            <v>15442682</v>
          </cell>
          <cell r="B643">
            <v>154</v>
          </cell>
          <cell r="C643">
            <v>42682</v>
          </cell>
          <cell r="D643" t="str">
            <v>POLLITO ESPECIAL TE</v>
          </cell>
          <cell r="E643" t="str">
            <v>PES</v>
          </cell>
          <cell r="F643">
            <v>5700</v>
          </cell>
          <cell r="G643" t="str">
            <v>TN</v>
          </cell>
          <cell r="H643" t="str">
            <v>TONELADAS</v>
          </cell>
          <cell r="I643" t="str">
            <v>PEC</v>
          </cell>
        </row>
        <row r="644">
          <cell r="A644" t="str">
            <v>15442689</v>
          </cell>
          <cell r="B644">
            <v>154</v>
          </cell>
          <cell r="C644">
            <v>42689</v>
          </cell>
          <cell r="D644" t="str">
            <v>POLLITO ESPECIAL 20KG TE</v>
          </cell>
          <cell r="E644" t="str">
            <v>PES</v>
          </cell>
          <cell r="F644">
            <v>5900</v>
          </cell>
          <cell r="G644" t="str">
            <v>TN</v>
          </cell>
          <cell r="H644" t="str">
            <v>TONELADAS</v>
          </cell>
          <cell r="I644" t="str">
            <v>PEC</v>
          </cell>
        </row>
        <row r="645">
          <cell r="A645" t="str">
            <v>15442692</v>
          </cell>
          <cell r="B645">
            <v>154</v>
          </cell>
          <cell r="C645">
            <v>42692</v>
          </cell>
          <cell r="D645" t="str">
            <v>POLLO ESPECIAL TE</v>
          </cell>
          <cell r="E645" t="str">
            <v>PES</v>
          </cell>
          <cell r="F645">
            <v>5625</v>
          </cell>
          <cell r="G645" t="str">
            <v>TN</v>
          </cell>
          <cell r="H645" t="str">
            <v>TONELADAS</v>
          </cell>
          <cell r="I645" t="str">
            <v>PEC</v>
          </cell>
        </row>
        <row r="646">
          <cell r="A646" t="str">
            <v>15442699</v>
          </cell>
          <cell r="B646">
            <v>154</v>
          </cell>
          <cell r="C646">
            <v>42699</v>
          </cell>
          <cell r="D646" t="str">
            <v>POLLO ESPECIAL 20 KG TE</v>
          </cell>
          <cell r="E646" t="str">
            <v>PES</v>
          </cell>
          <cell r="F646">
            <v>5825</v>
          </cell>
          <cell r="G646" t="str">
            <v>TN</v>
          </cell>
          <cell r="H646" t="str">
            <v>TONELADAS</v>
          </cell>
          <cell r="I646" t="str">
            <v>PEC</v>
          </cell>
        </row>
        <row r="647">
          <cell r="A647" t="str">
            <v>15442802</v>
          </cell>
          <cell r="B647">
            <v>154</v>
          </cell>
          <cell r="C647">
            <v>42802</v>
          </cell>
          <cell r="D647" t="str">
            <v>POLLO ORO DEPOSITO</v>
          </cell>
          <cell r="E647" t="str">
            <v>PES</v>
          </cell>
          <cell r="F647">
            <v>4895</v>
          </cell>
          <cell r="G647" t="str">
            <v>TN</v>
          </cell>
          <cell r="H647" t="str">
            <v>TONELADAS</v>
          </cell>
          <cell r="I647" t="str">
            <v>PEC</v>
          </cell>
        </row>
        <row r="648">
          <cell r="A648" t="str">
            <v>15442976</v>
          </cell>
          <cell r="B648">
            <v>154</v>
          </cell>
          <cell r="C648">
            <v>42976</v>
          </cell>
          <cell r="D648" t="str">
            <v>INICIA POLLO 5K</v>
          </cell>
          <cell r="E648" t="str">
            <v>PES</v>
          </cell>
          <cell r="F648">
            <v>7275</v>
          </cell>
          <cell r="G648" t="str">
            <v>TN</v>
          </cell>
          <cell r="H648" t="str">
            <v>TONELADAS</v>
          </cell>
          <cell r="I648" t="str">
            <v>PEC</v>
          </cell>
        </row>
        <row r="649">
          <cell r="A649" t="str">
            <v>15442986</v>
          </cell>
          <cell r="B649">
            <v>154</v>
          </cell>
          <cell r="C649">
            <v>42986</v>
          </cell>
          <cell r="D649" t="str">
            <v>ENGORDA POLLO 5 KG</v>
          </cell>
          <cell r="E649" t="str">
            <v>PES</v>
          </cell>
          <cell r="F649">
            <v>7575</v>
          </cell>
          <cell r="G649" t="str">
            <v>TN</v>
          </cell>
          <cell r="H649" t="str">
            <v>TONELADAS</v>
          </cell>
          <cell r="I649" t="str">
            <v>PEC</v>
          </cell>
        </row>
        <row r="650">
          <cell r="A650" t="str">
            <v>15442992</v>
          </cell>
          <cell r="B650">
            <v>154</v>
          </cell>
          <cell r="C650">
            <v>42992</v>
          </cell>
          <cell r="D650" t="str">
            <v>PREINICIO SEGURO IE 40 KG</v>
          </cell>
          <cell r="E650" t="str">
            <v>PES</v>
          </cell>
          <cell r="F650">
            <v>6495</v>
          </cell>
          <cell r="G650" t="str">
            <v>TN</v>
          </cell>
          <cell r="H650" t="str">
            <v>TONELADAS</v>
          </cell>
          <cell r="I650" t="str">
            <v>PEC</v>
          </cell>
        </row>
        <row r="651">
          <cell r="A651" t="str">
            <v>15443010</v>
          </cell>
          <cell r="B651">
            <v>154</v>
          </cell>
          <cell r="C651">
            <v>43010</v>
          </cell>
          <cell r="D651" t="str">
            <v>CARNERINA NO. 1 MED. HE</v>
          </cell>
          <cell r="E651" t="str">
            <v>PES</v>
          </cell>
          <cell r="F651">
            <v>6955</v>
          </cell>
          <cell r="G651" t="str">
            <v>TN</v>
          </cell>
          <cell r="H651" t="str">
            <v>TONELADAS</v>
          </cell>
          <cell r="I651" t="str">
            <v>PEC</v>
          </cell>
        </row>
        <row r="652">
          <cell r="A652" t="str">
            <v>15443011</v>
          </cell>
          <cell r="B652">
            <v>154</v>
          </cell>
          <cell r="C652">
            <v>43011</v>
          </cell>
          <cell r="D652" t="str">
            <v>CARNERINA NO. 1 MED. HG</v>
          </cell>
          <cell r="E652" t="str">
            <v>PES</v>
          </cell>
          <cell r="F652">
            <v>6815</v>
          </cell>
          <cell r="G652" t="str">
            <v>TN</v>
          </cell>
          <cell r="H652" t="str">
            <v>TONELADAS</v>
          </cell>
          <cell r="I652" t="str">
            <v>PEC</v>
          </cell>
        </row>
        <row r="653">
          <cell r="A653" t="str">
            <v>15443012</v>
          </cell>
          <cell r="B653">
            <v>154</v>
          </cell>
          <cell r="C653">
            <v>43012</v>
          </cell>
          <cell r="D653" t="str">
            <v>CARNERINA NO. 1 MED. CE</v>
          </cell>
          <cell r="E653" t="str">
            <v>PES</v>
          </cell>
          <cell r="F653">
            <v>6197</v>
          </cell>
          <cell r="G653" t="str">
            <v>TN</v>
          </cell>
          <cell r="H653" t="str">
            <v>TONELADAS</v>
          </cell>
          <cell r="I653" t="str">
            <v>PEC</v>
          </cell>
        </row>
        <row r="654">
          <cell r="A654" t="str">
            <v>15443013</v>
          </cell>
          <cell r="B654">
            <v>154</v>
          </cell>
          <cell r="C654">
            <v>43013</v>
          </cell>
          <cell r="D654" t="str">
            <v>CARNERINA NO. 1 MED. CG</v>
          </cell>
          <cell r="E654" t="str">
            <v>PES</v>
          </cell>
          <cell r="F654">
            <v>6835</v>
          </cell>
          <cell r="G654" t="str">
            <v>TN</v>
          </cell>
          <cell r="H654" t="str">
            <v>TONELADAS</v>
          </cell>
          <cell r="I654" t="str">
            <v>PEC</v>
          </cell>
        </row>
        <row r="655">
          <cell r="A655" t="str">
            <v>15443020</v>
          </cell>
          <cell r="B655">
            <v>154</v>
          </cell>
          <cell r="C655">
            <v>43020</v>
          </cell>
          <cell r="D655" t="str">
            <v>CARNERINA NO. 2 HE</v>
          </cell>
          <cell r="E655" t="str">
            <v>PES</v>
          </cell>
          <cell r="F655">
            <v>5292</v>
          </cell>
          <cell r="G655" t="str">
            <v>TN</v>
          </cell>
          <cell r="H655" t="str">
            <v>TONELADAS</v>
          </cell>
          <cell r="I655" t="str">
            <v>PEC</v>
          </cell>
        </row>
        <row r="656">
          <cell r="A656" t="str">
            <v>15443022</v>
          </cell>
          <cell r="B656">
            <v>154</v>
          </cell>
          <cell r="C656">
            <v>43022</v>
          </cell>
          <cell r="D656" t="str">
            <v>CARNERINA NO. 2 CE</v>
          </cell>
          <cell r="E656" t="str">
            <v>PES</v>
          </cell>
          <cell r="F656">
            <v>5422</v>
          </cell>
          <cell r="G656" t="str">
            <v>TN</v>
          </cell>
          <cell r="H656" t="str">
            <v>TONELADAS</v>
          </cell>
          <cell r="I656" t="str">
            <v>PEC</v>
          </cell>
        </row>
        <row r="657">
          <cell r="A657" t="str">
            <v>15443023</v>
          </cell>
          <cell r="B657">
            <v>154</v>
          </cell>
          <cell r="C657">
            <v>43023</v>
          </cell>
          <cell r="D657" t="str">
            <v>CARNERINA NO. 2 CG</v>
          </cell>
          <cell r="E657" t="str">
            <v>PES</v>
          </cell>
          <cell r="F657">
            <v>6160</v>
          </cell>
          <cell r="G657" t="str">
            <v>TN</v>
          </cell>
          <cell r="H657" t="str">
            <v>TONELADAS</v>
          </cell>
          <cell r="I657" t="str">
            <v>PEC</v>
          </cell>
        </row>
        <row r="658">
          <cell r="A658" t="str">
            <v>15443030</v>
          </cell>
          <cell r="B658">
            <v>154</v>
          </cell>
          <cell r="C658">
            <v>43030</v>
          </cell>
          <cell r="D658" t="str">
            <v>CARNERINA NO. 3 HE</v>
          </cell>
          <cell r="E658" t="str">
            <v>PES</v>
          </cell>
          <cell r="F658">
            <v>4905</v>
          </cell>
          <cell r="G658" t="str">
            <v>TN</v>
          </cell>
          <cell r="H658" t="str">
            <v>TONELADAS</v>
          </cell>
          <cell r="I658" t="str">
            <v>PEC</v>
          </cell>
        </row>
        <row r="659">
          <cell r="A659" t="str">
            <v>15443032</v>
          </cell>
          <cell r="B659">
            <v>154</v>
          </cell>
          <cell r="C659">
            <v>43032</v>
          </cell>
          <cell r="D659" t="str">
            <v>CARNERINA NO. 3 CE</v>
          </cell>
          <cell r="E659" t="str">
            <v>PES</v>
          </cell>
          <cell r="F659">
            <v>5035</v>
          </cell>
          <cell r="G659" t="str">
            <v>TN</v>
          </cell>
          <cell r="H659" t="str">
            <v>TONELADAS</v>
          </cell>
          <cell r="I659" t="str">
            <v>PEC</v>
          </cell>
        </row>
        <row r="660">
          <cell r="A660" t="str">
            <v>15443033</v>
          </cell>
          <cell r="B660">
            <v>154</v>
          </cell>
          <cell r="C660">
            <v>43033</v>
          </cell>
          <cell r="D660" t="str">
            <v>CARNERINA NO. 3 CG</v>
          </cell>
          <cell r="E660" t="str">
            <v>PES</v>
          </cell>
          <cell r="F660">
            <v>5443</v>
          </cell>
          <cell r="G660" t="str">
            <v>TN</v>
          </cell>
          <cell r="H660" t="str">
            <v>TONELADAS</v>
          </cell>
          <cell r="I660" t="str">
            <v>PEC</v>
          </cell>
        </row>
        <row r="661">
          <cell r="A661" t="str">
            <v>15443042</v>
          </cell>
          <cell r="B661">
            <v>154</v>
          </cell>
          <cell r="C661">
            <v>43042</v>
          </cell>
          <cell r="D661" t="str">
            <v>CARNERINA No.4 LACTANCIA CE</v>
          </cell>
          <cell r="E661" t="str">
            <v>PES</v>
          </cell>
          <cell r="F661">
            <v>5908</v>
          </cell>
          <cell r="G661" t="str">
            <v>TN</v>
          </cell>
          <cell r="H661" t="str">
            <v>TONELADAS</v>
          </cell>
          <cell r="I661" t="str">
            <v>PEC</v>
          </cell>
        </row>
        <row r="662">
          <cell r="A662" t="str">
            <v>15443043</v>
          </cell>
          <cell r="B662">
            <v>154</v>
          </cell>
          <cell r="C662">
            <v>43043</v>
          </cell>
          <cell r="D662" t="str">
            <v>CARNERINA No.4 LACTANCIA CG</v>
          </cell>
          <cell r="E662" t="str">
            <v>PES</v>
          </cell>
          <cell r="F662">
            <v>6676</v>
          </cell>
          <cell r="G662" t="str">
            <v>TN</v>
          </cell>
          <cell r="H662" t="str">
            <v>TONELADAS</v>
          </cell>
          <cell r="I662" t="str">
            <v>PEC</v>
          </cell>
        </row>
        <row r="663">
          <cell r="A663" t="str">
            <v>15443052</v>
          </cell>
          <cell r="B663">
            <v>154</v>
          </cell>
          <cell r="C663">
            <v>43052</v>
          </cell>
          <cell r="D663" t="str">
            <v>CARNERINA No.5 GESTACION CE</v>
          </cell>
          <cell r="E663" t="str">
            <v>PES</v>
          </cell>
          <cell r="F663">
            <v>5435</v>
          </cell>
          <cell r="G663" t="str">
            <v>TN</v>
          </cell>
          <cell r="H663" t="str">
            <v>TONELADAS</v>
          </cell>
          <cell r="I663" t="str">
            <v>PEC</v>
          </cell>
        </row>
        <row r="664">
          <cell r="A664" t="str">
            <v>15443053</v>
          </cell>
          <cell r="B664">
            <v>154</v>
          </cell>
          <cell r="C664">
            <v>43053</v>
          </cell>
          <cell r="D664" t="str">
            <v>CARNERINA No.5 GESTACION CG</v>
          </cell>
          <cell r="E664" t="str">
            <v>PES</v>
          </cell>
          <cell r="F664">
            <v>6028</v>
          </cell>
          <cell r="G664" t="str">
            <v>TN</v>
          </cell>
          <cell r="H664" t="str">
            <v>TONELADAS</v>
          </cell>
          <cell r="I664" t="str">
            <v>PEC</v>
          </cell>
        </row>
        <row r="665">
          <cell r="A665" t="str">
            <v>15443063</v>
          </cell>
          <cell r="B665">
            <v>154</v>
          </cell>
          <cell r="C665">
            <v>43063</v>
          </cell>
          <cell r="D665" t="str">
            <v>CONC. CAR. CRE. Y ENG. CG</v>
          </cell>
          <cell r="E665" t="str">
            <v>PES</v>
          </cell>
          <cell r="F665">
            <v>7041</v>
          </cell>
          <cell r="G665" t="str">
            <v>TN</v>
          </cell>
          <cell r="H665" t="str">
            <v>TONELADAS</v>
          </cell>
          <cell r="I665" t="str">
            <v>PEC</v>
          </cell>
        </row>
        <row r="666">
          <cell r="A666" t="str">
            <v>15443064</v>
          </cell>
          <cell r="B666">
            <v>154</v>
          </cell>
          <cell r="C666">
            <v>43064</v>
          </cell>
          <cell r="D666" t="str">
            <v>CONC. CAR. CRE. Y ENG. RE</v>
          </cell>
          <cell r="E666" t="str">
            <v>PES</v>
          </cell>
          <cell r="F666">
            <v>7171</v>
          </cell>
          <cell r="G666" t="str">
            <v>TN</v>
          </cell>
          <cell r="H666" t="str">
            <v>TONELADAS</v>
          </cell>
          <cell r="I666" t="str">
            <v>PEC</v>
          </cell>
        </row>
        <row r="667">
          <cell r="A667" t="str">
            <v>15443132</v>
          </cell>
          <cell r="B667">
            <v>154</v>
          </cell>
          <cell r="C667">
            <v>43132</v>
          </cell>
          <cell r="D667" t="str">
            <v>SUPER APILAC 3 40K CE</v>
          </cell>
          <cell r="E667" t="str">
            <v>PES</v>
          </cell>
          <cell r="F667">
            <v>8866</v>
          </cell>
          <cell r="G667" t="str">
            <v>TN</v>
          </cell>
          <cell r="H667" t="str">
            <v>TONELADAS</v>
          </cell>
          <cell r="I667" t="str">
            <v>PEC</v>
          </cell>
        </row>
        <row r="668">
          <cell r="A668" t="str">
            <v>15443162</v>
          </cell>
          <cell r="B668">
            <v>154</v>
          </cell>
          <cell r="C668">
            <v>43162</v>
          </cell>
          <cell r="D668" t="str">
            <v>INICIAPORK MEJORADO AP CE</v>
          </cell>
          <cell r="E668" t="str">
            <v>PES</v>
          </cell>
          <cell r="F668">
            <v>5395</v>
          </cell>
          <cell r="G668" t="str">
            <v>TN</v>
          </cell>
          <cell r="H668" t="str">
            <v>TONELADAS</v>
          </cell>
          <cell r="I668" t="str">
            <v>PEC</v>
          </cell>
        </row>
        <row r="669">
          <cell r="A669" t="str">
            <v>15443166</v>
          </cell>
          <cell r="B669">
            <v>154</v>
          </cell>
          <cell r="C669">
            <v>43166</v>
          </cell>
          <cell r="D669" t="str">
            <v>INICIAPORK MEJORADO 5KG</v>
          </cell>
          <cell r="E669" t="str">
            <v>PES</v>
          </cell>
          <cell r="F669">
            <v>5540</v>
          </cell>
          <cell r="G669" t="str">
            <v>TN</v>
          </cell>
          <cell r="H669" t="str">
            <v>TONELADAS</v>
          </cell>
          <cell r="I669" t="str">
            <v>PEC</v>
          </cell>
        </row>
        <row r="670">
          <cell r="A670" t="str">
            <v>15443169</v>
          </cell>
          <cell r="B670">
            <v>154</v>
          </cell>
          <cell r="C670">
            <v>43169</v>
          </cell>
          <cell r="D670" t="str">
            <v>INICIAPORK MEJORADO 20KG</v>
          </cell>
          <cell r="E670" t="str">
            <v>PES</v>
          </cell>
          <cell r="F670">
            <v>5023</v>
          </cell>
          <cell r="G670" t="str">
            <v>TN</v>
          </cell>
          <cell r="H670" t="str">
            <v>TONELADAS</v>
          </cell>
          <cell r="I670" t="str">
            <v>PEC</v>
          </cell>
        </row>
        <row r="671">
          <cell r="A671" t="str">
            <v>15443172</v>
          </cell>
          <cell r="B671">
            <v>154</v>
          </cell>
          <cell r="C671">
            <v>43172</v>
          </cell>
          <cell r="D671" t="str">
            <v>CRECIPORK MEJORADO AP CE</v>
          </cell>
          <cell r="E671" t="str">
            <v>PES</v>
          </cell>
          <cell r="F671">
            <v>4516</v>
          </cell>
          <cell r="G671" t="str">
            <v>TN</v>
          </cell>
          <cell r="H671" t="str">
            <v>TONELADAS</v>
          </cell>
          <cell r="I671" t="str">
            <v>PEC</v>
          </cell>
        </row>
        <row r="672">
          <cell r="A672" t="str">
            <v>15443176</v>
          </cell>
          <cell r="B672">
            <v>154</v>
          </cell>
          <cell r="C672">
            <v>43176</v>
          </cell>
          <cell r="D672" t="str">
            <v>CRECIPORK MEJORADO 5KG</v>
          </cell>
          <cell r="E672" t="str">
            <v>PES</v>
          </cell>
          <cell r="F672">
            <v>5376</v>
          </cell>
          <cell r="G672" t="str">
            <v>TN</v>
          </cell>
          <cell r="H672" t="str">
            <v>TONELADAS</v>
          </cell>
          <cell r="I672" t="str">
            <v>PEC</v>
          </cell>
        </row>
        <row r="673">
          <cell r="A673" t="str">
            <v>15443182</v>
          </cell>
          <cell r="B673">
            <v>154</v>
          </cell>
          <cell r="C673">
            <v>43182</v>
          </cell>
          <cell r="D673" t="str">
            <v>ENGORDAPORK MEJORADO AP CE</v>
          </cell>
          <cell r="E673" t="str">
            <v>PES</v>
          </cell>
          <cell r="F673">
            <v>4347</v>
          </cell>
          <cell r="G673" t="str">
            <v>TN</v>
          </cell>
          <cell r="H673" t="str">
            <v>TONELADAS</v>
          </cell>
          <cell r="I673" t="str">
            <v>PEC</v>
          </cell>
        </row>
        <row r="674">
          <cell r="A674" t="str">
            <v>15443186</v>
          </cell>
          <cell r="B674">
            <v>154</v>
          </cell>
          <cell r="C674">
            <v>43186</v>
          </cell>
          <cell r="D674" t="str">
            <v>ENGORDAPORK MEJORADO 5KG</v>
          </cell>
          <cell r="E674" t="str">
            <v>PES</v>
          </cell>
          <cell r="F674">
            <v>5147</v>
          </cell>
          <cell r="G674" t="str">
            <v>TN</v>
          </cell>
          <cell r="H674" t="str">
            <v>TONELADAS</v>
          </cell>
          <cell r="I674" t="str">
            <v>PEC</v>
          </cell>
        </row>
        <row r="675">
          <cell r="A675" t="str">
            <v>15443189</v>
          </cell>
          <cell r="B675">
            <v>154</v>
          </cell>
          <cell r="C675">
            <v>43189</v>
          </cell>
          <cell r="D675" t="str">
            <v>ENGORDAPORK MEJORADO 20KG</v>
          </cell>
          <cell r="E675" t="str">
            <v>PES</v>
          </cell>
          <cell r="F675">
            <v>4894</v>
          </cell>
          <cell r="G675" t="str">
            <v>TN</v>
          </cell>
          <cell r="H675" t="str">
            <v>TONELADAS</v>
          </cell>
          <cell r="I675" t="str">
            <v>PEC</v>
          </cell>
        </row>
        <row r="676">
          <cell r="A676" t="str">
            <v>15443192</v>
          </cell>
          <cell r="B676">
            <v>154</v>
          </cell>
          <cell r="C676">
            <v>43192</v>
          </cell>
          <cell r="D676" t="str">
            <v>REPRODUPORK MEJORADO AP CE</v>
          </cell>
          <cell r="E676" t="str">
            <v>PES</v>
          </cell>
          <cell r="F676">
            <v>5084</v>
          </cell>
          <cell r="G676" t="str">
            <v>TN</v>
          </cell>
          <cell r="H676" t="str">
            <v>TONELADAS</v>
          </cell>
          <cell r="I676" t="str">
            <v>PEC</v>
          </cell>
        </row>
        <row r="677">
          <cell r="A677" t="str">
            <v>15443250</v>
          </cell>
          <cell r="B677">
            <v>154</v>
          </cell>
          <cell r="C677">
            <v>43250</v>
          </cell>
          <cell r="D677" t="str">
            <v>CONCENTRAPORK MEJORADO HE</v>
          </cell>
          <cell r="E677" t="str">
            <v>PES</v>
          </cell>
          <cell r="F677">
            <v>7284</v>
          </cell>
          <cell r="G677" t="str">
            <v>TN</v>
          </cell>
          <cell r="H677" t="str">
            <v>TONELADAS</v>
          </cell>
          <cell r="I677" t="str">
            <v>PEC</v>
          </cell>
        </row>
        <row r="678">
          <cell r="A678" t="str">
            <v>15443252</v>
          </cell>
          <cell r="B678">
            <v>154</v>
          </cell>
          <cell r="C678">
            <v>43252</v>
          </cell>
          <cell r="D678" t="str">
            <v>DISPONIBLE</v>
          </cell>
          <cell r="E678" t="str">
            <v>PES</v>
          </cell>
          <cell r="F678">
            <v>7404</v>
          </cell>
          <cell r="G678" t="str">
            <v>TN</v>
          </cell>
          <cell r="H678" t="str">
            <v>TONELADAS</v>
          </cell>
          <cell r="I678" t="str">
            <v>PEC</v>
          </cell>
        </row>
        <row r="679">
          <cell r="A679" t="str">
            <v>15443356</v>
          </cell>
          <cell r="B679">
            <v>154</v>
          </cell>
          <cell r="C679">
            <v>43356</v>
          </cell>
          <cell r="D679" t="str">
            <v>INICIA CERDO 5KG</v>
          </cell>
          <cell r="E679" t="str">
            <v>PES</v>
          </cell>
          <cell r="F679">
            <v>5540</v>
          </cell>
          <cell r="G679" t="str">
            <v>TN</v>
          </cell>
          <cell r="H679" t="str">
            <v>TONELADAS</v>
          </cell>
          <cell r="I679" t="str">
            <v>PEC</v>
          </cell>
        </row>
        <row r="680">
          <cell r="A680" t="str">
            <v>15443366</v>
          </cell>
          <cell r="B680">
            <v>154</v>
          </cell>
          <cell r="C680">
            <v>43366</v>
          </cell>
          <cell r="D680" t="str">
            <v>DESARROLLO CERDO 5 KG</v>
          </cell>
          <cell r="E680" t="str">
            <v>PES</v>
          </cell>
          <cell r="F680">
            <v>5376</v>
          </cell>
          <cell r="G680" t="str">
            <v>TN</v>
          </cell>
          <cell r="H680" t="str">
            <v>TONELADAS</v>
          </cell>
          <cell r="I680" t="str">
            <v>PEC</v>
          </cell>
        </row>
        <row r="681">
          <cell r="A681" t="str">
            <v>15443376</v>
          </cell>
          <cell r="B681">
            <v>154</v>
          </cell>
          <cell r="C681">
            <v>43376</v>
          </cell>
          <cell r="D681" t="str">
            <v>ENGORDA CERDO 5KG</v>
          </cell>
          <cell r="E681" t="str">
            <v>PES</v>
          </cell>
          <cell r="F681">
            <v>5147</v>
          </cell>
          <cell r="G681" t="str">
            <v>TN</v>
          </cell>
          <cell r="H681" t="str">
            <v>TONELADAS</v>
          </cell>
          <cell r="I681" t="str">
            <v>PEC</v>
          </cell>
        </row>
        <row r="682">
          <cell r="A682" t="str">
            <v>15443410</v>
          </cell>
          <cell r="B682">
            <v>154</v>
          </cell>
          <cell r="C682">
            <v>43410</v>
          </cell>
          <cell r="D682" t="str">
            <v>API CONCENTRADO INICIADOR HE</v>
          </cell>
          <cell r="E682" t="str">
            <v>PES</v>
          </cell>
          <cell r="F682">
            <v>8523</v>
          </cell>
          <cell r="G682" t="str">
            <v>TN</v>
          </cell>
          <cell r="H682" t="str">
            <v>TONELADAS</v>
          </cell>
          <cell r="I682" t="str">
            <v>PEC</v>
          </cell>
        </row>
        <row r="683">
          <cell r="A683" t="str">
            <v>15443411</v>
          </cell>
          <cell r="B683">
            <v>154</v>
          </cell>
          <cell r="C683">
            <v>43411</v>
          </cell>
          <cell r="D683" t="str">
            <v>API CONCENTRADO INICIADOR HG</v>
          </cell>
          <cell r="E683" t="str">
            <v>PES</v>
          </cell>
          <cell r="F683">
            <v>8383</v>
          </cell>
          <cell r="G683" t="str">
            <v>TN</v>
          </cell>
          <cell r="H683" t="str">
            <v>TONELADAS</v>
          </cell>
          <cell r="I683" t="str">
            <v>PEC</v>
          </cell>
        </row>
        <row r="684">
          <cell r="A684" t="str">
            <v>15443420</v>
          </cell>
          <cell r="B684">
            <v>154</v>
          </cell>
          <cell r="C684">
            <v>43420</v>
          </cell>
          <cell r="D684" t="str">
            <v>API CONCENTRADO CREC-ENG.  HE</v>
          </cell>
          <cell r="E684" t="str">
            <v>PES</v>
          </cell>
          <cell r="F684">
            <v>7516</v>
          </cell>
          <cell r="G684" t="str">
            <v>TN</v>
          </cell>
          <cell r="H684" t="str">
            <v>TONELADAS</v>
          </cell>
          <cell r="I684" t="str">
            <v>PEC</v>
          </cell>
        </row>
        <row r="685">
          <cell r="A685" t="str">
            <v>15443421</v>
          </cell>
          <cell r="B685">
            <v>154</v>
          </cell>
          <cell r="C685">
            <v>43421</v>
          </cell>
          <cell r="D685" t="str">
            <v>API CONCENTRADO CREC-ENG HG</v>
          </cell>
          <cell r="E685" t="str">
            <v>PES</v>
          </cell>
          <cell r="F685">
            <v>7794</v>
          </cell>
          <cell r="G685" t="str">
            <v>TN</v>
          </cell>
          <cell r="H685" t="str">
            <v>TONELADAS</v>
          </cell>
          <cell r="I685" t="str">
            <v>PEC</v>
          </cell>
        </row>
        <row r="686">
          <cell r="A686" t="str">
            <v>15443430</v>
          </cell>
          <cell r="B686">
            <v>154</v>
          </cell>
          <cell r="C686">
            <v>43430</v>
          </cell>
          <cell r="D686" t="str">
            <v>APICONCENTRADO REPRODUCTORE HE</v>
          </cell>
          <cell r="E686" t="str">
            <v>PES</v>
          </cell>
          <cell r="F686">
            <v>7423</v>
          </cell>
          <cell r="G686" t="str">
            <v>TN</v>
          </cell>
          <cell r="H686" t="str">
            <v>TONELADAS</v>
          </cell>
          <cell r="I686" t="str">
            <v>PEC</v>
          </cell>
        </row>
        <row r="687">
          <cell r="A687" t="str">
            <v>15443431</v>
          </cell>
          <cell r="B687">
            <v>154</v>
          </cell>
          <cell r="C687">
            <v>43431</v>
          </cell>
          <cell r="D687" t="str">
            <v>APICONCENTRADO REPRODUCTORE HG</v>
          </cell>
          <cell r="E687" t="str">
            <v>PES</v>
          </cell>
          <cell r="F687">
            <v>7283</v>
          </cell>
          <cell r="G687" t="str">
            <v>TN</v>
          </cell>
          <cell r="H687" t="str">
            <v>TONELADAS</v>
          </cell>
          <cell r="I687" t="str">
            <v>PEC</v>
          </cell>
        </row>
        <row r="688">
          <cell r="A688" t="str">
            <v>15443502</v>
          </cell>
          <cell r="B688">
            <v>154</v>
          </cell>
          <cell r="C688">
            <v>43502</v>
          </cell>
          <cell r="D688" t="str">
            <v>FINALIZADOR ENG.CERDOS HL CE</v>
          </cell>
          <cell r="E688" t="str">
            <v>PES</v>
          </cell>
          <cell r="F688">
            <v>5455</v>
          </cell>
          <cell r="G688" t="str">
            <v>TN</v>
          </cell>
          <cell r="H688" t="str">
            <v>TONELADAS</v>
          </cell>
          <cell r="I688" t="str">
            <v>PEC</v>
          </cell>
        </row>
        <row r="689">
          <cell r="A689" t="str">
            <v>15443616</v>
          </cell>
          <cell r="B689">
            <v>154</v>
          </cell>
          <cell r="C689">
            <v>43616</v>
          </cell>
          <cell r="D689" t="str">
            <v>INICIADOR CERDOS 5K CE</v>
          </cell>
          <cell r="E689" t="str">
            <v>PES</v>
          </cell>
          <cell r="F689">
            <v>5814</v>
          </cell>
          <cell r="G689" t="str">
            <v>TN</v>
          </cell>
          <cell r="H689" t="str">
            <v>TONELADAS</v>
          </cell>
          <cell r="I689" t="str">
            <v>PEC</v>
          </cell>
        </row>
        <row r="690">
          <cell r="A690" t="str">
            <v>15443619</v>
          </cell>
          <cell r="B690">
            <v>154</v>
          </cell>
          <cell r="C690">
            <v>43619</v>
          </cell>
          <cell r="D690" t="str">
            <v>INICIADOR CERDOS 20K CE</v>
          </cell>
          <cell r="E690" t="str">
            <v>PES</v>
          </cell>
          <cell r="F690">
            <v>5023</v>
          </cell>
          <cell r="G690" t="str">
            <v>TN</v>
          </cell>
          <cell r="H690" t="str">
            <v>TONELADAS</v>
          </cell>
          <cell r="I690" t="str">
            <v>PEC</v>
          </cell>
        </row>
        <row r="691">
          <cell r="A691" t="str">
            <v>15443626</v>
          </cell>
          <cell r="B691">
            <v>154</v>
          </cell>
          <cell r="C691">
            <v>43626</v>
          </cell>
          <cell r="D691" t="str">
            <v>ENGORDA CERDOS 5K CE</v>
          </cell>
          <cell r="E691" t="str">
            <v>PES</v>
          </cell>
          <cell r="F691">
            <v>5609</v>
          </cell>
          <cell r="G691" t="str">
            <v>TN</v>
          </cell>
          <cell r="H691" t="str">
            <v>TONELADAS</v>
          </cell>
          <cell r="I691" t="str">
            <v>PEC</v>
          </cell>
        </row>
        <row r="692">
          <cell r="A692" t="str">
            <v>15443629</v>
          </cell>
          <cell r="B692">
            <v>154</v>
          </cell>
          <cell r="C692">
            <v>43629</v>
          </cell>
          <cell r="D692" t="str">
            <v>ENGORDA CERDOS 20K. CE</v>
          </cell>
          <cell r="E692" t="str">
            <v>PES</v>
          </cell>
          <cell r="F692">
            <v>4694</v>
          </cell>
          <cell r="G692" t="str">
            <v>TN</v>
          </cell>
          <cell r="H692" t="str">
            <v>TONELADAS</v>
          </cell>
          <cell r="I692" t="str">
            <v>PEC</v>
          </cell>
        </row>
        <row r="693">
          <cell r="A693" t="str">
            <v>15443810</v>
          </cell>
          <cell r="B693">
            <v>154</v>
          </cell>
          <cell r="C693">
            <v>43810</v>
          </cell>
          <cell r="D693" t="str">
            <v>CARNERINA PLUS NO.1 HE</v>
          </cell>
          <cell r="E693" t="str">
            <v>PES</v>
          </cell>
          <cell r="F693">
            <v>6523</v>
          </cell>
          <cell r="G693" t="str">
            <v>TN</v>
          </cell>
          <cell r="H693" t="str">
            <v>TONELADAS</v>
          </cell>
          <cell r="I693" t="str">
            <v>PEC</v>
          </cell>
        </row>
        <row r="694">
          <cell r="A694" t="str">
            <v>15443811</v>
          </cell>
          <cell r="B694">
            <v>154</v>
          </cell>
          <cell r="C694">
            <v>43811</v>
          </cell>
          <cell r="D694" t="str">
            <v>CARNERINA PLUS NO. 1 HG</v>
          </cell>
          <cell r="E694" t="str">
            <v>PES</v>
          </cell>
          <cell r="F694">
            <v>6383</v>
          </cell>
          <cell r="G694" t="str">
            <v>TN</v>
          </cell>
          <cell r="H694" t="str">
            <v>TONELADAS</v>
          </cell>
          <cell r="I694" t="str">
            <v>PEC</v>
          </cell>
        </row>
        <row r="695">
          <cell r="A695" t="str">
            <v>15443813</v>
          </cell>
          <cell r="B695">
            <v>154</v>
          </cell>
          <cell r="C695">
            <v>43813</v>
          </cell>
          <cell r="D695" t="str">
            <v>CERDO CRECIMIENTO CB CG</v>
          </cell>
          <cell r="E695" t="str">
            <v>PES</v>
          </cell>
          <cell r="F695">
            <v>6403</v>
          </cell>
          <cell r="G695" t="str">
            <v>TN</v>
          </cell>
          <cell r="H695" t="str">
            <v>TONELADAS</v>
          </cell>
          <cell r="I695" t="str">
            <v>PEC</v>
          </cell>
        </row>
        <row r="696">
          <cell r="A696" t="str">
            <v>15443820</v>
          </cell>
          <cell r="B696">
            <v>154</v>
          </cell>
          <cell r="C696">
            <v>43820</v>
          </cell>
          <cell r="D696" t="str">
            <v>CARNERINA PLUS NO. 2 HE</v>
          </cell>
          <cell r="E696" t="str">
            <v>PES</v>
          </cell>
          <cell r="F696">
            <v>5908</v>
          </cell>
          <cell r="G696" t="str">
            <v>TN</v>
          </cell>
          <cell r="H696" t="str">
            <v>TONELADAS</v>
          </cell>
          <cell r="I696" t="str">
            <v>PEC</v>
          </cell>
        </row>
        <row r="697">
          <cell r="A697" t="str">
            <v>15443821</v>
          </cell>
          <cell r="B697">
            <v>154</v>
          </cell>
          <cell r="C697">
            <v>43821</v>
          </cell>
          <cell r="D697" t="str">
            <v>CARNERINA PLUS NO. 2 HG</v>
          </cell>
          <cell r="E697" t="str">
            <v>PES</v>
          </cell>
          <cell r="F697">
            <v>5768</v>
          </cell>
          <cell r="G697" t="str">
            <v>TN</v>
          </cell>
          <cell r="H697" t="str">
            <v>TONELADAS</v>
          </cell>
          <cell r="I697" t="str">
            <v>PEC</v>
          </cell>
        </row>
        <row r="698">
          <cell r="A698" t="str">
            <v>15443823</v>
          </cell>
          <cell r="B698">
            <v>154</v>
          </cell>
          <cell r="C698">
            <v>43823</v>
          </cell>
          <cell r="D698" t="str">
            <v>CEDOS DESARROLLO CB CG</v>
          </cell>
          <cell r="E698" t="str">
            <v>PES</v>
          </cell>
          <cell r="F698">
            <v>5788</v>
          </cell>
          <cell r="G698" t="str">
            <v>TN</v>
          </cell>
          <cell r="H698" t="str">
            <v>TONELADAS</v>
          </cell>
          <cell r="I698" t="str">
            <v>PEC</v>
          </cell>
        </row>
        <row r="699">
          <cell r="A699" t="str">
            <v>15443830</v>
          </cell>
          <cell r="B699">
            <v>154</v>
          </cell>
          <cell r="C699">
            <v>43830</v>
          </cell>
          <cell r="D699" t="str">
            <v>CARNERINA PLUS NO. 3 HE</v>
          </cell>
          <cell r="E699" t="str">
            <v>PES</v>
          </cell>
          <cell r="F699">
            <v>5818</v>
          </cell>
          <cell r="G699" t="str">
            <v>TN</v>
          </cell>
          <cell r="H699" t="str">
            <v>TONELADAS</v>
          </cell>
          <cell r="I699" t="str">
            <v>PEC</v>
          </cell>
        </row>
        <row r="700">
          <cell r="A700" t="str">
            <v>15443831</v>
          </cell>
          <cell r="B700">
            <v>154</v>
          </cell>
          <cell r="C700">
            <v>43831</v>
          </cell>
          <cell r="D700" t="str">
            <v>CARNERINA PLUS NO. 3 HG</v>
          </cell>
          <cell r="E700" t="str">
            <v>PES</v>
          </cell>
          <cell r="F700">
            <v>5678</v>
          </cell>
          <cell r="G700" t="str">
            <v>TN</v>
          </cell>
          <cell r="H700" t="str">
            <v>TONELADAS</v>
          </cell>
          <cell r="I700" t="str">
            <v>PEC</v>
          </cell>
        </row>
        <row r="701">
          <cell r="A701" t="str">
            <v>15443833</v>
          </cell>
          <cell r="B701">
            <v>154</v>
          </cell>
          <cell r="C701">
            <v>43833</v>
          </cell>
          <cell r="D701" t="str">
            <v>CERDOS FINAL 10ppm CB CG</v>
          </cell>
          <cell r="E701" t="str">
            <v>PES</v>
          </cell>
          <cell r="F701">
            <v>5698</v>
          </cell>
          <cell r="G701" t="str">
            <v>TN</v>
          </cell>
          <cell r="H701" t="str">
            <v>TONELADAS</v>
          </cell>
          <cell r="I701" t="str">
            <v>PEC</v>
          </cell>
        </row>
        <row r="702">
          <cell r="A702" t="str">
            <v>15443840</v>
          </cell>
          <cell r="B702">
            <v>154</v>
          </cell>
          <cell r="C702">
            <v>43840</v>
          </cell>
          <cell r="D702" t="str">
            <v>CARNERINA PLUS GEST. HE</v>
          </cell>
          <cell r="E702" t="str">
            <v>PES</v>
          </cell>
          <cell r="F702">
            <v>5839</v>
          </cell>
          <cell r="G702" t="str">
            <v>TN</v>
          </cell>
          <cell r="H702" t="str">
            <v>TONELADAS</v>
          </cell>
          <cell r="I702" t="str">
            <v>PEC</v>
          </cell>
        </row>
        <row r="703">
          <cell r="A703" t="str">
            <v>15443841</v>
          </cell>
          <cell r="B703">
            <v>154</v>
          </cell>
          <cell r="C703">
            <v>43841</v>
          </cell>
          <cell r="D703" t="str">
            <v>CERDO GESTACION CB HG</v>
          </cell>
          <cell r="E703" t="str">
            <v>PES</v>
          </cell>
          <cell r="F703">
            <v>5699</v>
          </cell>
          <cell r="G703" t="str">
            <v>TN</v>
          </cell>
          <cell r="H703" t="str">
            <v>TONELADAS</v>
          </cell>
          <cell r="I703" t="str">
            <v>PEC</v>
          </cell>
        </row>
        <row r="704">
          <cell r="A704" t="str">
            <v>15443843</v>
          </cell>
          <cell r="B704">
            <v>154</v>
          </cell>
          <cell r="C704">
            <v>43843</v>
          </cell>
          <cell r="D704" t="str">
            <v>CERDO GESTACION CB CG</v>
          </cell>
          <cell r="E704" t="str">
            <v>PES</v>
          </cell>
          <cell r="F704">
            <v>5719</v>
          </cell>
          <cell r="G704" t="str">
            <v>TN</v>
          </cell>
          <cell r="H704" t="str">
            <v>TONELADAS</v>
          </cell>
          <cell r="I704" t="str">
            <v>PEC</v>
          </cell>
        </row>
        <row r="705">
          <cell r="A705" t="str">
            <v>15443850</v>
          </cell>
          <cell r="B705">
            <v>154</v>
          </cell>
          <cell r="C705">
            <v>43850</v>
          </cell>
          <cell r="D705" t="str">
            <v>CARNERINA PLUS LACT. HE</v>
          </cell>
          <cell r="E705" t="str">
            <v>PES</v>
          </cell>
          <cell r="F705">
            <v>5948</v>
          </cell>
          <cell r="G705" t="str">
            <v>TN</v>
          </cell>
          <cell r="H705" t="str">
            <v>TONELADAS</v>
          </cell>
          <cell r="I705" t="str">
            <v>PEC</v>
          </cell>
        </row>
        <row r="706">
          <cell r="A706" t="str">
            <v>15443851</v>
          </cell>
          <cell r="B706">
            <v>154</v>
          </cell>
          <cell r="C706">
            <v>43851</v>
          </cell>
          <cell r="D706" t="str">
            <v>CERDO LACTANCIA CB HG</v>
          </cell>
          <cell r="E706" t="str">
            <v>PES</v>
          </cell>
          <cell r="F706">
            <v>5808</v>
          </cell>
          <cell r="G706" t="str">
            <v>TN</v>
          </cell>
          <cell r="H706" t="str">
            <v>TONELADAS</v>
          </cell>
          <cell r="I706" t="str">
            <v>PEC</v>
          </cell>
        </row>
        <row r="707">
          <cell r="A707" t="str">
            <v>15443853</v>
          </cell>
          <cell r="B707">
            <v>154</v>
          </cell>
          <cell r="C707">
            <v>43853</v>
          </cell>
          <cell r="D707" t="str">
            <v>CERDO LACTANCIA CB CG</v>
          </cell>
          <cell r="E707" t="str">
            <v>PES</v>
          </cell>
          <cell r="F707">
            <v>5828</v>
          </cell>
          <cell r="G707" t="str">
            <v>TN</v>
          </cell>
          <cell r="H707" t="str">
            <v>TONELADAS</v>
          </cell>
          <cell r="I707" t="str">
            <v>PEC</v>
          </cell>
        </row>
        <row r="708">
          <cell r="A708" t="str">
            <v>15443860</v>
          </cell>
          <cell r="B708">
            <v>154</v>
          </cell>
          <cell r="C708">
            <v>43860</v>
          </cell>
          <cell r="D708" t="str">
            <v>CRECIPORK V. HE</v>
          </cell>
          <cell r="E708" t="str">
            <v>PES</v>
          </cell>
          <cell r="F708">
            <v>5808</v>
          </cell>
          <cell r="G708" t="str">
            <v>TN</v>
          </cell>
          <cell r="H708" t="str">
            <v>TONELADAS</v>
          </cell>
          <cell r="I708" t="str">
            <v>PEC</v>
          </cell>
        </row>
        <row r="709">
          <cell r="A709" t="str">
            <v>15443861</v>
          </cell>
          <cell r="B709">
            <v>154</v>
          </cell>
          <cell r="C709">
            <v>43861</v>
          </cell>
          <cell r="D709" t="str">
            <v>CRECIPORK V. HG</v>
          </cell>
          <cell r="E709" t="str">
            <v>PES</v>
          </cell>
          <cell r="F709">
            <v>5668</v>
          </cell>
          <cell r="G709" t="str">
            <v>TN</v>
          </cell>
          <cell r="H709" t="str">
            <v>TONELADAS</v>
          </cell>
          <cell r="I709" t="str">
            <v>PEC</v>
          </cell>
        </row>
        <row r="710">
          <cell r="A710" t="str">
            <v>15443863</v>
          </cell>
          <cell r="B710">
            <v>154</v>
          </cell>
          <cell r="C710">
            <v>43863</v>
          </cell>
          <cell r="D710" t="str">
            <v>CRECIPORK V. CG</v>
          </cell>
          <cell r="E710" t="str">
            <v>PES</v>
          </cell>
          <cell r="F710">
            <v>5688</v>
          </cell>
          <cell r="G710" t="str">
            <v>TN</v>
          </cell>
          <cell r="H710" t="str">
            <v>TONELADAS</v>
          </cell>
          <cell r="I710" t="str">
            <v>PEC</v>
          </cell>
        </row>
        <row r="711">
          <cell r="A711" t="str">
            <v>15443870</v>
          </cell>
          <cell r="B711">
            <v>154</v>
          </cell>
          <cell r="C711">
            <v>43870</v>
          </cell>
          <cell r="D711" t="str">
            <v>ENGORDAPORK V. HE</v>
          </cell>
          <cell r="E711" t="str">
            <v>PES</v>
          </cell>
          <cell r="F711">
            <v>5712</v>
          </cell>
          <cell r="G711" t="str">
            <v>TN</v>
          </cell>
          <cell r="H711" t="str">
            <v>TONELADAS</v>
          </cell>
          <cell r="I711" t="str">
            <v>PEC</v>
          </cell>
        </row>
        <row r="712">
          <cell r="A712" t="str">
            <v>15443871</v>
          </cell>
          <cell r="B712">
            <v>154</v>
          </cell>
          <cell r="C712">
            <v>43871</v>
          </cell>
          <cell r="D712" t="str">
            <v>ENGORDAPORK V. HG</v>
          </cell>
          <cell r="E712" t="str">
            <v>PES</v>
          </cell>
          <cell r="F712">
            <v>5572</v>
          </cell>
          <cell r="G712" t="str">
            <v>TN</v>
          </cell>
          <cell r="H712" t="str">
            <v>TONELADAS</v>
          </cell>
          <cell r="I712" t="str">
            <v>PEC</v>
          </cell>
        </row>
        <row r="713">
          <cell r="A713" t="str">
            <v>15443873</v>
          </cell>
          <cell r="B713">
            <v>154</v>
          </cell>
          <cell r="C713">
            <v>43873</v>
          </cell>
          <cell r="D713" t="str">
            <v>ENGORDAPORK V. CG</v>
          </cell>
          <cell r="E713" t="str">
            <v>PES</v>
          </cell>
          <cell r="F713">
            <v>5592</v>
          </cell>
          <cell r="G713" t="str">
            <v>TN</v>
          </cell>
          <cell r="H713" t="str">
            <v>TONELADAS</v>
          </cell>
          <cell r="I713" t="str">
            <v>PEC</v>
          </cell>
        </row>
        <row r="714">
          <cell r="A714" t="str">
            <v>15443880</v>
          </cell>
          <cell r="B714">
            <v>154</v>
          </cell>
          <cell r="C714">
            <v>43880</v>
          </cell>
          <cell r="D714" t="str">
            <v>REPRODUPORK V. HE</v>
          </cell>
          <cell r="E714" t="str">
            <v>PES</v>
          </cell>
          <cell r="F714">
            <v>5838</v>
          </cell>
          <cell r="G714" t="str">
            <v>TN</v>
          </cell>
          <cell r="H714" t="str">
            <v>TONELADAS</v>
          </cell>
          <cell r="I714" t="str">
            <v>PEC</v>
          </cell>
        </row>
        <row r="715">
          <cell r="A715" t="str">
            <v>15443881</v>
          </cell>
          <cell r="B715">
            <v>154</v>
          </cell>
          <cell r="C715">
            <v>43881</v>
          </cell>
          <cell r="D715" t="str">
            <v>REPRODUPORK V. HG</v>
          </cell>
          <cell r="E715" t="str">
            <v>PES</v>
          </cell>
          <cell r="F715">
            <v>5698</v>
          </cell>
          <cell r="G715" t="str">
            <v>TN</v>
          </cell>
          <cell r="H715" t="str">
            <v>TONELADAS</v>
          </cell>
          <cell r="I715" t="str">
            <v>PEC</v>
          </cell>
        </row>
        <row r="716">
          <cell r="A716" t="str">
            <v>15443882</v>
          </cell>
          <cell r="B716">
            <v>154</v>
          </cell>
          <cell r="C716">
            <v>43882</v>
          </cell>
          <cell r="D716" t="str">
            <v>REPRODUPORK AP CE</v>
          </cell>
          <cell r="E716" t="str">
            <v>PES</v>
          </cell>
          <cell r="F716">
            <v>5858</v>
          </cell>
          <cell r="G716" t="str">
            <v>TN</v>
          </cell>
          <cell r="H716" t="str">
            <v>TONELADAS</v>
          </cell>
          <cell r="I716" t="str">
            <v>PEC</v>
          </cell>
        </row>
        <row r="717">
          <cell r="A717" t="str">
            <v>15443883</v>
          </cell>
          <cell r="B717">
            <v>154</v>
          </cell>
          <cell r="C717">
            <v>43883</v>
          </cell>
          <cell r="D717" t="str">
            <v>REPRODUPORK V. CG</v>
          </cell>
          <cell r="E717" t="str">
            <v>PES</v>
          </cell>
          <cell r="F717">
            <v>5718</v>
          </cell>
          <cell r="G717" t="str">
            <v>TN</v>
          </cell>
          <cell r="H717" t="str">
            <v>TONELADAS</v>
          </cell>
          <cell r="I717" t="str">
            <v>PEC</v>
          </cell>
        </row>
        <row r="718">
          <cell r="A718" t="str">
            <v>15444002</v>
          </cell>
          <cell r="B718">
            <v>154</v>
          </cell>
          <cell r="C718">
            <v>44002</v>
          </cell>
          <cell r="D718" t="str">
            <v>APILECHE 18% CE</v>
          </cell>
          <cell r="E718" t="str">
            <v>PES</v>
          </cell>
          <cell r="F718">
            <v>4446</v>
          </cell>
          <cell r="G718" t="str">
            <v>TN</v>
          </cell>
          <cell r="H718" t="str">
            <v>TONELADAS</v>
          </cell>
          <cell r="I718" t="str">
            <v>PEC</v>
          </cell>
        </row>
        <row r="719">
          <cell r="A719" t="str">
            <v>15444004</v>
          </cell>
          <cell r="B719">
            <v>154</v>
          </cell>
          <cell r="C719">
            <v>44004</v>
          </cell>
          <cell r="D719" t="str">
            <v>APILECHE 18% RE</v>
          </cell>
          <cell r="E719" t="str">
            <v>PES</v>
          </cell>
          <cell r="F719">
            <v>4735</v>
          </cell>
          <cell r="G719" t="str">
            <v>TN</v>
          </cell>
          <cell r="H719" t="str">
            <v>TONELADAS</v>
          </cell>
          <cell r="I719" t="str">
            <v>PEC</v>
          </cell>
        </row>
        <row r="720">
          <cell r="A720" t="str">
            <v>15444020</v>
          </cell>
          <cell r="B720">
            <v>154</v>
          </cell>
          <cell r="C720">
            <v>44020</v>
          </cell>
          <cell r="D720" t="str">
            <v>ABALAC 32% HE</v>
          </cell>
          <cell r="E720" t="str">
            <v>PES</v>
          </cell>
          <cell r="F720">
            <v>5426</v>
          </cell>
          <cell r="G720" t="str">
            <v>TN</v>
          </cell>
          <cell r="H720" t="str">
            <v>TONELADAS</v>
          </cell>
          <cell r="I720" t="str">
            <v>PEC</v>
          </cell>
        </row>
        <row r="721">
          <cell r="A721" t="str">
            <v>15444021</v>
          </cell>
          <cell r="B721">
            <v>154</v>
          </cell>
          <cell r="C721">
            <v>44021</v>
          </cell>
          <cell r="D721" t="str">
            <v>ABALAC 32% HG</v>
          </cell>
          <cell r="E721" t="str">
            <v>PES</v>
          </cell>
          <cell r="F721">
            <v>5286</v>
          </cell>
          <cell r="G721" t="str">
            <v>TN</v>
          </cell>
          <cell r="H721" t="str">
            <v>TONELADAS</v>
          </cell>
          <cell r="I721" t="str">
            <v>PEC</v>
          </cell>
        </row>
        <row r="722">
          <cell r="A722" t="str">
            <v>15444022</v>
          </cell>
          <cell r="B722">
            <v>154</v>
          </cell>
          <cell r="C722">
            <v>44022</v>
          </cell>
          <cell r="D722" t="str">
            <v>ABALAC 32% CE</v>
          </cell>
          <cell r="E722" t="str">
            <v>PES</v>
          </cell>
          <cell r="F722">
            <v>5446</v>
          </cell>
          <cell r="G722" t="str">
            <v>TN</v>
          </cell>
          <cell r="H722" t="str">
            <v>TONELADAS</v>
          </cell>
          <cell r="I722" t="str">
            <v>PEC</v>
          </cell>
        </row>
        <row r="723">
          <cell r="A723" t="str">
            <v>15444040</v>
          </cell>
          <cell r="B723">
            <v>154</v>
          </cell>
          <cell r="C723">
            <v>44040</v>
          </cell>
          <cell r="D723" t="str">
            <v>ABAHOR PLUS HE</v>
          </cell>
          <cell r="E723" t="str">
            <v>PES</v>
          </cell>
          <cell r="F723">
            <v>4891</v>
          </cell>
          <cell r="G723" t="str">
            <v>TN</v>
          </cell>
          <cell r="H723" t="str">
            <v>TONELADAS</v>
          </cell>
          <cell r="I723" t="str">
            <v>PEC</v>
          </cell>
        </row>
        <row r="724">
          <cell r="A724" t="str">
            <v>15444041</v>
          </cell>
          <cell r="B724">
            <v>154</v>
          </cell>
          <cell r="C724">
            <v>44041</v>
          </cell>
          <cell r="D724" t="str">
            <v>ABAHOR PLUS HG</v>
          </cell>
          <cell r="E724" t="str">
            <v>PES</v>
          </cell>
          <cell r="F724">
            <v>4751</v>
          </cell>
          <cell r="G724" t="str">
            <v>TN</v>
          </cell>
          <cell r="H724" t="str">
            <v>TONELADAS</v>
          </cell>
          <cell r="I724" t="str">
            <v>PEC</v>
          </cell>
        </row>
        <row r="725">
          <cell r="A725" t="str">
            <v>15444042</v>
          </cell>
          <cell r="B725">
            <v>154</v>
          </cell>
          <cell r="C725">
            <v>44042</v>
          </cell>
          <cell r="D725" t="str">
            <v>ABAHOR PLUS CE</v>
          </cell>
          <cell r="E725" t="str">
            <v>PES</v>
          </cell>
          <cell r="F725">
            <v>4911</v>
          </cell>
          <cell r="G725" t="str">
            <v>TN</v>
          </cell>
          <cell r="H725" t="str">
            <v>TONELADAS</v>
          </cell>
          <cell r="I725" t="str">
            <v>PEC</v>
          </cell>
        </row>
        <row r="726">
          <cell r="A726" t="str">
            <v>15444043</v>
          </cell>
          <cell r="B726">
            <v>154</v>
          </cell>
          <cell r="C726">
            <v>44043</v>
          </cell>
          <cell r="D726" t="str">
            <v>ABAHOR PLUS CG</v>
          </cell>
          <cell r="E726" t="str">
            <v>PES</v>
          </cell>
          <cell r="F726">
            <v>4771</v>
          </cell>
          <cell r="G726" t="str">
            <v>TN</v>
          </cell>
          <cell r="H726" t="str">
            <v>TONELADAS</v>
          </cell>
          <cell r="I726" t="str">
            <v>PEC</v>
          </cell>
        </row>
        <row r="727">
          <cell r="A727" t="str">
            <v>15444044</v>
          </cell>
          <cell r="B727">
            <v>154</v>
          </cell>
          <cell r="C727">
            <v>44044</v>
          </cell>
          <cell r="D727" t="str">
            <v>ABAHOR PLUS RE</v>
          </cell>
          <cell r="E727" t="str">
            <v>PES</v>
          </cell>
          <cell r="F727">
            <v>4435</v>
          </cell>
          <cell r="G727" t="str">
            <v>TN</v>
          </cell>
          <cell r="H727" t="str">
            <v>TONELADAS</v>
          </cell>
          <cell r="I727" t="str">
            <v>PEC</v>
          </cell>
        </row>
        <row r="728">
          <cell r="A728" t="str">
            <v>15444045</v>
          </cell>
          <cell r="B728">
            <v>154</v>
          </cell>
          <cell r="C728">
            <v>44045</v>
          </cell>
          <cell r="D728" t="str">
            <v>ABAHOR PLUS RG</v>
          </cell>
          <cell r="E728" t="str">
            <v>PES</v>
          </cell>
          <cell r="F728">
            <v>4761</v>
          </cell>
          <cell r="G728" t="str">
            <v>TN</v>
          </cell>
          <cell r="H728" t="str">
            <v>TONELADAS</v>
          </cell>
          <cell r="I728" t="str">
            <v>PEC</v>
          </cell>
        </row>
        <row r="729">
          <cell r="A729" t="str">
            <v>15444072</v>
          </cell>
          <cell r="B729">
            <v>154</v>
          </cell>
          <cell r="C729">
            <v>44072</v>
          </cell>
          <cell r="D729" t="str">
            <v>ABABE PLUS CE</v>
          </cell>
          <cell r="E729" t="str">
            <v>PES</v>
          </cell>
          <cell r="F729">
            <v>5310</v>
          </cell>
          <cell r="G729" t="str">
            <v>TN</v>
          </cell>
          <cell r="H729" t="str">
            <v>TONELADAS</v>
          </cell>
          <cell r="I729" t="str">
            <v>PEC</v>
          </cell>
        </row>
        <row r="730">
          <cell r="A730" t="str">
            <v>15444090</v>
          </cell>
          <cell r="B730">
            <v>154</v>
          </cell>
          <cell r="C730">
            <v>44090</v>
          </cell>
          <cell r="D730" t="str">
            <v>ABAVA 20% PLUS HE</v>
          </cell>
          <cell r="E730" t="str">
            <v>PES</v>
          </cell>
          <cell r="F730">
            <v>4936</v>
          </cell>
          <cell r="G730" t="str">
            <v>TN</v>
          </cell>
          <cell r="H730" t="str">
            <v>TONELADAS</v>
          </cell>
          <cell r="I730" t="str">
            <v>PEC</v>
          </cell>
        </row>
        <row r="731">
          <cell r="A731" t="str">
            <v>15444091</v>
          </cell>
          <cell r="B731">
            <v>154</v>
          </cell>
          <cell r="C731">
            <v>44091</v>
          </cell>
          <cell r="D731" t="str">
            <v>ABAVA 20% PLUS HG</v>
          </cell>
          <cell r="E731" t="str">
            <v>PES</v>
          </cell>
          <cell r="F731">
            <v>4796</v>
          </cell>
          <cell r="G731" t="str">
            <v>TN</v>
          </cell>
          <cell r="H731" t="str">
            <v>TONELADAS</v>
          </cell>
          <cell r="I731" t="str">
            <v>PEC</v>
          </cell>
        </row>
        <row r="732">
          <cell r="A732" t="str">
            <v>15444093</v>
          </cell>
          <cell r="B732">
            <v>154</v>
          </cell>
          <cell r="C732">
            <v>44093</v>
          </cell>
          <cell r="D732" t="str">
            <v>ABAVA 20% PLUS CG</v>
          </cell>
          <cell r="E732" t="str">
            <v>PES</v>
          </cell>
          <cell r="F732">
            <v>4816</v>
          </cell>
          <cell r="G732" t="str">
            <v>TN</v>
          </cell>
          <cell r="H732" t="str">
            <v>TONELADAS</v>
          </cell>
          <cell r="I732" t="str">
            <v>PEC</v>
          </cell>
        </row>
        <row r="733">
          <cell r="A733" t="str">
            <v>15444094</v>
          </cell>
          <cell r="B733">
            <v>154</v>
          </cell>
          <cell r="C733">
            <v>44094</v>
          </cell>
          <cell r="D733" t="str">
            <v>ABAVA 20% PLUS RE</v>
          </cell>
          <cell r="E733" t="str">
            <v>PES</v>
          </cell>
          <cell r="F733">
            <v>4946</v>
          </cell>
          <cell r="G733" t="str">
            <v>TN</v>
          </cell>
          <cell r="H733" t="str">
            <v>TONELADAS</v>
          </cell>
          <cell r="I733" t="str">
            <v>PEC</v>
          </cell>
        </row>
        <row r="734">
          <cell r="A734" t="str">
            <v>15444095</v>
          </cell>
          <cell r="B734">
            <v>154</v>
          </cell>
          <cell r="C734">
            <v>44095</v>
          </cell>
          <cell r="D734" t="str">
            <v>ABAVA 20% PLUS RG</v>
          </cell>
          <cell r="E734" t="str">
            <v>PES</v>
          </cell>
          <cell r="F734">
            <v>4806</v>
          </cell>
          <cell r="G734" t="str">
            <v>TN</v>
          </cell>
          <cell r="H734" t="str">
            <v>TONELADAS</v>
          </cell>
          <cell r="I734" t="str">
            <v>PEC</v>
          </cell>
        </row>
        <row r="735">
          <cell r="A735" t="str">
            <v>15444169</v>
          </cell>
          <cell r="B735">
            <v>154</v>
          </cell>
          <cell r="C735">
            <v>44169</v>
          </cell>
          <cell r="D735" t="str">
            <v>LACTOCRIA PLUS 10K HE</v>
          </cell>
          <cell r="E735" t="str">
            <v>PES</v>
          </cell>
          <cell r="F735">
            <v>19868</v>
          </cell>
          <cell r="G735" t="str">
            <v>TN</v>
          </cell>
          <cell r="H735" t="str">
            <v>TONELADAS</v>
          </cell>
          <cell r="I735" t="str">
            <v>PEC</v>
          </cell>
        </row>
        <row r="736">
          <cell r="A736" t="str">
            <v>15444194</v>
          </cell>
          <cell r="B736">
            <v>154</v>
          </cell>
          <cell r="C736">
            <v>44194</v>
          </cell>
          <cell r="D736" t="str">
            <v>APILECHE 20% RE</v>
          </cell>
          <cell r="E736" t="str">
            <v>PES</v>
          </cell>
          <cell r="F736">
            <v>5210</v>
          </cell>
          <cell r="G736" t="str">
            <v>TN</v>
          </cell>
          <cell r="H736" t="str">
            <v>TONELADAS</v>
          </cell>
          <cell r="I736" t="str">
            <v>PEC</v>
          </cell>
        </row>
        <row r="737">
          <cell r="A737" t="str">
            <v>15444230</v>
          </cell>
          <cell r="B737">
            <v>154</v>
          </cell>
          <cell r="C737">
            <v>44230</v>
          </cell>
          <cell r="D737" t="str">
            <v>LECHERO 16% V. HE</v>
          </cell>
          <cell r="E737" t="str">
            <v>PES</v>
          </cell>
          <cell r="F737">
            <v>4656</v>
          </cell>
          <cell r="G737" t="str">
            <v>TN</v>
          </cell>
          <cell r="H737" t="str">
            <v>TONELADAS</v>
          </cell>
          <cell r="I737" t="str">
            <v>PEC</v>
          </cell>
        </row>
        <row r="738">
          <cell r="A738" t="str">
            <v>15444231</v>
          </cell>
          <cell r="B738">
            <v>154</v>
          </cell>
          <cell r="C738">
            <v>44231</v>
          </cell>
          <cell r="D738" t="str">
            <v>LECHERO 16% V. HG</v>
          </cell>
          <cell r="E738" t="str">
            <v>PES</v>
          </cell>
          <cell r="F738">
            <v>4516</v>
          </cell>
          <cell r="G738" t="str">
            <v>TN</v>
          </cell>
          <cell r="H738" t="str">
            <v>TONELADAS</v>
          </cell>
          <cell r="I738" t="str">
            <v>PEC</v>
          </cell>
        </row>
        <row r="739">
          <cell r="A739" t="str">
            <v>15444232</v>
          </cell>
          <cell r="B739">
            <v>154</v>
          </cell>
          <cell r="C739">
            <v>44232</v>
          </cell>
          <cell r="D739" t="str">
            <v>LECHERO 16% AP. CE</v>
          </cell>
          <cell r="E739" t="str">
            <v>PES</v>
          </cell>
          <cell r="F739">
            <v>4676</v>
          </cell>
          <cell r="G739" t="str">
            <v>TN</v>
          </cell>
          <cell r="H739" t="str">
            <v>TONELADAS</v>
          </cell>
          <cell r="I739" t="str">
            <v>PEC</v>
          </cell>
        </row>
        <row r="740">
          <cell r="A740" t="str">
            <v>15444233</v>
          </cell>
          <cell r="B740">
            <v>154</v>
          </cell>
          <cell r="C740">
            <v>44233</v>
          </cell>
          <cell r="D740" t="str">
            <v>LECHERO 16%  CG</v>
          </cell>
          <cell r="E740" t="str">
            <v>PES</v>
          </cell>
          <cell r="F740">
            <v>4536</v>
          </cell>
          <cell r="G740" t="str">
            <v>TN</v>
          </cell>
          <cell r="H740" t="str">
            <v>TONELADAS</v>
          </cell>
          <cell r="I740" t="str">
            <v>PEC</v>
          </cell>
        </row>
        <row r="741">
          <cell r="A741" t="str">
            <v>15444234</v>
          </cell>
          <cell r="B741">
            <v>154</v>
          </cell>
          <cell r="C741">
            <v>44234</v>
          </cell>
          <cell r="D741" t="str">
            <v>LECHERO 16% V. RE</v>
          </cell>
          <cell r="E741" t="str">
            <v>PES</v>
          </cell>
          <cell r="F741">
            <v>4666</v>
          </cell>
          <cell r="G741" t="str">
            <v>TN</v>
          </cell>
          <cell r="H741" t="str">
            <v>TONELADAS</v>
          </cell>
          <cell r="I741" t="str">
            <v>PEC</v>
          </cell>
        </row>
        <row r="742">
          <cell r="A742" t="str">
            <v>15444235</v>
          </cell>
          <cell r="B742">
            <v>154</v>
          </cell>
          <cell r="C742">
            <v>44235</v>
          </cell>
          <cell r="D742" t="str">
            <v>LECHERO 16% V. RG</v>
          </cell>
          <cell r="E742" t="str">
            <v>PES</v>
          </cell>
          <cell r="F742">
            <v>4526</v>
          </cell>
          <cell r="G742" t="str">
            <v>TN</v>
          </cell>
          <cell r="H742" t="str">
            <v>TONELADAS</v>
          </cell>
          <cell r="I742" t="str">
            <v>PEC</v>
          </cell>
        </row>
        <row r="743">
          <cell r="A743" t="str">
            <v>15444314</v>
          </cell>
          <cell r="B743">
            <v>154</v>
          </cell>
          <cell r="C743">
            <v>44314</v>
          </cell>
          <cell r="D743" t="str">
            <v>BECERRAS 18% ULTRA RE</v>
          </cell>
          <cell r="E743" t="str">
            <v>PES</v>
          </cell>
          <cell r="F743">
            <v>6710</v>
          </cell>
          <cell r="G743" t="str">
            <v>TN</v>
          </cell>
          <cell r="H743" t="str">
            <v>TONELADAS</v>
          </cell>
          <cell r="I743" t="str">
            <v>PEC</v>
          </cell>
        </row>
        <row r="744">
          <cell r="A744" t="str">
            <v>15444320</v>
          </cell>
          <cell r="B744">
            <v>154</v>
          </cell>
          <cell r="C744">
            <v>44320</v>
          </cell>
          <cell r="D744" t="str">
            <v>ESTABLERO 18% HE</v>
          </cell>
          <cell r="E744" t="str">
            <v>PES</v>
          </cell>
          <cell r="F744">
            <v>4290</v>
          </cell>
          <cell r="G744" t="str">
            <v>TN</v>
          </cell>
          <cell r="H744" t="str">
            <v>TONELADAS</v>
          </cell>
          <cell r="I744" t="str">
            <v>PEC</v>
          </cell>
        </row>
        <row r="745">
          <cell r="A745" t="str">
            <v>15444322</v>
          </cell>
          <cell r="B745">
            <v>154</v>
          </cell>
          <cell r="C745">
            <v>44322</v>
          </cell>
          <cell r="D745" t="str">
            <v>ESTABLERO 18% CE</v>
          </cell>
          <cell r="E745" t="str">
            <v>PES</v>
          </cell>
          <cell r="F745">
            <v>4920</v>
          </cell>
          <cell r="G745" t="str">
            <v>TN</v>
          </cell>
          <cell r="H745" t="str">
            <v>TONELADAS</v>
          </cell>
          <cell r="I745" t="str">
            <v>PEC</v>
          </cell>
        </row>
        <row r="746">
          <cell r="A746" t="str">
            <v>15444324</v>
          </cell>
          <cell r="B746">
            <v>154</v>
          </cell>
          <cell r="C746">
            <v>44324</v>
          </cell>
          <cell r="D746" t="str">
            <v>ESTABLERO 18% RE</v>
          </cell>
          <cell r="E746" t="str">
            <v>PES</v>
          </cell>
          <cell r="F746">
            <v>4550</v>
          </cell>
          <cell r="G746" t="str">
            <v>TN</v>
          </cell>
          <cell r="H746" t="str">
            <v>TONELADAS</v>
          </cell>
          <cell r="I746" t="str">
            <v>PEC</v>
          </cell>
        </row>
        <row r="747">
          <cell r="A747" t="str">
            <v>15444352</v>
          </cell>
          <cell r="B747">
            <v>154</v>
          </cell>
          <cell r="C747">
            <v>44352</v>
          </cell>
          <cell r="D747" t="str">
            <v>GANALECHE 18% CE</v>
          </cell>
          <cell r="E747" t="str">
            <v>PES</v>
          </cell>
          <cell r="F747">
            <v>4841</v>
          </cell>
          <cell r="G747" t="str">
            <v>TN</v>
          </cell>
          <cell r="H747" t="str">
            <v>TONELADAS</v>
          </cell>
          <cell r="I747" t="str">
            <v>PEC</v>
          </cell>
        </row>
        <row r="748">
          <cell r="A748" t="str">
            <v>15444353</v>
          </cell>
          <cell r="B748">
            <v>154</v>
          </cell>
          <cell r="C748">
            <v>44353</v>
          </cell>
          <cell r="D748" t="str">
            <v>GANALECHE 18% CG</v>
          </cell>
          <cell r="E748" t="str">
            <v>PES</v>
          </cell>
          <cell r="F748">
            <v>4701</v>
          </cell>
          <cell r="G748" t="str">
            <v>TN</v>
          </cell>
          <cell r="H748" t="str">
            <v>TONELADAS</v>
          </cell>
          <cell r="I748" t="str">
            <v>PEC</v>
          </cell>
        </row>
        <row r="749">
          <cell r="A749" t="str">
            <v>15444362</v>
          </cell>
          <cell r="B749">
            <v>154</v>
          </cell>
          <cell r="C749">
            <v>44362</v>
          </cell>
          <cell r="D749" t="str">
            <v>MEZCLA GANADERA LECHERO AP 40K</v>
          </cell>
          <cell r="E749" t="str">
            <v>PES</v>
          </cell>
          <cell r="F749">
            <v>3961</v>
          </cell>
          <cell r="G749" t="str">
            <v>TN</v>
          </cell>
          <cell r="H749" t="str">
            <v>TONELADAS</v>
          </cell>
          <cell r="I749" t="str">
            <v>PEC</v>
          </cell>
        </row>
        <row r="750">
          <cell r="A750" t="str">
            <v>15444384</v>
          </cell>
          <cell r="B750">
            <v>154</v>
          </cell>
          <cell r="C750">
            <v>44384</v>
          </cell>
          <cell r="D750" t="str">
            <v>LECHERO 21% RE</v>
          </cell>
          <cell r="E750" t="str">
            <v>PES</v>
          </cell>
          <cell r="F750">
            <v>4741</v>
          </cell>
          <cell r="G750" t="str">
            <v>TN</v>
          </cell>
          <cell r="H750" t="str">
            <v>TONELADAS</v>
          </cell>
          <cell r="I750" t="str">
            <v>PEC</v>
          </cell>
        </row>
        <row r="751">
          <cell r="A751" t="str">
            <v>15444385</v>
          </cell>
          <cell r="B751">
            <v>154</v>
          </cell>
          <cell r="C751">
            <v>44385</v>
          </cell>
          <cell r="D751" t="str">
            <v>LECHERO 21% RG</v>
          </cell>
          <cell r="E751" t="str">
            <v>PES</v>
          </cell>
          <cell r="F751">
            <v>4726</v>
          </cell>
          <cell r="G751" t="str">
            <v>TN</v>
          </cell>
          <cell r="H751" t="str">
            <v>TONELADAS</v>
          </cell>
          <cell r="I751" t="str">
            <v>PEC</v>
          </cell>
        </row>
        <row r="752">
          <cell r="A752" t="str">
            <v>15444394</v>
          </cell>
          <cell r="B752">
            <v>154</v>
          </cell>
          <cell r="C752">
            <v>44394</v>
          </cell>
          <cell r="D752" t="str">
            <v>LECHERO CAMPERO 16% RE</v>
          </cell>
          <cell r="E752" t="str">
            <v>PES</v>
          </cell>
          <cell r="F752">
            <v>4015</v>
          </cell>
          <cell r="G752" t="str">
            <v>TN</v>
          </cell>
          <cell r="H752" t="str">
            <v>TONELADAS</v>
          </cell>
          <cell r="I752" t="str">
            <v>PEC</v>
          </cell>
        </row>
        <row r="753">
          <cell r="A753" t="str">
            <v>15444422</v>
          </cell>
          <cell r="B753">
            <v>154</v>
          </cell>
          <cell r="C753">
            <v>44422</v>
          </cell>
          <cell r="D753" t="str">
            <v>ESTABLERO 18% AP CE</v>
          </cell>
          <cell r="E753" t="str">
            <v>PES</v>
          </cell>
          <cell r="F753">
            <v>4285</v>
          </cell>
          <cell r="G753" t="str">
            <v>TN</v>
          </cell>
          <cell r="H753" t="str">
            <v>TONELADAS</v>
          </cell>
          <cell r="I753" t="str">
            <v>PEC</v>
          </cell>
        </row>
        <row r="754">
          <cell r="A754" t="str">
            <v>15444423</v>
          </cell>
          <cell r="B754">
            <v>154</v>
          </cell>
          <cell r="C754">
            <v>44423</v>
          </cell>
          <cell r="D754" t="str">
            <v>ESTABLERO 18% CG</v>
          </cell>
          <cell r="E754" t="str">
            <v>PES</v>
          </cell>
          <cell r="F754">
            <v>4890</v>
          </cell>
          <cell r="G754" t="str">
            <v>TN</v>
          </cell>
          <cell r="H754" t="str">
            <v>TONELADAS</v>
          </cell>
          <cell r="I754" t="str">
            <v>PEC</v>
          </cell>
        </row>
        <row r="755">
          <cell r="A755" t="str">
            <v>15444560</v>
          </cell>
          <cell r="B755">
            <v>154</v>
          </cell>
          <cell r="C755">
            <v>44560</v>
          </cell>
          <cell r="D755" t="str">
            <v>MEZCLA GANADERA LECHERO HE</v>
          </cell>
          <cell r="E755" t="str">
            <v>PES</v>
          </cell>
          <cell r="F755">
            <v>3921</v>
          </cell>
          <cell r="G755" t="str">
            <v>TN</v>
          </cell>
          <cell r="H755" t="str">
            <v>TONELADAS</v>
          </cell>
          <cell r="I755" t="str">
            <v>PEC</v>
          </cell>
        </row>
        <row r="756">
          <cell r="A756" t="str">
            <v>15444590</v>
          </cell>
          <cell r="B756">
            <v>154</v>
          </cell>
          <cell r="C756">
            <v>44590</v>
          </cell>
          <cell r="D756" t="str">
            <v>MEZCLA ENERGETICA HE</v>
          </cell>
          <cell r="E756" t="str">
            <v>PES</v>
          </cell>
          <cell r="F756">
            <v>5530</v>
          </cell>
          <cell r="G756" t="str">
            <v>TN</v>
          </cell>
          <cell r="H756" t="str">
            <v>TONELADAS</v>
          </cell>
          <cell r="I756" t="str">
            <v>PEC</v>
          </cell>
        </row>
        <row r="757">
          <cell r="A757" t="str">
            <v>15444652</v>
          </cell>
          <cell r="B757">
            <v>154</v>
          </cell>
          <cell r="C757">
            <v>44652</v>
          </cell>
          <cell r="D757" t="str">
            <v>LECHERO TROPICAL 16% CE</v>
          </cell>
          <cell r="E757" t="str">
            <v>PES</v>
          </cell>
          <cell r="F757">
            <v>4910</v>
          </cell>
          <cell r="G757" t="str">
            <v>TN</v>
          </cell>
          <cell r="H757" t="str">
            <v>TONELADAS</v>
          </cell>
          <cell r="I757" t="str">
            <v>PEC</v>
          </cell>
        </row>
        <row r="758">
          <cell r="A758" t="str">
            <v>15444662</v>
          </cell>
          <cell r="B758">
            <v>154</v>
          </cell>
          <cell r="C758">
            <v>44662</v>
          </cell>
          <cell r="D758" t="str">
            <v>LECHERO TROPICAL 18% CE</v>
          </cell>
          <cell r="E758" t="str">
            <v>PES</v>
          </cell>
          <cell r="F758">
            <v>5035</v>
          </cell>
          <cell r="G758" t="str">
            <v>TN</v>
          </cell>
          <cell r="H758" t="str">
            <v>TONELADAS</v>
          </cell>
          <cell r="I758" t="str">
            <v>PEC</v>
          </cell>
        </row>
        <row r="759">
          <cell r="A759" t="str">
            <v>15444680</v>
          </cell>
          <cell r="B759">
            <v>154</v>
          </cell>
          <cell r="C759">
            <v>44680</v>
          </cell>
          <cell r="D759" t="str">
            <v>LECHERO TOTAL 16% HE</v>
          </cell>
          <cell r="E759" t="str">
            <v>PES</v>
          </cell>
          <cell r="F759">
            <v>4141</v>
          </cell>
          <cell r="G759" t="str">
            <v>TN</v>
          </cell>
          <cell r="H759" t="str">
            <v>TONELADAS</v>
          </cell>
          <cell r="I759" t="str">
            <v>PEC</v>
          </cell>
        </row>
        <row r="760">
          <cell r="A760" t="str">
            <v>15444692</v>
          </cell>
          <cell r="B760">
            <v>154</v>
          </cell>
          <cell r="C760">
            <v>44692</v>
          </cell>
          <cell r="D760" t="str">
            <v>APILECHE 20% CE</v>
          </cell>
          <cell r="E760" t="str">
            <v>PES</v>
          </cell>
          <cell r="F760">
            <v>4685</v>
          </cell>
          <cell r="G760" t="str">
            <v>TN</v>
          </cell>
          <cell r="H760" t="str">
            <v>TONELADAS</v>
          </cell>
          <cell r="I760" t="str">
            <v>PEC</v>
          </cell>
        </row>
        <row r="761">
          <cell r="A761" t="str">
            <v>15444750</v>
          </cell>
          <cell r="B761">
            <v>154</v>
          </cell>
          <cell r="C761">
            <v>44750</v>
          </cell>
          <cell r="D761" t="str">
            <v>APILECHE PLUS 17% HE</v>
          </cell>
          <cell r="E761" t="str">
            <v>PES</v>
          </cell>
          <cell r="F761">
            <v>5282</v>
          </cell>
          <cell r="G761" t="str">
            <v>TN</v>
          </cell>
          <cell r="H761" t="str">
            <v>TONELADAS</v>
          </cell>
          <cell r="I761" t="str">
            <v>PEC</v>
          </cell>
        </row>
        <row r="762">
          <cell r="A762" t="str">
            <v>15444751</v>
          </cell>
          <cell r="B762">
            <v>154</v>
          </cell>
          <cell r="C762">
            <v>44751</v>
          </cell>
          <cell r="D762" t="str">
            <v>APILECHE PLUS 17% HG</v>
          </cell>
          <cell r="E762" t="str">
            <v>PES</v>
          </cell>
          <cell r="F762">
            <v>5142</v>
          </cell>
          <cell r="G762" t="str">
            <v>TN</v>
          </cell>
          <cell r="H762" t="str">
            <v>TONELADAS</v>
          </cell>
          <cell r="I762" t="str">
            <v>PEC</v>
          </cell>
        </row>
        <row r="763">
          <cell r="A763" t="str">
            <v>15444752</v>
          </cell>
          <cell r="B763">
            <v>154</v>
          </cell>
          <cell r="C763">
            <v>44752</v>
          </cell>
          <cell r="D763" t="str">
            <v>APILECHE PLUS 17% CE</v>
          </cell>
          <cell r="E763" t="str">
            <v>PES</v>
          </cell>
          <cell r="F763">
            <v>4835</v>
          </cell>
          <cell r="G763" t="str">
            <v>TN</v>
          </cell>
          <cell r="H763" t="str">
            <v>TONELADAS</v>
          </cell>
          <cell r="I763" t="str">
            <v>PEC</v>
          </cell>
        </row>
        <row r="764">
          <cell r="A764" t="str">
            <v>15444753</v>
          </cell>
          <cell r="B764">
            <v>154</v>
          </cell>
          <cell r="C764">
            <v>44753</v>
          </cell>
          <cell r="D764" t="str">
            <v>APILECHE PLUS 17% CG</v>
          </cell>
          <cell r="E764" t="str">
            <v>PES</v>
          </cell>
          <cell r="F764">
            <v>5162</v>
          </cell>
          <cell r="G764" t="str">
            <v>TN</v>
          </cell>
          <cell r="H764" t="str">
            <v>TONELADAS</v>
          </cell>
          <cell r="I764" t="str">
            <v>PEC</v>
          </cell>
        </row>
        <row r="765">
          <cell r="A765" t="str">
            <v>15444754</v>
          </cell>
          <cell r="B765">
            <v>154</v>
          </cell>
          <cell r="C765">
            <v>44754</v>
          </cell>
          <cell r="D765" t="str">
            <v>APILECHE PLUS 17% RE</v>
          </cell>
          <cell r="E765" t="str">
            <v>PES</v>
          </cell>
          <cell r="F765">
            <v>5292</v>
          </cell>
          <cell r="G765" t="str">
            <v>TN</v>
          </cell>
          <cell r="H765" t="str">
            <v>TONELADAS</v>
          </cell>
          <cell r="I765" t="str">
            <v>PEC</v>
          </cell>
        </row>
        <row r="766">
          <cell r="A766" t="str">
            <v>15444755</v>
          </cell>
          <cell r="B766">
            <v>154</v>
          </cell>
          <cell r="C766">
            <v>44755</v>
          </cell>
          <cell r="D766" t="str">
            <v>APILECHE PLUS 17% RG</v>
          </cell>
          <cell r="E766" t="str">
            <v>PES</v>
          </cell>
          <cell r="F766">
            <v>5152</v>
          </cell>
          <cell r="G766" t="str">
            <v>TN</v>
          </cell>
          <cell r="H766" t="str">
            <v>TONELADAS</v>
          </cell>
          <cell r="I766" t="str">
            <v>PEC</v>
          </cell>
        </row>
        <row r="767">
          <cell r="A767" t="str">
            <v>15444764</v>
          </cell>
          <cell r="B767">
            <v>154</v>
          </cell>
          <cell r="C767">
            <v>44764</v>
          </cell>
          <cell r="D767" t="str">
            <v>APIMEL RE</v>
          </cell>
          <cell r="E767" t="str">
            <v>PES</v>
          </cell>
          <cell r="F767">
            <v>4367</v>
          </cell>
          <cell r="G767" t="str">
            <v>TN</v>
          </cell>
          <cell r="H767" t="str">
            <v>TONELADAS</v>
          </cell>
          <cell r="I767" t="str">
            <v>PEC</v>
          </cell>
        </row>
        <row r="768">
          <cell r="A768" t="str">
            <v>15444780</v>
          </cell>
          <cell r="B768">
            <v>154</v>
          </cell>
          <cell r="C768">
            <v>44780</v>
          </cell>
          <cell r="D768" t="str">
            <v>VACAS 16% PODER HE</v>
          </cell>
          <cell r="E768" t="str">
            <v>PES</v>
          </cell>
          <cell r="F768">
            <v>4896</v>
          </cell>
          <cell r="G768" t="str">
            <v>TN</v>
          </cell>
          <cell r="H768" t="str">
            <v>TONELADAS</v>
          </cell>
          <cell r="I768" t="str">
            <v>PEC</v>
          </cell>
        </row>
        <row r="769">
          <cell r="A769" t="str">
            <v>15444782</v>
          </cell>
          <cell r="B769">
            <v>154</v>
          </cell>
          <cell r="C769">
            <v>44782</v>
          </cell>
          <cell r="D769" t="str">
            <v>LECHERO CAMPERO 16% CE</v>
          </cell>
          <cell r="E769" t="str">
            <v>PES</v>
          </cell>
          <cell r="F769">
            <v>4025</v>
          </cell>
          <cell r="G769" t="str">
            <v>TN</v>
          </cell>
          <cell r="H769" t="str">
            <v>TONELADAS</v>
          </cell>
          <cell r="I769" t="str">
            <v>PEC</v>
          </cell>
        </row>
        <row r="770">
          <cell r="A770" t="str">
            <v>15444804</v>
          </cell>
          <cell r="B770">
            <v>154</v>
          </cell>
          <cell r="C770">
            <v>44804</v>
          </cell>
          <cell r="D770" t="str">
            <v>PRECALF ROL RE</v>
          </cell>
          <cell r="E770" t="str">
            <v>PES</v>
          </cell>
          <cell r="F770">
            <v>4756</v>
          </cell>
          <cell r="G770" t="str">
            <v>TN</v>
          </cell>
          <cell r="H770" t="str">
            <v>TONELADAS</v>
          </cell>
          <cell r="I770" t="str">
            <v>PEC</v>
          </cell>
        </row>
        <row r="771">
          <cell r="A771" t="str">
            <v>15444992</v>
          </cell>
          <cell r="B771">
            <v>154</v>
          </cell>
          <cell r="C771">
            <v>44992</v>
          </cell>
          <cell r="D771" t="str">
            <v>SOSTEN MULTIUSOS CE</v>
          </cell>
          <cell r="E771" t="str">
            <v>PES</v>
          </cell>
          <cell r="F771">
            <v>3441</v>
          </cell>
          <cell r="G771" t="str">
            <v>TN</v>
          </cell>
          <cell r="H771" t="str">
            <v>TONELADAS</v>
          </cell>
          <cell r="I771" t="str">
            <v>PEC</v>
          </cell>
        </row>
        <row r="772">
          <cell r="A772" t="str">
            <v>15445124</v>
          </cell>
          <cell r="B772">
            <v>154</v>
          </cell>
          <cell r="C772">
            <v>45124</v>
          </cell>
          <cell r="D772" t="str">
            <v>TOROS DE LIDIA RE</v>
          </cell>
          <cell r="E772" t="str">
            <v>PES</v>
          </cell>
          <cell r="F772">
            <v>5745</v>
          </cell>
          <cell r="G772" t="str">
            <v>TN</v>
          </cell>
          <cell r="H772" t="str">
            <v>TONELADAS</v>
          </cell>
          <cell r="I772" t="str">
            <v>PEC</v>
          </cell>
        </row>
        <row r="773">
          <cell r="A773" t="str">
            <v>15445125</v>
          </cell>
          <cell r="B773">
            <v>154</v>
          </cell>
          <cell r="C773">
            <v>45125</v>
          </cell>
          <cell r="D773" t="str">
            <v>TOROS DE LIDIA RG</v>
          </cell>
          <cell r="E773" t="str">
            <v>PES</v>
          </cell>
          <cell r="F773">
            <v>5690</v>
          </cell>
          <cell r="G773" t="str">
            <v>TN</v>
          </cell>
          <cell r="H773" t="str">
            <v>TONELADAS</v>
          </cell>
          <cell r="I773" t="str">
            <v>PEC</v>
          </cell>
        </row>
        <row r="774">
          <cell r="A774" t="str">
            <v>15445214</v>
          </cell>
          <cell r="B774">
            <v>154</v>
          </cell>
          <cell r="C774">
            <v>45214</v>
          </cell>
          <cell r="D774" t="str">
            <v>BEEFMAX RE</v>
          </cell>
          <cell r="E774" t="str">
            <v>PES</v>
          </cell>
          <cell r="F774">
            <v>5820</v>
          </cell>
          <cell r="G774" t="str">
            <v>TN</v>
          </cell>
          <cell r="H774" t="str">
            <v>TONELADAS</v>
          </cell>
          <cell r="I774" t="str">
            <v>PEC</v>
          </cell>
        </row>
        <row r="775">
          <cell r="A775" t="str">
            <v>15445215</v>
          </cell>
          <cell r="B775">
            <v>154</v>
          </cell>
          <cell r="C775">
            <v>45215</v>
          </cell>
          <cell r="D775" t="str">
            <v>BEEFMAX RG</v>
          </cell>
          <cell r="E775" t="str">
            <v>PES</v>
          </cell>
          <cell r="F775">
            <v>5690</v>
          </cell>
          <cell r="G775" t="str">
            <v>TN</v>
          </cell>
          <cell r="H775" t="str">
            <v>TONELADAS</v>
          </cell>
          <cell r="I775" t="str">
            <v>PEC</v>
          </cell>
        </row>
        <row r="776">
          <cell r="A776" t="str">
            <v>15445290</v>
          </cell>
          <cell r="B776">
            <v>154</v>
          </cell>
          <cell r="C776">
            <v>45290</v>
          </cell>
          <cell r="D776" t="str">
            <v>FORMULA TABASCO HE</v>
          </cell>
          <cell r="E776" t="str">
            <v>PES</v>
          </cell>
          <cell r="F776">
            <v>3685</v>
          </cell>
          <cell r="G776" t="str">
            <v>TN</v>
          </cell>
          <cell r="H776" t="str">
            <v>TONELADAS</v>
          </cell>
          <cell r="I776" t="str">
            <v>PEC</v>
          </cell>
        </row>
        <row r="777">
          <cell r="A777" t="str">
            <v>15445410</v>
          </cell>
          <cell r="B777">
            <v>154</v>
          </cell>
          <cell r="C777">
            <v>45410</v>
          </cell>
          <cell r="D777" t="str">
            <v>API-CARNE HE</v>
          </cell>
          <cell r="E777" t="str">
            <v>PES</v>
          </cell>
          <cell r="F777">
            <v>4870</v>
          </cell>
          <cell r="G777" t="str">
            <v>TN</v>
          </cell>
          <cell r="H777" t="str">
            <v>TONELADAS</v>
          </cell>
          <cell r="I777" t="str">
            <v>PEC</v>
          </cell>
        </row>
        <row r="778">
          <cell r="A778" t="str">
            <v>15445411</v>
          </cell>
          <cell r="B778">
            <v>154</v>
          </cell>
          <cell r="C778">
            <v>45411</v>
          </cell>
          <cell r="D778" t="str">
            <v>API-CARNE HG</v>
          </cell>
          <cell r="E778" t="str">
            <v>PES</v>
          </cell>
          <cell r="F778">
            <v>4730</v>
          </cell>
          <cell r="G778" t="str">
            <v>TN</v>
          </cell>
          <cell r="H778" t="str">
            <v>TONELADAS</v>
          </cell>
          <cell r="I778" t="str">
            <v>PEC</v>
          </cell>
        </row>
        <row r="779">
          <cell r="A779" t="str">
            <v>15445412</v>
          </cell>
          <cell r="B779">
            <v>154</v>
          </cell>
          <cell r="C779">
            <v>45412</v>
          </cell>
          <cell r="D779" t="str">
            <v>API-CARNE CE</v>
          </cell>
          <cell r="E779" t="str">
            <v>PES</v>
          </cell>
          <cell r="F779">
            <v>4545</v>
          </cell>
          <cell r="G779" t="str">
            <v>TN</v>
          </cell>
          <cell r="H779" t="str">
            <v>TONELADAS</v>
          </cell>
          <cell r="I779" t="str">
            <v>PEC</v>
          </cell>
        </row>
        <row r="780">
          <cell r="A780" t="str">
            <v>15445413</v>
          </cell>
          <cell r="B780">
            <v>154</v>
          </cell>
          <cell r="C780">
            <v>45413</v>
          </cell>
          <cell r="D780" t="str">
            <v>API-CARNE CG</v>
          </cell>
          <cell r="E780" t="str">
            <v>PES</v>
          </cell>
          <cell r="F780">
            <v>4750</v>
          </cell>
          <cell r="G780" t="str">
            <v>TN</v>
          </cell>
          <cell r="H780" t="str">
            <v>TONELADAS</v>
          </cell>
          <cell r="I780" t="str">
            <v>PEC</v>
          </cell>
        </row>
        <row r="781">
          <cell r="A781" t="str">
            <v>15445414</v>
          </cell>
          <cell r="B781">
            <v>154</v>
          </cell>
          <cell r="C781">
            <v>45414</v>
          </cell>
          <cell r="D781" t="str">
            <v>API-CARNE RE</v>
          </cell>
          <cell r="E781" t="str">
            <v>PES</v>
          </cell>
          <cell r="F781">
            <v>4395</v>
          </cell>
          <cell r="G781" t="str">
            <v>TN</v>
          </cell>
          <cell r="H781" t="str">
            <v>TONELADAS</v>
          </cell>
          <cell r="I781" t="str">
            <v>PEC</v>
          </cell>
        </row>
        <row r="782">
          <cell r="A782" t="str">
            <v>15445415</v>
          </cell>
          <cell r="B782">
            <v>154</v>
          </cell>
          <cell r="C782">
            <v>45415</v>
          </cell>
          <cell r="D782" t="str">
            <v>API-CARNE RG</v>
          </cell>
          <cell r="E782" t="str">
            <v>PES</v>
          </cell>
          <cell r="F782">
            <v>4490</v>
          </cell>
          <cell r="G782" t="str">
            <v>TN</v>
          </cell>
          <cell r="H782" t="str">
            <v>TONELADAS</v>
          </cell>
          <cell r="I782" t="str">
            <v>PEC</v>
          </cell>
        </row>
        <row r="783">
          <cell r="A783" t="str">
            <v>15445460</v>
          </cell>
          <cell r="B783">
            <v>154</v>
          </cell>
          <cell r="C783">
            <v>45460</v>
          </cell>
          <cell r="D783" t="str">
            <v>ABAMEL 40% HE</v>
          </cell>
          <cell r="E783" t="str">
            <v>PES</v>
          </cell>
          <cell r="F783">
            <v>5795</v>
          </cell>
          <cell r="G783" t="str">
            <v>TN</v>
          </cell>
          <cell r="H783" t="str">
            <v>TONELADAS</v>
          </cell>
          <cell r="I783" t="str">
            <v>PEC</v>
          </cell>
        </row>
        <row r="784">
          <cell r="A784" t="str">
            <v>15445461</v>
          </cell>
          <cell r="B784">
            <v>154</v>
          </cell>
          <cell r="C784">
            <v>45461</v>
          </cell>
          <cell r="D784" t="str">
            <v>ABAMEL 40% HG</v>
          </cell>
          <cell r="E784" t="str">
            <v>PES</v>
          </cell>
          <cell r="F784">
            <v>5990</v>
          </cell>
          <cell r="G784" t="str">
            <v>TN</v>
          </cell>
          <cell r="H784" t="str">
            <v>TONELADAS</v>
          </cell>
          <cell r="I784" t="str">
            <v>PEC</v>
          </cell>
        </row>
        <row r="785">
          <cell r="A785" t="str">
            <v>15445464</v>
          </cell>
          <cell r="B785">
            <v>154</v>
          </cell>
          <cell r="C785">
            <v>45464</v>
          </cell>
          <cell r="D785" t="str">
            <v>ABAMEL 40% RE</v>
          </cell>
          <cell r="E785" t="str">
            <v>PES</v>
          </cell>
          <cell r="F785">
            <v>6140</v>
          </cell>
          <cell r="G785" t="str">
            <v>TN</v>
          </cell>
          <cell r="H785" t="str">
            <v>TONELADAS</v>
          </cell>
          <cell r="I785" t="str">
            <v>PEC</v>
          </cell>
        </row>
        <row r="786">
          <cell r="A786" t="str">
            <v>15445465</v>
          </cell>
          <cell r="B786">
            <v>154</v>
          </cell>
          <cell r="C786">
            <v>45465</v>
          </cell>
          <cell r="D786" t="str">
            <v>ABAMEL 40% RG</v>
          </cell>
          <cell r="E786" t="str">
            <v>PES</v>
          </cell>
          <cell r="F786">
            <v>6000</v>
          </cell>
          <cell r="G786" t="str">
            <v>TN</v>
          </cell>
          <cell r="H786" t="str">
            <v>TONELADAS</v>
          </cell>
          <cell r="I786" t="str">
            <v>PEC</v>
          </cell>
        </row>
        <row r="787">
          <cell r="A787" t="str">
            <v>15445474</v>
          </cell>
          <cell r="B787">
            <v>154</v>
          </cell>
          <cell r="C787">
            <v>45474</v>
          </cell>
          <cell r="D787" t="str">
            <v>BECERRO ENGORDA 16% RE</v>
          </cell>
          <cell r="E787" t="str">
            <v>PES</v>
          </cell>
          <cell r="F787">
            <v>3775</v>
          </cell>
          <cell r="G787" t="str">
            <v>TN</v>
          </cell>
          <cell r="H787" t="str">
            <v>TONELADAS</v>
          </cell>
          <cell r="I787" t="str">
            <v>PEC</v>
          </cell>
        </row>
        <row r="788">
          <cell r="A788" t="str">
            <v>15445622</v>
          </cell>
          <cell r="B788">
            <v>154</v>
          </cell>
          <cell r="C788">
            <v>45622</v>
          </cell>
          <cell r="D788" t="str">
            <v>APINOVILLO SUPER ENGORDA 40KG</v>
          </cell>
          <cell r="E788" t="str">
            <v>PES</v>
          </cell>
          <cell r="F788">
            <v>6055</v>
          </cell>
          <cell r="G788" t="str">
            <v>TN</v>
          </cell>
          <cell r="H788" t="str">
            <v>TONELADAS</v>
          </cell>
          <cell r="I788" t="str">
            <v>PEC</v>
          </cell>
        </row>
        <row r="789">
          <cell r="A789" t="str">
            <v>15445630</v>
          </cell>
          <cell r="B789">
            <v>154</v>
          </cell>
          <cell r="C789">
            <v>45630</v>
          </cell>
          <cell r="D789" t="str">
            <v>ENGORDA GANADO V. HE</v>
          </cell>
          <cell r="E789" t="str">
            <v>PES</v>
          </cell>
          <cell r="F789">
            <v>4660</v>
          </cell>
          <cell r="G789" t="str">
            <v>TN</v>
          </cell>
          <cell r="H789" t="str">
            <v>TONELADAS</v>
          </cell>
          <cell r="I789" t="str">
            <v>PEC</v>
          </cell>
        </row>
        <row r="790">
          <cell r="A790" t="str">
            <v>15445631</v>
          </cell>
          <cell r="B790">
            <v>154</v>
          </cell>
          <cell r="C790">
            <v>45631</v>
          </cell>
          <cell r="D790" t="str">
            <v>ENGORDA GANADO V. HG</v>
          </cell>
          <cell r="E790" t="str">
            <v>PES</v>
          </cell>
          <cell r="F790">
            <v>4520</v>
          </cell>
          <cell r="G790" t="str">
            <v>TN</v>
          </cell>
          <cell r="H790" t="str">
            <v>TONELADAS</v>
          </cell>
          <cell r="I790" t="str">
            <v>PEC</v>
          </cell>
        </row>
        <row r="791">
          <cell r="A791" t="str">
            <v>15445632</v>
          </cell>
          <cell r="B791">
            <v>154</v>
          </cell>
          <cell r="C791">
            <v>45632</v>
          </cell>
          <cell r="D791" t="str">
            <v>ENGORDA GANADO AP CE</v>
          </cell>
          <cell r="E791" t="str">
            <v>PES</v>
          </cell>
          <cell r="F791">
            <v>4420</v>
          </cell>
          <cell r="G791" t="str">
            <v>TN</v>
          </cell>
          <cell r="H791" t="str">
            <v>TONELADAS</v>
          </cell>
          <cell r="I791" t="str">
            <v>PEC</v>
          </cell>
        </row>
        <row r="792">
          <cell r="A792" t="str">
            <v>15445633</v>
          </cell>
          <cell r="B792">
            <v>154</v>
          </cell>
          <cell r="C792">
            <v>45633</v>
          </cell>
          <cell r="D792" t="str">
            <v>ENGORDA GANADO V. CG</v>
          </cell>
          <cell r="E792" t="str">
            <v>PES</v>
          </cell>
          <cell r="F792">
            <v>4540</v>
          </cell>
          <cell r="G792" t="str">
            <v>TN</v>
          </cell>
          <cell r="H792" t="str">
            <v>TONELADAS</v>
          </cell>
          <cell r="I792" t="str">
            <v>PEC</v>
          </cell>
        </row>
        <row r="793">
          <cell r="A793" t="str">
            <v>15445635</v>
          </cell>
          <cell r="B793">
            <v>154</v>
          </cell>
          <cell r="C793">
            <v>45635</v>
          </cell>
          <cell r="D793" t="str">
            <v>ENGORDA GANADO  RG</v>
          </cell>
          <cell r="E793" t="str">
            <v>PES</v>
          </cell>
          <cell r="F793">
            <v>4530</v>
          </cell>
          <cell r="G793" t="str">
            <v>TN</v>
          </cell>
          <cell r="H793" t="str">
            <v>TONELADAS</v>
          </cell>
          <cell r="I793" t="str">
            <v>PEC</v>
          </cell>
        </row>
        <row r="794">
          <cell r="A794" t="str">
            <v>15445654</v>
          </cell>
          <cell r="B794">
            <v>154</v>
          </cell>
          <cell r="C794">
            <v>45654</v>
          </cell>
          <cell r="D794" t="str">
            <v>BEEF ROLL EXPO RE</v>
          </cell>
          <cell r="E794" t="str">
            <v>PES</v>
          </cell>
          <cell r="F794">
            <v>5139</v>
          </cell>
          <cell r="G794" t="str">
            <v>TN</v>
          </cell>
          <cell r="H794" t="str">
            <v>TONELADAS</v>
          </cell>
          <cell r="I794" t="str">
            <v>PEC</v>
          </cell>
        </row>
        <row r="795">
          <cell r="A795" t="str">
            <v>15445655</v>
          </cell>
          <cell r="B795">
            <v>154</v>
          </cell>
          <cell r="C795">
            <v>45655</v>
          </cell>
          <cell r="D795" t="str">
            <v>BEFF ROLL EXPO RG</v>
          </cell>
          <cell r="E795" t="str">
            <v>PES</v>
          </cell>
          <cell r="F795">
            <v>5115</v>
          </cell>
          <cell r="G795" t="str">
            <v>TN</v>
          </cell>
          <cell r="H795" t="str">
            <v>TONELADAS</v>
          </cell>
          <cell r="I795" t="str">
            <v>PEC</v>
          </cell>
        </row>
        <row r="796">
          <cell r="A796" t="str">
            <v>15445890</v>
          </cell>
          <cell r="B796">
            <v>154</v>
          </cell>
          <cell r="C796">
            <v>45890</v>
          </cell>
          <cell r="D796" t="str">
            <v>MEZCLA GANADERA HE 40 KGS</v>
          </cell>
          <cell r="E796" t="str">
            <v>PES</v>
          </cell>
          <cell r="F796">
            <v>4225</v>
          </cell>
          <cell r="G796" t="str">
            <v>TN</v>
          </cell>
          <cell r="H796" t="str">
            <v>TONELADAS</v>
          </cell>
          <cell r="I796" t="str">
            <v>PEC</v>
          </cell>
        </row>
        <row r="797">
          <cell r="A797" t="str">
            <v>15445894</v>
          </cell>
          <cell r="B797">
            <v>154</v>
          </cell>
          <cell r="C797">
            <v>45894</v>
          </cell>
          <cell r="D797" t="str">
            <v>MEZCLA GANADERA AP RE 40 KGS</v>
          </cell>
          <cell r="E797" t="str">
            <v>PES</v>
          </cell>
          <cell r="F797">
            <v>3585</v>
          </cell>
          <cell r="G797" t="str">
            <v>TN</v>
          </cell>
          <cell r="H797" t="str">
            <v>TONELADAS</v>
          </cell>
          <cell r="I797" t="str">
            <v>PEC</v>
          </cell>
        </row>
        <row r="798">
          <cell r="A798" t="str">
            <v>15445902</v>
          </cell>
          <cell r="B798">
            <v>154</v>
          </cell>
          <cell r="C798">
            <v>45902</v>
          </cell>
          <cell r="D798" t="str">
            <v>ESTIAJE SOSTEN CE 40 KGS</v>
          </cell>
          <cell r="E798" t="str">
            <v>PES</v>
          </cell>
          <cell r="F798">
            <v>4000</v>
          </cell>
          <cell r="G798" t="str">
            <v>TN</v>
          </cell>
          <cell r="H798" t="str">
            <v>TONELADAS</v>
          </cell>
          <cell r="I798" t="str">
            <v>PEC</v>
          </cell>
        </row>
        <row r="799">
          <cell r="A799" t="str">
            <v>15446003</v>
          </cell>
          <cell r="B799">
            <v>154</v>
          </cell>
          <cell r="C799">
            <v>46003</v>
          </cell>
          <cell r="D799" t="str">
            <v>API CODORNIZ INICIACION CG</v>
          </cell>
          <cell r="E799" t="str">
            <v>PES</v>
          </cell>
          <cell r="F799">
            <v>6936</v>
          </cell>
          <cell r="G799" t="str">
            <v>TN</v>
          </cell>
          <cell r="H799" t="str">
            <v>TONELADAS</v>
          </cell>
          <cell r="I799" t="str">
            <v>PEC</v>
          </cell>
        </row>
        <row r="800">
          <cell r="A800" t="str">
            <v>15446012</v>
          </cell>
          <cell r="B800">
            <v>154</v>
          </cell>
          <cell r="C800">
            <v>46012</v>
          </cell>
          <cell r="D800" t="str">
            <v>CODORNIZ POSTURA TE</v>
          </cell>
          <cell r="E800" t="str">
            <v>PES</v>
          </cell>
          <cell r="F800">
            <v>6955</v>
          </cell>
          <cell r="G800" t="str">
            <v>TN</v>
          </cell>
          <cell r="H800" t="str">
            <v>TONELADAS</v>
          </cell>
          <cell r="I800" t="str">
            <v>PEC</v>
          </cell>
        </row>
        <row r="801">
          <cell r="A801" t="str">
            <v>15446022</v>
          </cell>
          <cell r="B801">
            <v>154</v>
          </cell>
          <cell r="C801">
            <v>46022</v>
          </cell>
          <cell r="D801" t="str">
            <v>GALLO DE ORO PREPARACION CE</v>
          </cell>
          <cell r="E801" t="str">
            <v>PES</v>
          </cell>
          <cell r="F801">
            <v>7119</v>
          </cell>
          <cell r="G801" t="str">
            <v>TN</v>
          </cell>
          <cell r="H801" t="str">
            <v>TONELADAS</v>
          </cell>
          <cell r="I801" t="str">
            <v>PEC</v>
          </cell>
        </row>
        <row r="802">
          <cell r="A802" t="str">
            <v>15446026</v>
          </cell>
          <cell r="B802">
            <v>154</v>
          </cell>
          <cell r="C802">
            <v>46026</v>
          </cell>
          <cell r="D802" t="str">
            <v>GALLO DE ORO PREPARACION 5K CE</v>
          </cell>
          <cell r="E802" t="str">
            <v>PES</v>
          </cell>
          <cell r="F802">
            <v>7514</v>
          </cell>
          <cell r="G802" t="str">
            <v>TN</v>
          </cell>
          <cell r="H802" t="str">
            <v>TONELADAS</v>
          </cell>
          <cell r="I802" t="str">
            <v>PEC</v>
          </cell>
        </row>
        <row r="803">
          <cell r="A803" t="str">
            <v>15446032</v>
          </cell>
          <cell r="B803">
            <v>154</v>
          </cell>
          <cell r="C803">
            <v>46032</v>
          </cell>
          <cell r="D803" t="str">
            <v>API-PAVO NO. 1 TE</v>
          </cell>
          <cell r="E803" t="str">
            <v>PES</v>
          </cell>
          <cell r="F803">
            <v>7820</v>
          </cell>
          <cell r="G803" t="str">
            <v>TN</v>
          </cell>
          <cell r="H803" t="str">
            <v>TONELADAS</v>
          </cell>
          <cell r="I803" t="str">
            <v>PEC</v>
          </cell>
        </row>
        <row r="804">
          <cell r="A804" t="str">
            <v>15446114</v>
          </cell>
          <cell r="B804">
            <v>154</v>
          </cell>
          <cell r="C804">
            <v>46114</v>
          </cell>
          <cell r="D804" t="str">
            <v>BORREGO GANADOR RE</v>
          </cell>
          <cell r="E804" t="str">
            <v>PES</v>
          </cell>
          <cell r="F804">
            <v>4125</v>
          </cell>
          <cell r="G804" t="str">
            <v>TN</v>
          </cell>
          <cell r="H804" t="str">
            <v>TONELADAS</v>
          </cell>
          <cell r="I804" t="str">
            <v>PEC</v>
          </cell>
        </row>
        <row r="805">
          <cell r="A805" t="str">
            <v>15446122</v>
          </cell>
          <cell r="B805">
            <v>154</v>
          </cell>
          <cell r="C805">
            <v>46122</v>
          </cell>
          <cell r="D805" t="str">
            <v>GALLO DE ORO MANTTO CE 40KG</v>
          </cell>
          <cell r="E805" t="str">
            <v>PES</v>
          </cell>
          <cell r="F805">
            <v>5670</v>
          </cell>
          <cell r="G805" t="str">
            <v>TN</v>
          </cell>
          <cell r="H805" t="str">
            <v>TONELADAS</v>
          </cell>
          <cell r="I805" t="str">
            <v>PEC</v>
          </cell>
        </row>
        <row r="806">
          <cell r="A806" t="str">
            <v>15446126</v>
          </cell>
          <cell r="B806">
            <v>154</v>
          </cell>
          <cell r="C806">
            <v>46126</v>
          </cell>
          <cell r="D806" t="str">
            <v>GALLO DE ORO MANTO. 5KG</v>
          </cell>
          <cell r="E806" t="str">
            <v>PES</v>
          </cell>
          <cell r="F806">
            <v>7599</v>
          </cell>
          <cell r="G806" t="str">
            <v>TN</v>
          </cell>
          <cell r="H806" t="str">
            <v>TONELADAS</v>
          </cell>
          <cell r="I806" t="str">
            <v>PEC</v>
          </cell>
        </row>
        <row r="807">
          <cell r="A807" t="str">
            <v>15446170</v>
          </cell>
          <cell r="B807">
            <v>154</v>
          </cell>
          <cell r="C807">
            <v>46170</v>
          </cell>
          <cell r="D807" t="str">
            <v>INICIA CORDEROS HE</v>
          </cell>
          <cell r="E807" t="str">
            <v>PES</v>
          </cell>
          <cell r="F807">
            <v>5425</v>
          </cell>
          <cell r="G807" t="str">
            <v>TN</v>
          </cell>
          <cell r="H807" t="str">
            <v>TONELADAS</v>
          </cell>
          <cell r="I807" t="str">
            <v>PEC</v>
          </cell>
        </row>
        <row r="808">
          <cell r="A808" t="str">
            <v>15446184</v>
          </cell>
          <cell r="B808">
            <v>154</v>
          </cell>
          <cell r="C808">
            <v>46184</v>
          </cell>
          <cell r="D808" t="str">
            <v>BORREGAS REPRODUCTORAS RE</v>
          </cell>
          <cell r="E808" t="str">
            <v>PES</v>
          </cell>
          <cell r="F808">
            <v>4725</v>
          </cell>
          <cell r="G808" t="str">
            <v>TN</v>
          </cell>
          <cell r="H808" t="str">
            <v>TONELADAS</v>
          </cell>
          <cell r="I808" t="str">
            <v>PEC</v>
          </cell>
        </row>
        <row r="809">
          <cell r="A809" t="str">
            <v>15446194</v>
          </cell>
          <cell r="B809">
            <v>154</v>
          </cell>
          <cell r="C809">
            <v>46194</v>
          </cell>
          <cell r="D809" t="str">
            <v>PELL ROL AVENA PLUS 40 KGS</v>
          </cell>
          <cell r="E809" t="str">
            <v>PES</v>
          </cell>
          <cell r="F809">
            <v>7285</v>
          </cell>
          <cell r="G809" t="str">
            <v>TN</v>
          </cell>
          <cell r="H809" t="str">
            <v>TONELADAS</v>
          </cell>
          <cell r="I809" t="str">
            <v>PEC</v>
          </cell>
        </row>
        <row r="810">
          <cell r="A810" t="str">
            <v>15446199</v>
          </cell>
          <cell r="B810">
            <v>154</v>
          </cell>
          <cell r="C810">
            <v>46199</v>
          </cell>
          <cell r="D810" t="str">
            <v>PELL ROL SPR. AVENA 20K RE</v>
          </cell>
          <cell r="E810" t="str">
            <v>PES</v>
          </cell>
          <cell r="F810">
            <v>6211</v>
          </cell>
          <cell r="G810" t="str">
            <v>TN</v>
          </cell>
          <cell r="H810" t="str">
            <v>TONELADAS</v>
          </cell>
          <cell r="I810" t="str">
            <v>PEC</v>
          </cell>
        </row>
        <row r="811">
          <cell r="A811" t="str">
            <v>15446214</v>
          </cell>
          <cell r="B811">
            <v>154</v>
          </cell>
          <cell r="C811">
            <v>46214</v>
          </cell>
          <cell r="D811" t="str">
            <v>PELL ROL SPRINTER RE</v>
          </cell>
          <cell r="E811" t="str">
            <v>PES</v>
          </cell>
          <cell r="F811">
            <v>7069</v>
          </cell>
          <cell r="G811" t="str">
            <v>TN</v>
          </cell>
          <cell r="H811" t="str">
            <v>TONELADAS</v>
          </cell>
          <cell r="I811" t="str">
            <v>PEC</v>
          </cell>
        </row>
        <row r="812">
          <cell r="A812" t="str">
            <v>15446219</v>
          </cell>
          <cell r="B812">
            <v>154</v>
          </cell>
          <cell r="C812">
            <v>46219</v>
          </cell>
          <cell r="D812" t="str">
            <v>PELL ROL SPRINTER 20K RE</v>
          </cell>
          <cell r="E812" t="str">
            <v>PES</v>
          </cell>
          <cell r="F812">
            <v>5326</v>
          </cell>
          <cell r="G812" t="str">
            <v>TN</v>
          </cell>
          <cell r="H812" t="str">
            <v>TONELADAS</v>
          </cell>
          <cell r="I812" t="str">
            <v>PEC</v>
          </cell>
        </row>
        <row r="813">
          <cell r="A813" t="str">
            <v>15446234</v>
          </cell>
          <cell r="B813">
            <v>154</v>
          </cell>
          <cell r="C813">
            <v>46234</v>
          </cell>
          <cell r="D813" t="str">
            <v>PELL ROL VITAL RE</v>
          </cell>
          <cell r="E813" t="str">
            <v>PES</v>
          </cell>
          <cell r="F813">
            <v>6685</v>
          </cell>
          <cell r="G813" t="str">
            <v>TN</v>
          </cell>
          <cell r="H813" t="str">
            <v>TONELADAS</v>
          </cell>
          <cell r="I813" t="str">
            <v>PEC</v>
          </cell>
        </row>
        <row r="814">
          <cell r="A814" t="str">
            <v>15446252</v>
          </cell>
          <cell r="B814">
            <v>154</v>
          </cell>
          <cell r="C814">
            <v>46252</v>
          </cell>
          <cell r="D814" t="str">
            <v>GALLO DE ORO PRO-PLUMA</v>
          </cell>
          <cell r="E814" t="str">
            <v>PES</v>
          </cell>
          <cell r="F814">
            <v>9003</v>
          </cell>
          <cell r="G814" t="str">
            <v>TN</v>
          </cell>
          <cell r="H814" t="str">
            <v>TONELADAS</v>
          </cell>
          <cell r="I814" t="str">
            <v>PEC</v>
          </cell>
        </row>
        <row r="815">
          <cell r="A815" t="str">
            <v>15446259</v>
          </cell>
          <cell r="B815">
            <v>154</v>
          </cell>
          <cell r="C815">
            <v>46259</v>
          </cell>
          <cell r="D815" t="str">
            <v>GALLO DE ORO PRO-PLUMA 5KG</v>
          </cell>
          <cell r="E815" t="str">
            <v>PES</v>
          </cell>
          <cell r="F815">
            <v>9427</v>
          </cell>
          <cell r="G815" t="str">
            <v>TN</v>
          </cell>
          <cell r="H815" t="str">
            <v>TONELADAS</v>
          </cell>
          <cell r="I815" t="str">
            <v>PEC</v>
          </cell>
        </row>
        <row r="816">
          <cell r="A816" t="str">
            <v>15446309</v>
          </cell>
          <cell r="B816">
            <v>154</v>
          </cell>
          <cell r="C816">
            <v>46309</v>
          </cell>
          <cell r="D816" t="str">
            <v>TRIPLE CORONA RE ENDURANC 22.6</v>
          </cell>
          <cell r="E816" t="str">
            <v>PES</v>
          </cell>
          <cell r="F816">
            <v>9712</v>
          </cell>
          <cell r="G816" t="str">
            <v>TN</v>
          </cell>
          <cell r="H816" t="str">
            <v>TONELADAS</v>
          </cell>
          <cell r="I816" t="str">
            <v>PEC</v>
          </cell>
        </row>
        <row r="817">
          <cell r="A817" t="str">
            <v>15446332</v>
          </cell>
          <cell r="B817">
            <v>154</v>
          </cell>
          <cell r="C817">
            <v>46332</v>
          </cell>
          <cell r="D817" t="str">
            <v>TRIPLE CORONA BOOSTER CE</v>
          </cell>
          <cell r="E817" t="str">
            <v>PES</v>
          </cell>
          <cell r="F817">
            <v>10173</v>
          </cell>
          <cell r="G817" t="str">
            <v>TN</v>
          </cell>
          <cell r="H817" t="str">
            <v>TONELADAS</v>
          </cell>
          <cell r="I817" t="str">
            <v>PEC</v>
          </cell>
        </row>
        <row r="818">
          <cell r="A818" t="str">
            <v>15446373</v>
          </cell>
          <cell r="B818">
            <v>154</v>
          </cell>
          <cell r="C818">
            <v>46373</v>
          </cell>
          <cell r="D818" t="str">
            <v>AVESTRUZ REPRODUCTORA MG</v>
          </cell>
          <cell r="E818" t="str">
            <v>PES</v>
          </cell>
          <cell r="F818">
            <v>5763</v>
          </cell>
          <cell r="G818" t="str">
            <v>TN</v>
          </cell>
          <cell r="H818" t="str">
            <v>TONELADAS</v>
          </cell>
          <cell r="I818" t="str">
            <v>PEC</v>
          </cell>
        </row>
        <row r="819">
          <cell r="A819" t="str">
            <v>15446384</v>
          </cell>
          <cell r="B819">
            <v>154</v>
          </cell>
          <cell r="C819">
            <v>46384</v>
          </cell>
          <cell r="D819" t="str">
            <v>PELL ROLL 1/4 DE MILLA RE</v>
          </cell>
          <cell r="E819" t="str">
            <v>PES</v>
          </cell>
          <cell r="F819">
            <v>6466</v>
          </cell>
          <cell r="G819" t="str">
            <v>TN</v>
          </cell>
          <cell r="H819" t="str">
            <v>TONELADAS</v>
          </cell>
          <cell r="I819" t="str">
            <v>PEC</v>
          </cell>
        </row>
        <row r="820">
          <cell r="A820" t="str">
            <v>15446394</v>
          </cell>
          <cell r="B820">
            <v>154</v>
          </cell>
          <cell r="C820">
            <v>46394</v>
          </cell>
          <cell r="D820" t="str">
            <v>GRANO DE ORO RE</v>
          </cell>
          <cell r="E820" t="str">
            <v>PES</v>
          </cell>
          <cell r="F820">
            <v>4786</v>
          </cell>
          <cell r="G820" t="str">
            <v>TN</v>
          </cell>
          <cell r="H820" t="str">
            <v>TONELADAS</v>
          </cell>
          <cell r="I820" t="str">
            <v>PEC</v>
          </cell>
        </row>
        <row r="821">
          <cell r="A821" t="str">
            <v>15446402</v>
          </cell>
          <cell r="B821">
            <v>154</v>
          </cell>
          <cell r="C821">
            <v>46402</v>
          </cell>
          <cell r="D821" t="str">
            <v>APIPAVO 2 TE</v>
          </cell>
          <cell r="E821" t="str">
            <v>PES</v>
          </cell>
          <cell r="F821">
            <v>6950</v>
          </cell>
          <cell r="G821" t="str">
            <v>TN</v>
          </cell>
          <cell r="H821" t="str">
            <v>TONELADAS</v>
          </cell>
          <cell r="I821" t="str">
            <v>PEC</v>
          </cell>
        </row>
        <row r="822">
          <cell r="A822" t="str">
            <v>15446442</v>
          </cell>
          <cell r="B822">
            <v>154</v>
          </cell>
          <cell r="C822">
            <v>46442</v>
          </cell>
          <cell r="D822" t="str">
            <v>GALLO DE ORO ENTRENAMIENTO 40K</v>
          </cell>
          <cell r="E822" t="str">
            <v>PES</v>
          </cell>
          <cell r="F822">
            <v>8560</v>
          </cell>
          <cell r="G822" t="str">
            <v>TN</v>
          </cell>
          <cell r="H822" t="str">
            <v>TONELADAS</v>
          </cell>
          <cell r="I822" t="str">
            <v>PEC</v>
          </cell>
        </row>
        <row r="823">
          <cell r="A823" t="str">
            <v>15446446</v>
          </cell>
          <cell r="B823">
            <v>154</v>
          </cell>
          <cell r="C823">
            <v>46446</v>
          </cell>
          <cell r="D823" t="str">
            <v>GALLO DE ORO ENTRENAMIENTO 5KG</v>
          </cell>
          <cell r="E823" t="str">
            <v>PES</v>
          </cell>
          <cell r="F823">
            <v>9452</v>
          </cell>
          <cell r="G823" t="str">
            <v>TN</v>
          </cell>
          <cell r="H823" t="str">
            <v>TONELADAS</v>
          </cell>
          <cell r="I823" t="str">
            <v>PEC</v>
          </cell>
        </row>
        <row r="824">
          <cell r="A824" t="str">
            <v>15446452</v>
          </cell>
          <cell r="B824">
            <v>154</v>
          </cell>
          <cell r="C824">
            <v>46452</v>
          </cell>
          <cell r="D824" t="str">
            <v>GALLO DE ORO SUPERBABY 40 KG</v>
          </cell>
          <cell r="E824" t="str">
            <v>PES</v>
          </cell>
          <cell r="F824">
            <v>7060</v>
          </cell>
          <cell r="G824" t="str">
            <v>TN</v>
          </cell>
          <cell r="H824" t="str">
            <v>TONELADAS</v>
          </cell>
          <cell r="I824" t="str">
            <v>PEC</v>
          </cell>
        </row>
        <row r="825">
          <cell r="A825" t="str">
            <v>15446456</v>
          </cell>
          <cell r="B825">
            <v>154</v>
          </cell>
          <cell r="C825">
            <v>46456</v>
          </cell>
          <cell r="D825" t="str">
            <v>GALLO DE ORO SUPERBABY  5KG</v>
          </cell>
          <cell r="E825" t="str">
            <v>PES</v>
          </cell>
          <cell r="F825">
            <v>7955</v>
          </cell>
          <cell r="G825" t="str">
            <v>TN</v>
          </cell>
          <cell r="H825" t="str">
            <v>TONELADAS</v>
          </cell>
          <cell r="I825" t="str">
            <v>PEC</v>
          </cell>
        </row>
        <row r="826">
          <cell r="A826" t="str">
            <v>15446462</v>
          </cell>
          <cell r="B826">
            <v>154</v>
          </cell>
          <cell r="C826">
            <v>46462</v>
          </cell>
          <cell r="D826" t="str">
            <v>GALLO DE ORO INICIO CE</v>
          </cell>
          <cell r="E826" t="str">
            <v>PES</v>
          </cell>
          <cell r="F826">
            <v>7610</v>
          </cell>
          <cell r="G826" t="str">
            <v>TN</v>
          </cell>
          <cell r="H826" t="str">
            <v>TONELADAS</v>
          </cell>
          <cell r="I826" t="str">
            <v>PEC</v>
          </cell>
        </row>
        <row r="827">
          <cell r="A827" t="str">
            <v>15446466</v>
          </cell>
          <cell r="B827">
            <v>154</v>
          </cell>
          <cell r="C827">
            <v>46466</v>
          </cell>
          <cell r="D827" t="str">
            <v>GALLO DE ORO INICIO 5K CE</v>
          </cell>
          <cell r="E827" t="str">
            <v>PES</v>
          </cell>
          <cell r="F827">
            <v>8301</v>
          </cell>
          <cell r="G827" t="str">
            <v>TN</v>
          </cell>
          <cell r="H827" t="str">
            <v>TONELADAS</v>
          </cell>
          <cell r="I827" t="str">
            <v>PEC</v>
          </cell>
        </row>
        <row r="828">
          <cell r="A828" t="str">
            <v>15446472</v>
          </cell>
          <cell r="B828">
            <v>154</v>
          </cell>
          <cell r="C828">
            <v>46472</v>
          </cell>
          <cell r="D828" t="str">
            <v>GALLO DE ORO DESA./MANTO. CE</v>
          </cell>
          <cell r="E828" t="str">
            <v>PES</v>
          </cell>
          <cell r="F828">
            <v>6284</v>
          </cell>
          <cell r="G828" t="str">
            <v>TN</v>
          </cell>
          <cell r="H828" t="str">
            <v>TONELADAS</v>
          </cell>
          <cell r="I828" t="str">
            <v>PEC</v>
          </cell>
        </row>
        <row r="829">
          <cell r="A829" t="str">
            <v>15446473</v>
          </cell>
          <cell r="B829">
            <v>154</v>
          </cell>
          <cell r="C829">
            <v>46473</v>
          </cell>
          <cell r="D829" t="str">
            <v>GALLO DE ORO DESA./MANTO. CG</v>
          </cell>
          <cell r="E829" t="str">
            <v>PES</v>
          </cell>
          <cell r="F829">
            <v>4520</v>
          </cell>
          <cell r="G829" t="str">
            <v>TN</v>
          </cell>
          <cell r="H829" t="str">
            <v>TONELADAS</v>
          </cell>
          <cell r="I829" t="str">
            <v>PEC</v>
          </cell>
        </row>
        <row r="830">
          <cell r="A830" t="str">
            <v>15446473</v>
          </cell>
          <cell r="B830">
            <v>154</v>
          </cell>
          <cell r="C830">
            <v>46473</v>
          </cell>
          <cell r="D830" t="str">
            <v>GALLO DE ORO DESA./MANTO. CG</v>
          </cell>
          <cell r="E830" t="str">
            <v>PES</v>
          </cell>
          <cell r="F830">
            <v>4770</v>
          </cell>
          <cell r="G830" t="str">
            <v>TN</v>
          </cell>
          <cell r="H830" t="str">
            <v>TONELADAS</v>
          </cell>
          <cell r="I830" t="str">
            <v>PEC</v>
          </cell>
        </row>
        <row r="831">
          <cell r="A831" t="str">
            <v>15446476</v>
          </cell>
          <cell r="B831">
            <v>154</v>
          </cell>
          <cell r="C831">
            <v>46476</v>
          </cell>
          <cell r="D831" t="str">
            <v>GALLO DE ORO DESA./MANTO. 5K.</v>
          </cell>
          <cell r="E831" t="str">
            <v>PES</v>
          </cell>
          <cell r="F831">
            <v>7135</v>
          </cell>
          <cell r="G831" t="str">
            <v>TN</v>
          </cell>
          <cell r="H831" t="str">
            <v>TONELADAS</v>
          </cell>
          <cell r="I831" t="str">
            <v>PEC</v>
          </cell>
        </row>
        <row r="832">
          <cell r="A832" t="str">
            <v>15446482</v>
          </cell>
          <cell r="B832">
            <v>154</v>
          </cell>
          <cell r="C832">
            <v>46482</v>
          </cell>
          <cell r="D832" t="str">
            <v>GALLO DE ORO REPRODUCTOR CE</v>
          </cell>
          <cell r="E832" t="str">
            <v>PES</v>
          </cell>
          <cell r="F832">
            <v>6323</v>
          </cell>
          <cell r="G832" t="str">
            <v>TN</v>
          </cell>
          <cell r="H832" t="str">
            <v>TONELADAS</v>
          </cell>
          <cell r="I832" t="str">
            <v>PEC</v>
          </cell>
        </row>
        <row r="833">
          <cell r="A833" t="str">
            <v>15446483</v>
          </cell>
          <cell r="B833">
            <v>154</v>
          </cell>
          <cell r="C833">
            <v>46483</v>
          </cell>
          <cell r="D833" t="str">
            <v>GALLO DE ORO REPRODUCTOR CG</v>
          </cell>
          <cell r="E833" t="str">
            <v>PES</v>
          </cell>
          <cell r="F833">
            <v>4383</v>
          </cell>
          <cell r="G833" t="str">
            <v>TN</v>
          </cell>
          <cell r="H833" t="str">
            <v>TONELADAS</v>
          </cell>
          <cell r="I833" t="str">
            <v>PEC</v>
          </cell>
        </row>
        <row r="834">
          <cell r="A834" t="str">
            <v>15446483</v>
          </cell>
          <cell r="B834">
            <v>154</v>
          </cell>
          <cell r="C834">
            <v>46483</v>
          </cell>
          <cell r="D834" t="str">
            <v>GALLO DE ORO REPRODUCTOR CG</v>
          </cell>
          <cell r="E834" t="str">
            <v>PES</v>
          </cell>
          <cell r="F834">
            <v>4283</v>
          </cell>
          <cell r="G834" t="str">
            <v>TN</v>
          </cell>
          <cell r="H834" t="str">
            <v>TONELADAS</v>
          </cell>
          <cell r="I834" t="str">
            <v>PEC</v>
          </cell>
        </row>
        <row r="835">
          <cell r="A835" t="str">
            <v>15446486</v>
          </cell>
          <cell r="B835">
            <v>154</v>
          </cell>
          <cell r="C835">
            <v>46486</v>
          </cell>
          <cell r="D835" t="str">
            <v>GALLO DE ORO REPRODUCTOR 5K</v>
          </cell>
          <cell r="E835" t="str">
            <v>PES</v>
          </cell>
          <cell r="F835">
            <v>6970</v>
          </cell>
          <cell r="G835" t="str">
            <v>TN</v>
          </cell>
          <cell r="H835" t="str">
            <v>TONELADAS</v>
          </cell>
          <cell r="I835" t="str">
            <v>PEC</v>
          </cell>
        </row>
        <row r="836">
          <cell r="A836" t="str">
            <v>15446492</v>
          </cell>
          <cell r="B836">
            <v>154</v>
          </cell>
          <cell r="C836">
            <v>46492</v>
          </cell>
          <cell r="D836" t="str">
            <v>TRIPLE CORONA JUNIOR CE</v>
          </cell>
          <cell r="E836" t="str">
            <v>PES</v>
          </cell>
          <cell r="F836">
            <v>8691</v>
          </cell>
          <cell r="G836" t="str">
            <v>TN</v>
          </cell>
          <cell r="H836" t="str">
            <v>TONELADAS</v>
          </cell>
          <cell r="I836" t="str">
            <v>PEC</v>
          </cell>
        </row>
        <row r="837">
          <cell r="A837" t="str">
            <v>15446576</v>
          </cell>
          <cell r="B837">
            <v>154</v>
          </cell>
          <cell r="C837">
            <v>46576</v>
          </cell>
          <cell r="D837" t="str">
            <v>INICIA PAVO 5 KG</v>
          </cell>
          <cell r="E837" t="str">
            <v>PES</v>
          </cell>
          <cell r="F837">
            <v>7020</v>
          </cell>
          <cell r="G837" t="str">
            <v>TN</v>
          </cell>
          <cell r="H837" t="str">
            <v>TONELADAS</v>
          </cell>
          <cell r="I837" t="str">
            <v>PEC</v>
          </cell>
        </row>
        <row r="838">
          <cell r="A838" t="str">
            <v>15446586</v>
          </cell>
          <cell r="B838">
            <v>154</v>
          </cell>
          <cell r="C838">
            <v>46586</v>
          </cell>
          <cell r="D838" t="str">
            <v>DESARROLLO PAVO 5 KG</v>
          </cell>
          <cell r="E838" t="str">
            <v>PES</v>
          </cell>
          <cell r="F838">
            <v>6570</v>
          </cell>
          <cell r="G838" t="str">
            <v>TN</v>
          </cell>
          <cell r="H838" t="str">
            <v>TONELADAS</v>
          </cell>
          <cell r="I838" t="str">
            <v>PEC</v>
          </cell>
        </row>
        <row r="839">
          <cell r="A839" t="str">
            <v>15446596</v>
          </cell>
          <cell r="B839">
            <v>154</v>
          </cell>
          <cell r="C839">
            <v>46596</v>
          </cell>
          <cell r="D839" t="str">
            <v>ENGORDA PAVO 5 KG</v>
          </cell>
          <cell r="E839" t="str">
            <v>PES</v>
          </cell>
          <cell r="F839">
            <v>6445</v>
          </cell>
          <cell r="G839" t="str">
            <v>TN</v>
          </cell>
          <cell r="H839" t="str">
            <v>TONELADAS</v>
          </cell>
          <cell r="I839" t="str">
            <v>PEC</v>
          </cell>
        </row>
        <row r="840">
          <cell r="A840" t="str">
            <v>15446770</v>
          </cell>
          <cell r="B840">
            <v>154</v>
          </cell>
          <cell r="C840">
            <v>46770</v>
          </cell>
          <cell r="D840" t="str">
            <v>API BORREGOS HE 40K</v>
          </cell>
          <cell r="E840" t="str">
            <v>PES</v>
          </cell>
          <cell r="F840">
            <v>4775</v>
          </cell>
          <cell r="G840" t="str">
            <v>TN</v>
          </cell>
          <cell r="H840" t="str">
            <v>TONELADAS</v>
          </cell>
          <cell r="I840" t="str">
            <v>PEC</v>
          </cell>
        </row>
        <row r="841">
          <cell r="A841" t="str">
            <v>15446772</v>
          </cell>
          <cell r="B841">
            <v>154</v>
          </cell>
          <cell r="C841">
            <v>46772</v>
          </cell>
          <cell r="D841" t="str">
            <v>API BORREGOS CE</v>
          </cell>
          <cell r="E841" t="str">
            <v>PES</v>
          </cell>
          <cell r="F841">
            <v>4920</v>
          </cell>
          <cell r="G841" t="str">
            <v>TN</v>
          </cell>
          <cell r="H841" t="str">
            <v>TONELADAS</v>
          </cell>
          <cell r="I841" t="str">
            <v>PEC</v>
          </cell>
        </row>
        <row r="842">
          <cell r="A842" t="str">
            <v>15446936</v>
          </cell>
          <cell r="B842">
            <v>154</v>
          </cell>
          <cell r="C842">
            <v>46936</v>
          </cell>
          <cell r="D842" t="str">
            <v>ENGORDA CONEJO 5KG</v>
          </cell>
          <cell r="E842" t="str">
            <v>PES</v>
          </cell>
          <cell r="F842">
            <v>6080</v>
          </cell>
          <cell r="G842" t="str">
            <v>TN</v>
          </cell>
          <cell r="H842" t="str">
            <v>TONELADAS</v>
          </cell>
          <cell r="I842" t="str">
            <v>PEC</v>
          </cell>
        </row>
        <row r="843">
          <cell r="A843" t="str">
            <v>15447093</v>
          </cell>
          <cell r="B843">
            <v>154</v>
          </cell>
          <cell r="C843">
            <v>47093</v>
          </cell>
          <cell r="D843" t="str">
            <v>LECH.PEL.16%ALTA ENE.S/UREA CG</v>
          </cell>
          <cell r="E843" t="str">
            <v>PES</v>
          </cell>
          <cell r="F843">
            <v>5416</v>
          </cell>
          <cell r="G843" t="str">
            <v>TN</v>
          </cell>
          <cell r="H843" t="str">
            <v>TONELADAS</v>
          </cell>
          <cell r="I843" t="str">
            <v>PEC</v>
          </cell>
        </row>
        <row r="844">
          <cell r="A844" t="str">
            <v>15447144</v>
          </cell>
          <cell r="B844">
            <v>154</v>
          </cell>
          <cell r="C844">
            <v>47144</v>
          </cell>
          <cell r="D844" t="str">
            <v>LECHE ROLADO 18%ALTA EN S/UREA</v>
          </cell>
          <cell r="E844" t="str">
            <v>PES</v>
          </cell>
          <cell r="F844">
            <v>5110</v>
          </cell>
          <cell r="G844" t="str">
            <v>TN</v>
          </cell>
          <cell r="H844" t="str">
            <v>TONELADAS</v>
          </cell>
          <cell r="I844" t="str">
            <v>PEC</v>
          </cell>
        </row>
        <row r="845">
          <cell r="A845" t="str">
            <v>15447145</v>
          </cell>
          <cell r="B845">
            <v>154</v>
          </cell>
          <cell r="C845">
            <v>47145</v>
          </cell>
          <cell r="D845" t="str">
            <v>LECH.18% ALTA ENER. S/UREA RG</v>
          </cell>
          <cell r="E845" t="str">
            <v>PES</v>
          </cell>
          <cell r="F845">
            <v>4960</v>
          </cell>
          <cell r="G845" t="str">
            <v>TN</v>
          </cell>
          <cell r="H845" t="str">
            <v>TONELADAS</v>
          </cell>
          <cell r="I845" t="str">
            <v>PEC</v>
          </cell>
        </row>
        <row r="846">
          <cell r="A846" t="str">
            <v>15447152</v>
          </cell>
          <cell r="B846">
            <v>154</v>
          </cell>
          <cell r="C846">
            <v>47152</v>
          </cell>
          <cell r="D846" t="str">
            <v>LECHE PELLET 18%ALTA EN S/UREA</v>
          </cell>
          <cell r="E846" t="str">
            <v>PES</v>
          </cell>
          <cell r="F846">
            <v>4895</v>
          </cell>
          <cell r="G846" t="str">
            <v>TN</v>
          </cell>
          <cell r="H846" t="str">
            <v>TONELADAS</v>
          </cell>
          <cell r="I846" t="str">
            <v>PEC</v>
          </cell>
        </row>
        <row r="847">
          <cell r="A847" t="str">
            <v>15447304</v>
          </cell>
          <cell r="B847">
            <v>154</v>
          </cell>
          <cell r="C847">
            <v>47304</v>
          </cell>
          <cell r="D847" t="str">
            <v>LECHERO ROLADO 22% AE S/UREA</v>
          </cell>
          <cell r="E847" t="str">
            <v>PES</v>
          </cell>
          <cell r="F847">
            <v>6120</v>
          </cell>
          <cell r="G847" t="str">
            <v>TN</v>
          </cell>
          <cell r="H847" t="str">
            <v>TONELADAS</v>
          </cell>
          <cell r="I847" t="str">
            <v>PEC</v>
          </cell>
        </row>
        <row r="848">
          <cell r="A848" t="str">
            <v>15448016</v>
          </cell>
          <cell r="B848">
            <v>154</v>
          </cell>
          <cell r="C848">
            <v>48016</v>
          </cell>
          <cell r="D848" t="str">
            <v>API CAMARON ALTA DENS 40% ME 1</v>
          </cell>
          <cell r="E848" t="str">
            <v>PES</v>
          </cell>
          <cell r="F848">
            <v>15131</v>
          </cell>
          <cell r="G848" t="str">
            <v>TN</v>
          </cell>
          <cell r="H848" t="str">
            <v>TONELADAS</v>
          </cell>
          <cell r="I848" t="str">
            <v>ACU</v>
          </cell>
        </row>
        <row r="849">
          <cell r="A849" t="str">
            <v>15448017</v>
          </cell>
          <cell r="B849">
            <v>154</v>
          </cell>
          <cell r="C849">
            <v>48017</v>
          </cell>
          <cell r="D849" t="str">
            <v>API CAMARON ALTA DENS 40% ME 2</v>
          </cell>
          <cell r="E849" t="str">
            <v>PES</v>
          </cell>
          <cell r="F849">
            <v>14462</v>
          </cell>
          <cell r="G849" t="str">
            <v>TN</v>
          </cell>
          <cell r="H849" t="str">
            <v>TONELADAS</v>
          </cell>
          <cell r="I849" t="str">
            <v>ACU</v>
          </cell>
        </row>
        <row r="850">
          <cell r="A850" t="str">
            <v>15448019</v>
          </cell>
          <cell r="B850">
            <v>154</v>
          </cell>
          <cell r="C850">
            <v>48019</v>
          </cell>
          <cell r="D850" t="str">
            <v>API CAMARON ALTA DENS.40% CE</v>
          </cell>
          <cell r="E850" t="str">
            <v>PES</v>
          </cell>
          <cell r="F850">
            <v>14361</v>
          </cell>
          <cell r="G850" t="str">
            <v>TN</v>
          </cell>
          <cell r="H850" t="str">
            <v>TONELADAS</v>
          </cell>
          <cell r="I850" t="str">
            <v>ACU</v>
          </cell>
        </row>
        <row r="851">
          <cell r="A851" t="str">
            <v>15448029</v>
          </cell>
          <cell r="B851">
            <v>154</v>
          </cell>
          <cell r="C851">
            <v>48029</v>
          </cell>
          <cell r="D851" t="str">
            <v>API CAMARON AD 35% MC 2</v>
          </cell>
          <cell r="E851" t="str">
            <v>PES</v>
          </cell>
          <cell r="F851">
            <v>14372</v>
          </cell>
          <cell r="G851" t="str">
            <v>TN</v>
          </cell>
          <cell r="H851" t="str">
            <v>TONELADAS</v>
          </cell>
          <cell r="I851" t="str">
            <v>ACU</v>
          </cell>
        </row>
        <row r="852">
          <cell r="A852" t="str">
            <v>15448039</v>
          </cell>
          <cell r="B852">
            <v>154</v>
          </cell>
          <cell r="C852">
            <v>48039</v>
          </cell>
          <cell r="D852" t="str">
            <v>API CAMARON ALTA DENS 30% CE</v>
          </cell>
          <cell r="E852" t="str">
            <v>PES</v>
          </cell>
          <cell r="F852">
            <v>14247</v>
          </cell>
          <cell r="G852" t="str">
            <v>TN</v>
          </cell>
          <cell r="H852" t="str">
            <v>TONELADAS</v>
          </cell>
          <cell r="I852" t="str">
            <v>ACU</v>
          </cell>
        </row>
        <row r="853">
          <cell r="A853" t="str">
            <v>15448049</v>
          </cell>
          <cell r="B853">
            <v>154</v>
          </cell>
          <cell r="C853">
            <v>48049</v>
          </cell>
          <cell r="D853" t="str">
            <v>API CAMARON ALTA DENS 25% CE</v>
          </cell>
          <cell r="E853" t="str">
            <v>PES</v>
          </cell>
          <cell r="F853">
            <v>13896</v>
          </cell>
          <cell r="G853" t="str">
            <v>TN</v>
          </cell>
          <cell r="H853" t="str">
            <v>TONELADAS</v>
          </cell>
          <cell r="I853" t="str">
            <v>ACU</v>
          </cell>
        </row>
        <row r="854">
          <cell r="A854" t="str">
            <v>15448057</v>
          </cell>
          <cell r="B854">
            <v>154</v>
          </cell>
          <cell r="C854">
            <v>48057</v>
          </cell>
          <cell r="D854" t="str">
            <v>API CAMARON EXTENSIVO 40% ME</v>
          </cell>
          <cell r="E854" t="str">
            <v>PES</v>
          </cell>
          <cell r="F854">
            <v>13972</v>
          </cell>
          <cell r="G854" t="str">
            <v>TN</v>
          </cell>
          <cell r="H854" t="str">
            <v>TONELADAS</v>
          </cell>
          <cell r="I854" t="str">
            <v>ACU</v>
          </cell>
        </row>
        <row r="855">
          <cell r="A855" t="str">
            <v>15448069</v>
          </cell>
          <cell r="B855">
            <v>154</v>
          </cell>
          <cell r="C855">
            <v>48069</v>
          </cell>
          <cell r="D855" t="str">
            <v>API CAMARON EXTENSIVO 35% CE</v>
          </cell>
          <cell r="E855" t="str">
            <v>PES</v>
          </cell>
          <cell r="F855">
            <v>12766</v>
          </cell>
          <cell r="G855" t="str">
            <v>TN</v>
          </cell>
          <cell r="H855" t="str">
            <v>TONELADAS</v>
          </cell>
          <cell r="I855" t="str">
            <v>ACU</v>
          </cell>
        </row>
        <row r="856">
          <cell r="A856" t="str">
            <v>15448079</v>
          </cell>
          <cell r="B856">
            <v>154</v>
          </cell>
          <cell r="C856">
            <v>48079</v>
          </cell>
          <cell r="D856" t="str">
            <v>API CAMARON EXTENSIVO 30% CE</v>
          </cell>
          <cell r="E856" t="str">
            <v>PES</v>
          </cell>
          <cell r="F856">
            <v>12353</v>
          </cell>
          <cell r="G856" t="str">
            <v>TN</v>
          </cell>
          <cell r="H856" t="str">
            <v>TONELADAS</v>
          </cell>
          <cell r="I856" t="str">
            <v>ACU</v>
          </cell>
        </row>
        <row r="857">
          <cell r="A857" t="str">
            <v>15448119</v>
          </cell>
          <cell r="B857">
            <v>154</v>
          </cell>
          <cell r="C857">
            <v>48119</v>
          </cell>
          <cell r="D857" t="str">
            <v>API BAGRE 1 20K CE</v>
          </cell>
          <cell r="E857" t="str">
            <v>PES</v>
          </cell>
          <cell r="F857">
            <v>10040</v>
          </cell>
          <cell r="G857" t="str">
            <v>TN</v>
          </cell>
          <cell r="H857" t="str">
            <v>TONELADAS</v>
          </cell>
          <cell r="I857" t="str">
            <v>ACU</v>
          </cell>
        </row>
        <row r="858">
          <cell r="A858" t="str">
            <v>15448122</v>
          </cell>
          <cell r="B858">
            <v>154</v>
          </cell>
          <cell r="C858">
            <v>48122</v>
          </cell>
          <cell r="D858" t="str">
            <v>API BAGRE 2 20 KG 3/16" CE</v>
          </cell>
          <cell r="E858" t="str">
            <v>PES</v>
          </cell>
          <cell r="F858">
            <v>9220</v>
          </cell>
          <cell r="G858" t="str">
            <v>TN</v>
          </cell>
          <cell r="H858" t="str">
            <v>TONELADAS</v>
          </cell>
          <cell r="I858" t="str">
            <v>ACU</v>
          </cell>
        </row>
        <row r="859">
          <cell r="A859" t="str">
            <v>15448129</v>
          </cell>
          <cell r="B859">
            <v>154</v>
          </cell>
          <cell r="C859">
            <v>48129</v>
          </cell>
          <cell r="D859" t="str">
            <v>API BAGRE 2 20K 5/16 CE</v>
          </cell>
          <cell r="E859" t="str">
            <v>PES</v>
          </cell>
          <cell r="F859">
            <v>9215</v>
          </cell>
          <cell r="G859" t="str">
            <v>TN</v>
          </cell>
          <cell r="H859" t="str">
            <v>TONELADAS</v>
          </cell>
          <cell r="I859" t="str">
            <v>ACU</v>
          </cell>
        </row>
        <row r="860">
          <cell r="A860" t="str">
            <v>15448149</v>
          </cell>
          <cell r="B860">
            <v>154</v>
          </cell>
          <cell r="C860">
            <v>48149</v>
          </cell>
          <cell r="D860" t="str">
            <v>API-BAGRE 28 20 KG 5/16" CE</v>
          </cell>
          <cell r="E860" t="str">
            <v>PES</v>
          </cell>
          <cell r="F860">
            <v>8870</v>
          </cell>
          <cell r="G860" t="str">
            <v>TN</v>
          </cell>
          <cell r="H860" t="str">
            <v>TONELADAS</v>
          </cell>
          <cell r="I860" t="str">
            <v>ACU</v>
          </cell>
        </row>
        <row r="861">
          <cell r="A861" t="str">
            <v>15448169</v>
          </cell>
          <cell r="B861">
            <v>154</v>
          </cell>
          <cell r="C861">
            <v>48169</v>
          </cell>
          <cell r="D861" t="str">
            <v>API TILAPIA 1 20K CE</v>
          </cell>
          <cell r="E861" t="str">
            <v>PES</v>
          </cell>
          <cell r="F861">
            <v>10289</v>
          </cell>
          <cell r="G861" t="str">
            <v>TN</v>
          </cell>
          <cell r="H861" t="str">
            <v>TONELADAS</v>
          </cell>
          <cell r="I861" t="str">
            <v>ACU</v>
          </cell>
        </row>
        <row r="862">
          <cell r="A862" t="str">
            <v>15448179</v>
          </cell>
          <cell r="B862">
            <v>154</v>
          </cell>
          <cell r="C862">
            <v>48179</v>
          </cell>
          <cell r="D862" t="str">
            <v>API TILAPIA 2 20K CE</v>
          </cell>
          <cell r="E862" t="str">
            <v>PES</v>
          </cell>
          <cell r="F862">
            <v>9900</v>
          </cell>
          <cell r="G862" t="str">
            <v>TN</v>
          </cell>
          <cell r="H862" t="str">
            <v>TONELADAS</v>
          </cell>
          <cell r="I862" t="str">
            <v>ACU</v>
          </cell>
        </row>
        <row r="863">
          <cell r="A863" t="str">
            <v>15448189</v>
          </cell>
          <cell r="B863">
            <v>154</v>
          </cell>
          <cell r="C863">
            <v>48189</v>
          </cell>
          <cell r="D863" t="str">
            <v>API TILAPIA 3 20K CE</v>
          </cell>
          <cell r="E863" t="str">
            <v>PES</v>
          </cell>
          <cell r="F863">
            <v>9350</v>
          </cell>
          <cell r="G863" t="str">
            <v>TN</v>
          </cell>
          <cell r="H863" t="str">
            <v>TONELADAS</v>
          </cell>
          <cell r="I863" t="str">
            <v>ACU</v>
          </cell>
        </row>
        <row r="864">
          <cell r="A864" t="str">
            <v>15448199</v>
          </cell>
          <cell r="B864">
            <v>154</v>
          </cell>
          <cell r="C864">
            <v>48199</v>
          </cell>
          <cell r="D864" t="str">
            <v>API TILAPIA 4 20K CE</v>
          </cell>
          <cell r="E864" t="str">
            <v>PES</v>
          </cell>
          <cell r="F864">
            <v>8825</v>
          </cell>
          <cell r="G864" t="str">
            <v>TN</v>
          </cell>
          <cell r="H864" t="str">
            <v>TONELADAS</v>
          </cell>
          <cell r="I864" t="str">
            <v>ACU</v>
          </cell>
        </row>
        <row r="865">
          <cell r="A865" t="str">
            <v>15448207</v>
          </cell>
          <cell r="B865">
            <v>154</v>
          </cell>
          <cell r="C865">
            <v>48207</v>
          </cell>
          <cell r="D865" t="str">
            <v>API-TRUCHA 1 20 KG ME</v>
          </cell>
          <cell r="E865" t="str">
            <v>PES</v>
          </cell>
          <cell r="F865">
            <v>14715</v>
          </cell>
          <cell r="G865" t="str">
            <v>TN</v>
          </cell>
          <cell r="H865" t="str">
            <v>TONELADAS</v>
          </cell>
          <cell r="I865" t="str">
            <v>ACU</v>
          </cell>
        </row>
        <row r="866">
          <cell r="A866" t="str">
            <v>15448208</v>
          </cell>
          <cell r="B866">
            <v>154</v>
          </cell>
          <cell r="C866">
            <v>48208</v>
          </cell>
          <cell r="D866" t="str">
            <v>API-TRUCHA 1 20 KG HE</v>
          </cell>
          <cell r="E866" t="str">
            <v>PES</v>
          </cell>
          <cell r="F866">
            <v>14965</v>
          </cell>
          <cell r="G866" t="str">
            <v>TN</v>
          </cell>
          <cell r="H866" t="str">
            <v>TONELADAS</v>
          </cell>
          <cell r="I866" t="str">
            <v>ACU</v>
          </cell>
        </row>
        <row r="867">
          <cell r="A867" t="str">
            <v>15448209</v>
          </cell>
          <cell r="B867">
            <v>154</v>
          </cell>
          <cell r="C867">
            <v>48209</v>
          </cell>
          <cell r="D867" t="str">
            <v>API TRUCHA 1 20K CE</v>
          </cell>
          <cell r="E867" t="str">
            <v>PES</v>
          </cell>
          <cell r="F867">
            <v>14965</v>
          </cell>
          <cell r="G867" t="str">
            <v>TN</v>
          </cell>
          <cell r="H867" t="str">
            <v>TONELADAS</v>
          </cell>
          <cell r="I867" t="str">
            <v>ACU</v>
          </cell>
        </row>
        <row r="868">
          <cell r="A868" t="str">
            <v>15448219</v>
          </cell>
          <cell r="B868">
            <v>154</v>
          </cell>
          <cell r="C868">
            <v>48219</v>
          </cell>
          <cell r="D868" t="str">
            <v>API TRUCHA 2 20K CE</v>
          </cell>
          <cell r="E868" t="str">
            <v>PES</v>
          </cell>
          <cell r="F868">
            <v>13160</v>
          </cell>
          <cell r="G868" t="str">
            <v>TN</v>
          </cell>
          <cell r="H868" t="str">
            <v>TONELADAS</v>
          </cell>
          <cell r="I868" t="str">
            <v>ACU</v>
          </cell>
        </row>
        <row r="869">
          <cell r="A869" t="str">
            <v>15448229</v>
          </cell>
          <cell r="B869">
            <v>154</v>
          </cell>
          <cell r="C869">
            <v>48229</v>
          </cell>
          <cell r="D869" t="str">
            <v>API TRUCHA 3 20K CE</v>
          </cell>
          <cell r="E869" t="str">
            <v>PES</v>
          </cell>
          <cell r="F869">
            <v>12560</v>
          </cell>
          <cell r="G869" t="str">
            <v>TN</v>
          </cell>
          <cell r="H869" t="str">
            <v>TONELADAS</v>
          </cell>
          <cell r="I869" t="str">
            <v>ACU</v>
          </cell>
        </row>
        <row r="870">
          <cell r="A870" t="str">
            <v>15448239</v>
          </cell>
          <cell r="B870">
            <v>154</v>
          </cell>
          <cell r="C870">
            <v>48239</v>
          </cell>
          <cell r="D870" t="str">
            <v>API TRUCHA SALM. 20K CE</v>
          </cell>
          <cell r="E870" t="str">
            <v>PES</v>
          </cell>
          <cell r="F870">
            <v>15440</v>
          </cell>
          <cell r="G870" t="str">
            <v>TN</v>
          </cell>
          <cell r="H870" t="str">
            <v>TONELADAS</v>
          </cell>
          <cell r="I870" t="str">
            <v>ACU</v>
          </cell>
        </row>
        <row r="871">
          <cell r="A871" t="str">
            <v>15448275</v>
          </cell>
          <cell r="B871">
            <v>154</v>
          </cell>
          <cell r="C871">
            <v>48275</v>
          </cell>
          <cell r="D871" t="str">
            <v>APICAMARON 35% FOR.ESP.3/32 LG</v>
          </cell>
          <cell r="E871" t="str">
            <v>PES</v>
          </cell>
          <cell r="F871">
            <v>12203</v>
          </cell>
          <cell r="G871" t="str">
            <v>TN</v>
          </cell>
          <cell r="H871" t="str">
            <v>TONELADAS</v>
          </cell>
          <cell r="I871" t="str">
            <v>ACU</v>
          </cell>
        </row>
        <row r="872">
          <cell r="A872" t="str">
            <v>15448392</v>
          </cell>
          <cell r="B872">
            <v>154</v>
          </cell>
          <cell r="C872">
            <v>48392</v>
          </cell>
          <cell r="D872" t="str">
            <v>API-CAMARON MEDIA DENS 40% ME</v>
          </cell>
          <cell r="E872" t="str">
            <v>PES</v>
          </cell>
          <cell r="F872">
            <v>14586</v>
          </cell>
          <cell r="G872" t="str">
            <v>TN</v>
          </cell>
          <cell r="H872" t="str">
            <v>TONELADAS</v>
          </cell>
          <cell r="I872" t="str">
            <v>ACU</v>
          </cell>
        </row>
        <row r="873">
          <cell r="A873" t="str">
            <v>15448399</v>
          </cell>
          <cell r="B873">
            <v>154</v>
          </cell>
          <cell r="C873">
            <v>48399</v>
          </cell>
          <cell r="D873" t="str">
            <v>API-CAMARON MD 40% CE 2.32</v>
          </cell>
          <cell r="E873" t="str">
            <v>PES</v>
          </cell>
          <cell r="F873">
            <v>11229</v>
          </cell>
          <cell r="G873" t="str">
            <v>TN</v>
          </cell>
          <cell r="H873" t="str">
            <v>TONELADAS</v>
          </cell>
          <cell r="I873" t="str">
            <v>ACU</v>
          </cell>
        </row>
        <row r="874">
          <cell r="A874" t="str">
            <v>15448407</v>
          </cell>
          <cell r="B874">
            <v>154</v>
          </cell>
          <cell r="C874">
            <v>48407</v>
          </cell>
          <cell r="D874" t="str">
            <v>API CAMARON MEDIA DENSID 35%</v>
          </cell>
          <cell r="E874" t="str">
            <v>PES</v>
          </cell>
          <cell r="F874">
            <v>13880</v>
          </cell>
          <cell r="G874" t="str">
            <v>TN</v>
          </cell>
          <cell r="H874" t="str">
            <v>TONELADAS</v>
          </cell>
          <cell r="I874" t="str">
            <v>ACU</v>
          </cell>
        </row>
        <row r="875">
          <cell r="A875" t="str">
            <v>15448429</v>
          </cell>
          <cell r="B875">
            <v>154</v>
          </cell>
          <cell r="C875">
            <v>48429</v>
          </cell>
          <cell r="D875" t="str">
            <v>API CAMARON MEDIA DENS 30% CE</v>
          </cell>
          <cell r="E875" t="str">
            <v>PES</v>
          </cell>
          <cell r="F875">
            <v>13709</v>
          </cell>
          <cell r="G875" t="str">
            <v>TN</v>
          </cell>
          <cell r="H875" t="str">
            <v>TONELADAS</v>
          </cell>
          <cell r="I875" t="str">
            <v>ACU</v>
          </cell>
        </row>
        <row r="876">
          <cell r="A876" t="str">
            <v>15448462</v>
          </cell>
          <cell r="B876">
            <v>154</v>
          </cell>
          <cell r="C876">
            <v>48462</v>
          </cell>
          <cell r="D876" t="str">
            <v>APICAMARON 2 35% PRECRIA M3</v>
          </cell>
          <cell r="E876" t="str">
            <v>PES</v>
          </cell>
          <cell r="F876">
            <v>3425</v>
          </cell>
          <cell r="G876" t="str">
            <v>TN</v>
          </cell>
          <cell r="H876" t="str">
            <v>TONELADAS</v>
          </cell>
          <cell r="I876" t="str">
            <v>EXP</v>
          </cell>
        </row>
        <row r="877">
          <cell r="A877" t="str">
            <v>15450532</v>
          </cell>
          <cell r="B877">
            <v>154</v>
          </cell>
          <cell r="C877">
            <v>50532</v>
          </cell>
          <cell r="D877" t="str">
            <v>GANA-AVES 2 MUL. TE</v>
          </cell>
          <cell r="E877" t="str">
            <v>PES</v>
          </cell>
          <cell r="F877">
            <v>4960</v>
          </cell>
          <cell r="G877" t="str">
            <v>TN</v>
          </cell>
          <cell r="H877" t="str">
            <v>TONELADAS</v>
          </cell>
          <cell r="I877" t="str">
            <v>PEC</v>
          </cell>
        </row>
        <row r="878">
          <cell r="A878" t="str">
            <v>15453041</v>
          </cell>
          <cell r="B878">
            <v>154</v>
          </cell>
          <cell r="C878">
            <v>53041</v>
          </cell>
          <cell r="D878" t="str">
            <v>CARNERINA No.4 LACTANCIA HG</v>
          </cell>
          <cell r="E878" t="str">
            <v>PES</v>
          </cell>
          <cell r="F878">
            <v>6656</v>
          </cell>
          <cell r="G878" t="str">
            <v>TN</v>
          </cell>
          <cell r="H878" t="str">
            <v>TONELADAS</v>
          </cell>
          <cell r="I878" t="str">
            <v>PEC</v>
          </cell>
        </row>
        <row r="879">
          <cell r="A879" t="str">
            <v>15453042</v>
          </cell>
          <cell r="B879">
            <v>154</v>
          </cell>
          <cell r="C879">
            <v>53042</v>
          </cell>
          <cell r="D879" t="str">
            <v>CARNERINA No.4 LACTANCIA CE</v>
          </cell>
          <cell r="E879" t="str">
            <v>PES</v>
          </cell>
          <cell r="F879">
            <v>5908</v>
          </cell>
          <cell r="G879" t="str">
            <v>TN</v>
          </cell>
          <cell r="H879" t="str">
            <v>TONELADAS</v>
          </cell>
          <cell r="I879" t="str">
            <v>PEC</v>
          </cell>
        </row>
        <row r="880">
          <cell r="A880" t="str">
            <v>15453043</v>
          </cell>
          <cell r="B880">
            <v>154</v>
          </cell>
          <cell r="C880">
            <v>53043</v>
          </cell>
          <cell r="D880" t="str">
            <v>CARNERINA No.4 LACTANCIA CG</v>
          </cell>
          <cell r="E880" t="str">
            <v>PES</v>
          </cell>
          <cell r="F880">
            <v>6676</v>
          </cell>
          <cell r="G880" t="str">
            <v>TN</v>
          </cell>
          <cell r="H880" t="str">
            <v>TONELADAS</v>
          </cell>
          <cell r="I880" t="str">
            <v>PEC</v>
          </cell>
        </row>
        <row r="881">
          <cell r="A881" t="str">
            <v>15453162</v>
          </cell>
          <cell r="B881">
            <v>154</v>
          </cell>
          <cell r="C881">
            <v>53162</v>
          </cell>
          <cell r="D881" t="str">
            <v>INICIAPORK MEJORADO GN CE</v>
          </cell>
          <cell r="E881" t="str">
            <v>PES</v>
          </cell>
          <cell r="F881">
            <v>5395</v>
          </cell>
          <cell r="G881" t="str">
            <v>TN</v>
          </cell>
          <cell r="H881" t="str">
            <v>TONELADAS</v>
          </cell>
          <cell r="I881" t="str">
            <v>PEC</v>
          </cell>
        </row>
        <row r="882">
          <cell r="A882" t="str">
            <v>15453170</v>
          </cell>
          <cell r="B882">
            <v>154</v>
          </cell>
          <cell r="C882">
            <v>53170</v>
          </cell>
          <cell r="D882" t="str">
            <v>CRECIPORK MEJORADO HE</v>
          </cell>
          <cell r="E882" t="str">
            <v>PES</v>
          </cell>
          <cell r="F882">
            <v>6104</v>
          </cell>
          <cell r="G882" t="str">
            <v>TN</v>
          </cell>
          <cell r="H882" t="str">
            <v>TONELADAS</v>
          </cell>
          <cell r="I882" t="str">
            <v>PEC</v>
          </cell>
        </row>
        <row r="883">
          <cell r="A883" t="str">
            <v>15453172</v>
          </cell>
          <cell r="B883">
            <v>154</v>
          </cell>
          <cell r="C883">
            <v>53172</v>
          </cell>
          <cell r="D883" t="str">
            <v>CRECIPORK MEJORADO GN CE</v>
          </cell>
          <cell r="E883" t="str">
            <v>PES</v>
          </cell>
          <cell r="F883">
            <v>4516</v>
          </cell>
          <cell r="G883" t="str">
            <v>TN</v>
          </cell>
          <cell r="H883" t="str">
            <v>TONELADAS</v>
          </cell>
          <cell r="I883" t="str">
            <v>PEC</v>
          </cell>
        </row>
        <row r="884">
          <cell r="A884" t="str">
            <v>15453180</v>
          </cell>
          <cell r="B884">
            <v>154</v>
          </cell>
          <cell r="C884">
            <v>53180</v>
          </cell>
          <cell r="D884" t="str">
            <v>ENGORDAPORK MEJORADO HE</v>
          </cell>
          <cell r="E884" t="str">
            <v>PES</v>
          </cell>
          <cell r="F884">
            <v>5989</v>
          </cell>
          <cell r="G884" t="str">
            <v>TN</v>
          </cell>
          <cell r="H884" t="str">
            <v>TONELADAS</v>
          </cell>
          <cell r="I884" t="str">
            <v>PEC</v>
          </cell>
        </row>
        <row r="885">
          <cell r="A885" t="str">
            <v>15453182</v>
          </cell>
          <cell r="B885">
            <v>154</v>
          </cell>
          <cell r="C885">
            <v>53182</v>
          </cell>
          <cell r="D885" t="str">
            <v>ENGORDAPORK MEJORADO GN CE</v>
          </cell>
          <cell r="E885" t="str">
            <v>PES</v>
          </cell>
          <cell r="F885">
            <v>4347</v>
          </cell>
          <cell r="G885" t="str">
            <v>TN</v>
          </cell>
          <cell r="H885" t="str">
            <v>TONELADAS</v>
          </cell>
          <cell r="I885" t="str">
            <v>PEC</v>
          </cell>
        </row>
        <row r="886">
          <cell r="A886" t="str">
            <v>15453190</v>
          </cell>
          <cell r="B886">
            <v>154</v>
          </cell>
          <cell r="C886">
            <v>53190</v>
          </cell>
          <cell r="D886" t="str">
            <v>REPRODUPORK MEJORADO HE</v>
          </cell>
          <cell r="E886" t="str">
            <v>PES</v>
          </cell>
          <cell r="F886">
            <v>5872</v>
          </cell>
          <cell r="G886" t="str">
            <v>TN</v>
          </cell>
          <cell r="H886" t="str">
            <v>TONELADAS</v>
          </cell>
          <cell r="I886" t="str">
            <v>PEC</v>
          </cell>
        </row>
        <row r="887">
          <cell r="A887" t="str">
            <v>15453192</v>
          </cell>
          <cell r="B887">
            <v>154</v>
          </cell>
          <cell r="C887">
            <v>53192</v>
          </cell>
          <cell r="D887" t="str">
            <v>REPRODUPORK MEJORADO GN  CE</v>
          </cell>
          <cell r="E887" t="str">
            <v>PES</v>
          </cell>
          <cell r="F887">
            <v>5084</v>
          </cell>
          <cell r="G887" t="str">
            <v>TN</v>
          </cell>
          <cell r="H887" t="str">
            <v>TONELADAS</v>
          </cell>
          <cell r="I887" t="str">
            <v>PEC</v>
          </cell>
        </row>
        <row r="888">
          <cell r="A888" t="str">
            <v>15453242</v>
          </cell>
          <cell r="B888">
            <v>154</v>
          </cell>
          <cell r="C888">
            <v>53242</v>
          </cell>
          <cell r="D888" t="str">
            <v>INICIAPORK AP CE</v>
          </cell>
          <cell r="E888" t="str">
            <v>PES</v>
          </cell>
          <cell r="F888">
            <v>6036</v>
          </cell>
          <cell r="G888" t="str">
            <v>TN</v>
          </cell>
          <cell r="H888" t="str">
            <v>TONELADAS</v>
          </cell>
          <cell r="I888" t="str">
            <v>PEC</v>
          </cell>
        </row>
        <row r="889">
          <cell r="A889" t="str">
            <v>15453243</v>
          </cell>
          <cell r="B889">
            <v>154</v>
          </cell>
          <cell r="C889">
            <v>53243</v>
          </cell>
          <cell r="D889" t="str">
            <v>INICIAPORK CG</v>
          </cell>
          <cell r="E889" t="str">
            <v>PES</v>
          </cell>
          <cell r="F889">
            <v>5896</v>
          </cell>
          <cell r="G889" t="str">
            <v>TN</v>
          </cell>
          <cell r="H889" t="str">
            <v>TONELADAS</v>
          </cell>
          <cell r="I889" t="str">
            <v>PEC</v>
          </cell>
        </row>
        <row r="890">
          <cell r="A890" t="str">
            <v>15453250</v>
          </cell>
          <cell r="B890">
            <v>154</v>
          </cell>
          <cell r="C890">
            <v>53250</v>
          </cell>
          <cell r="D890" t="str">
            <v>CONCENTRAPORK MEJORADO HE</v>
          </cell>
          <cell r="E890" t="str">
            <v>PES</v>
          </cell>
          <cell r="F890">
            <v>7284</v>
          </cell>
          <cell r="G890" t="str">
            <v>TN</v>
          </cell>
          <cell r="H890" t="str">
            <v>TONELADAS</v>
          </cell>
          <cell r="I890" t="str">
            <v>PEC</v>
          </cell>
        </row>
        <row r="891">
          <cell r="A891" t="str">
            <v>15453252</v>
          </cell>
          <cell r="B891">
            <v>154</v>
          </cell>
          <cell r="C891">
            <v>53252</v>
          </cell>
          <cell r="D891" t="str">
            <v>DISPONIBLE</v>
          </cell>
          <cell r="E891" t="str">
            <v>PES</v>
          </cell>
          <cell r="F891">
            <v>7404</v>
          </cell>
          <cell r="G891" t="str">
            <v>TN</v>
          </cell>
          <cell r="H891" t="str">
            <v>TONELADAS</v>
          </cell>
          <cell r="I891" t="str">
            <v>PEC</v>
          </cell>
        </row>
        <row r="892">
          <cell r="A892" t="str">
            <v>15453253</v>
          </cell>
          <cell r="B892">
            <v>154</v>
          </cell>
          <cell r="C892">
            <v>53253</v>
          </cell>
          <cell r="D892" t="str">
            <v>CONCENTRAPORK CG</v>
          </cell>
          <cell r="E892" t="str">
            <v>PES</v>
          </cell>
          <cell r="F892">
            <v>7264</v>
          </cell>
          <cell r="G892" t="str">
            <v>TN</v>
          </cell>
          <cell r="H892" t="str">
            <v>TONELADAS</v>
          </cell>
          <cell r="I892" t="str">
            <v>PEC</v>
          </cell>
        </row>
        <row r="893">
          <cell r="A893" t="str">
            <v>15453510</v>
          </cell>
          <cell r="B893">
            <v>154</v>
          </cell>
          <cell r="C893">
            <v>53510</v>
          </cell>
          <cell r="D893" t="str">
            <v>GANA CERDOS NO. 1 HE</v>
          </cell>
          <cell r="E893" t="str">
            <v>PES</v>
          </cell>
          <cell r="F893">
            <v>6117</v>
          </cell>
          <cell r="G893" t="str">
            <v>TN</v>
          </cell>
          <cell r="H893" t="str">
            <v>TONELADAS</v>
          </cell>
          <cell r="I893" t="str">
            <v>PEC</v>
          </cell>
        </row>
        <row r="894">
          <cell r="A894" t="str">
            <v>15453511</v>
          </cell>
          <cell r="B894">
            <v>154</v>
          </cell>
          <cell r="C894">
            <v>53511</v>
          </cell>
          <cell r="D894" t="str">
            <v>GANA CERDOS NO. 1 HG</v>
          </cell>
          <cell r="E894" t="str">
            <v>PES</v>
          </cell>
          <cell r="F894">
            <v>5977</v>
          </cell>
          <cell r="G894" t="str">
            <v>TN</v>
          </cell>
          <cell r="H894" t="str">
            <v>TONELADAS</v>
          </cell>
          <cell r="I894" t="str">
            <v>PEC</v>
          </cell>
        </row>
        <row r="895">
          <cell r="A895" t="str">
            <v>15453512</v>
          </cell>
          <cell r="B895">
            <v>154</v>
          </cell>
          <cell r="C895">
            <v>53512</v>
          </cell>
          <cell r="D895" t="str">
            <v>GANA CERDOS NO. 1 CE</v>
          </cell>
          <cell r="E895" t="str">
            <v>PES</v>
          </cell>
          <cell r="F895">
            <v>6137</v>
          </cell>
          <cell r="G895" t="str">
            <v>TN</v>
          </cell>
          <cell r="H895" t="str">
            <v>TONELADAS</v>
          </cell>
          <cell r="I895" t="str">
            <v>PEC</v>
          </cell>
        </row>
        <row r="896">
          <cell r="A896" t="str">
            <v>15453513</v>
          </cell>
          <cell r="B896">
            <v>154</v>
          </cell>
          <cell r="C896">
            <v>53513</v>
          </cell>
          <cell r="D896" t="str">
            <v>GANA CERDOS NO. 1 CG</v>
          </cell>
          <cell r="E896" t="str">
            <v>PES</v>
          </cell>
          <cell r="F896">
            <v>5997</v>
          </cell>
          <cell r="G896" t="str">
            <v>TN</v>
          </cell>
          <cell r="H896" t="str">
            <v>TONELADAS</v>
          </cell>
          <cell r="I896" t="str">
            <v>PEC</v>
          </cell>
        </row>
        <row r="897">
          <cell r="A897" t="str">
            <v>15453520</v>
          </cell>
          <cell r="B897">
            <v>154</v>
          </cell>
          <cell r="C897">
            <v>53520</v>
          </cell>
          <cell r="D897" t="str">
            <v>GANA CERDOS NO. 2 HE</v>
          </cell>
          <cell r="E897" t="str">
            <v>PES</v>
          </cell>
          <cell r="F897">
            <v>5953</v>
          </cell>
          <cell r="G897" t="str">
            <v>TN</v>
          </cell>
          <cell r="H897" t="str">
            <v>TONELADAS</v>
          </cell>
          <cell r="I897" t="str">
            <v>PEC</v>
          </cell>
        </row>
        <row r="898">
          <cell r="A898" t="str">
            <v>15453521</v>
          </cell>
          <cell r="B898">
            <v>154</v>
          </cell>
          <cell r="C898">
            <v>53521</v>
          </cell>
          <cell r="D898" t="str">
            <v>GANA CERDOS NO. 2 HG</v>
          </cell>
          <cell r="E898" t="str">
            <v>PES</v>
          </cell>
          <cell r="F898">
            <v>5813</v>
          </cell>
          <cell r="G898" t="str">
            <v>TN</v>
          </cell>
          <cell r="H898" t="str">
            <v>TONELADAS</v>
          </cell>
          <cell r="I898" t="str">
            <v>PEC</v>
          </cell>
        </row>
        <row r="899">
          <cell r="A899" t="str">
            <v>15453522</v>
          </cell>
          <cell r="B899">
            <v>154</v>
          </cell>
          <cell r="C899">
            <v>53522</v>
          </cell>
          <cell r="D899" t="str">
            <v>GANA CERDOS NO. 2 CE</v>
          </cell>
          <cell r="E899" t="str">
            <v>PES</v>
          </cell>
          <cell r="F899">
            <v>5973</v>
          </cell>
          <cell r="G899" t="str">
            <v>TN</v>
          </cell>
          <cell r="H899" t="str">
            <v>TONELADAS</v>
          </cell>
          <cell r="I899" t="str">
            <v>PEC</v>
          </cell>
        </row>
        <row r="900">
          <cell r="A900" t="str">
            <v>15453523</v>
          </cell>
          <cell r="B900">
            <v>154</v>
          </cell>
          <cell r="C900">
            <v>53523</v>
          </cell>
          <cell r="D900" t="str">
            <v>GANA CERDOS NO. 2 CG</v>
          </cell>
          <cell r="E900" t="str">
            <v>PES</v>
          </cell>
          <cell r="F900">
            <v>5833</v>
          </cell>
          <cell r="G900" t="str">
            <v>TN</v>
          </cell>
          <cell r="H900" t="str">
            <v>TONELADAS</v>
          </cell>
          <cell r="I900" t="str">
            <v>PEC</v>
          </cell>
        </row>
        <row r="901">
          <cell r="A901" t="str">
            <v>15453530</v>
          </cell>
          <cell r="B901">
            <v>154</v>
          </cell>
          <cell r="C901">
            <v>53530</v>
          </cell>
          <cell r="D901" t="str">
            <v>GANA CERDOS NO. 3 HE</v>
          </cell>
          <cell r="E901" t="str">
            <v>PES</v>
          </cell>
          <cell r="F901">
            <v>5757</v>
          </cell>
          <cell r="G901" t="str">
            <v>TN</v>
          </cell>
          <cell r="H901" t="str">
            <v>TONELADAS</v>
          </cell>
          <cell r="I901" t="str">
            <v>PEC</v>
          </cell>
        </row>
        <row r="902">
          <cell r="A902" t="str">
            <v>15453531</v>
          </cell>
          <cell r="B902">
            <v>154</v>
          </cell>
          <cell r="C902">
            <v>53531</v>
          </cell>
          <cell r="D902" t="str">
            <v>GANA CERDOS NO. 3 HG</v>
          </cell>
          <cell r="E902" t="str">
            <v>PES</v>
          </cell>
          <cell r="F902">
            <v>5617</v>
          </cell>
          <cell r="G902" t="str">
            <v>TN</v>
          </cell>
          <cell r="H902" t="str">
            <v>TONELADAS</v>
          </cell>
          <cell r="I902" t="str">
            <v>PEC</v>
          </cell>
        </row>
        <row r="903">
          <cell r="A903" t="str">
            <v>15453532</v>
          </cell>
          <cell r="B903">
            <v>154</v>
          </cell>
          <cell r="C903">
            <v>53532</v>
          </cell>
          <cell r="D903" t="str">
            <v>GANA CERDOS NO. 3 CE</v>
          </cell>
          <cell r="E903" t="str">
            <v>PES</v>
          </cell>
          <cell r="F903">
            <v>5777</v>
          </cell>
          <cell r="G903" t="str">
            <v>TN</v>
          </cell>
          <cell r="H903" t="str">
            <v>TONELADAS</v>
          </cell>
          <cell r="I903" t="str">
            <v>PEC</v>
          </cell>
        </row>
        <row r="904">
          <cell r="A904" t="str">
            <v>15453533</v>
          </cell>
          <cell r="B904">
            <v>154</v>
          </cell>
          <cell r="C904">
            <v>53533</v>
          </cell>
          <cell r="D904" t="str">
            <v>GANA CERDOS NO. 3 CG</v>
          </cell>
          <cell r="E904" t="str">
            <v>PES</v>
          </cell>
          <cell r="F904">
            <v>5637</v>
          </cell>
          <cell r="G904" t="str">
            <v>TN</v>
          </cell>
          <cell r="H904" t="str">
            <v>TONELADAS</v>
          </cell>
          <cell r="I904" t="str">
            <v>PEC</v>
          </cell>
        </row>
        <row r="905">
          <cell r="A905" t="str">
            <v>15453570</v>
          </cell>
          <cell r="B905">
            <v>154</v>
          </cell>
          <cell r="C905">
            <v>53570</v>
          </cell>
          <cell r="D905" t="str">
            <v>GANACERDOS 36% HE</v>
          </cell>
          <cell r="E905" t="str">
            <v>PES</v>
          </cell>
          <cell r="F905">
            <v>6889</v>
          </cell>
          <cell r="G905" t="str">
            <v>TN</v>
          </cell>
          <cell r="H905" t="str">
            <v>TONELADAS</v>
          </cell>
          <cell r="I905" t="str">
            <v>PEC</v>
          </cell>
        </row>
        <row r="906">
          <cell r="A906" t="str">
            <v>15453571</v>
          </cell>
          <cell r="B906">
            <v>154</v>
          </cell>
          <cell r="C906">
            <v>53571</v>
          </cell>
          <cell r="D906" t="str">
            <v>GANACERDOS 36% HG</v>
          </cell>
          <cell r="E906" t="str">
            <v>PES</v>
          </cell>
          <cell r="F906">
            <v>6749</v>
          </cell>
          <cell r="G906" t="str">
            <v>TN</v>
          </cell>
          <cell r="H906" t="str">
            <v>TONELADAS</v>
          </cell>
          <cell r="I906" t="str">
            <v>PEC</v>
          </cell>
        </row>
        <row r="907">
          <cell r="A907" t="str">
            <v>15453572</v>
          </cell>
          <cell r="B907">
            <v>154</v>
          </cell>
          <cell r="C907">
            <v>53572</v>
          </cell>
          <cell r="D907" t="str">
            <v>GANACERDOS 36% CE</v>
          </cell>
          <cell r="E907" t="str">
            <v>PES</v>
          </cell>
          <cell r="F907">
            <v>6909</v>
          </cell>
          <cell r="G907" t="str">
            <v>TN</v>
          </cell>
          <cell r="H907" t="str">
            <v>TONELADAS</v>
          </cell>
          <cell r="I907" t="str">
            <v>PEC</v>
          </cell>
        </row>
        <row r="908">
          <cell r="A908" t="str">
            <v>15453573</v>
          </cell>
          <cell r="B908">
            <v>154</v>
          </cell>
          <cell r="C908">
            <v>53573</v>
          </cell>
          <cell r="D908" t="str">
            <v>GANACERDOS 36% CG</v>
          </cell>
          <cell r="E908" t="str">
            <v>PES</v>
          </cell>
          <cell r="F908">
            <v>6769</v>
          </cell>
          <cell r="G908" t="str">
            <v>TN</v>
          </cell>
          <cell r="H908" t="str">
            <v>TONELADAS</v>
          </cell>
          <cell r="I908" t="str">
            <v>PEC</v>
          </cell>
        </row>
        <row r="909">
          <cell r="A909" t="str">
            <v>15453632</v>
          </cell>
          <cell r="B909">
            <v>154</v>
          </cell>
          <cell r="C909">
            <v>53632</v>
          </cell>
          <cell r="D909" t="str">
            <v>GANACERDOS MULTIUSOS CE</v>
          </cell>
          <cell r="E909" t="str">
            <v>PES</v>
          </cell>
          <cell r="F909">
            <v>4552</v>
          </cell>
          <cell r="G909" t="str">
            <v>TN</v>
          </cell>
          <cell r="H909" t="str">
            <v>TONELADAS</v>
          </cell>
          <cell r="I909" t="str">
            <v>PEC</v>
          </cell>
        </row>
        <row r="910">
          <cell r="A910" t="str">
            <v>15454300</v>
          </cell>
          <cell r="B910">
            <v>154</v>
          </cell>
          <cell r="C910">
            <v>54300</v>
          </cell>
          <cell r="D910" t="str">
            <v>GANALECHE MULTIUSOS HE</v>
          </cell>
          <cell r="E910" t="str">
            <v>PES</v>
          </cell>
          <cell r="F910">
            <v>4790</v>
          </cell>
          <cell r="G910" t="str">
            <v>TN</v>
          </cell>
          <cell r="H910" t="str">
            <v>TONELADAS</v>
          </cell>
          <cell r="I910" t="str">
            <v>PEC</v>
          </cell>
        </row>
        <row r="911">
          <cell r="A911" t="str">
            <v>15454301</v>
          </cell>
          <cell r="B911">
            <v>154</v>
          </cell>
          <cell r="C911">
            <v>54301</v>
          </cell>
          <cell r="D911" t="str">
            <v>GANALECHE MULTIUSOS HG</v>
          </cell>
          <cell r="E911" t="str">
            <v>PES</v>
          </cell>
          <cell r="F911">
            <v>4650</v>
          </cell>
          <cell r="G911" t="str">
            <v>TN</v>
          </cell>
          <cell r="H911" t="str">
            <v>TONELADAS</v>
          </cell>
          <cell r="I911" t="str">
            <v>PEC</v>
          </cell>
        </row>
        <row r="912">
          <cell r="A912" t="str">
            <v>15454302</v>
          </cell>
          <cell r="B912">
            <v>154</v>
          </cell>
          <cell r="C912">
            <v>54302</v>
          </cell>
          <cell r="D912" t="str">
            <v>GANALECHE MULTIUSOS CE</v>
          </cell>
          <cell r="E912" t="str">
            <v>PES</v>
          </cell>
          <cell r="F912">
            <v>4635</v>
          </cell>
          <cell r="G912" t="str">
            <v>TN</v>
          </cell>
          <cell r="H912" t="str">
            <v>TONELADAS</v>
          </cell>
          <cell r="I912" t="str">
            <v>PEC</v>
          </cell>
        </row>
        <row r="913">
          <cell r="A913" t="str">
            <v>15454303</v>
          </cell>
          <cell r="B913">
            <v>154</v>
          </cell>
          <cell r="C913">
            <v>54303</v>
          </cell>
          <cell r="D913" t="str">
            <v>GANALECHE MULTIUSOS CG</v>
          </cell>
          <cell r="E913" t="str">
            <v>PES</v>
          </cell>
          <cell r="F913">
            <v>4670</v>
          </cell>
          <cell r="G913" t="str">
            <v>TN</v>
          </cell>
          <cell r="H913" t="str">
            <v>TONELADAS</v>
          </cell>
          <cell r="I913" t="str">
            <v>PEC</v>
          </cell>
        </row>
        <row r="914">
          <cell r="A914" t="str">
            <v>15454304</v>
          </cell>
          <cell r="B914">
            <v>154</v>
          </cell>
          <cell r="C914">
            <v>54304</v>
          </cell>
          <cell r="D914" t="str">
            <v>GANALECHE MULTIUSOS RE</v>
          </cell>
          <cell r="E914" t="str">
            <v>PES</v>
          </cell>
          <cell r="F914">
            <v>4671</v>
          </cell>
          <cell r="G914" t="str">
            <v>TN</v>
          </cell>
          <cell r="H914" t="str">
            <v>TONELADAS</v>
          </cell>
          <cell r="I914" t="str">
            <v>PEC</v>
          </cell>
        </row>
        <row r="915">
          <cell r="A915" t="str">
            <v>15454305</v>
          </cell>
          <cell r="B915">
            <v>154</v>
          </cell>
          <cell r="C915">
            <v>54305</v>
          </cell>
          <cell r="D915" t="str">
            <v>GANALECHE MULTIUSOS RG</v>
          </cell>
          <cell r="E915" t="str">
            <v>PES</v>
          </cell>
          <cell r="F915">
            <v>4581</v>
          </cell>
          <cell r="G915" t="str">
            <v>TN</v>
          </cell>
          <cell r="H915" t="str">
            <v>TONELADAS</v>
          </cell>
          <cell r="I915" t="str">
            <v>PEC</v>
          </cell>
        </row>
        <row r="916">
          <cell r="A916" t="str">
            <v>15454320</v>
          </cell>
          <cell r="B916">
            <v>154</v>
          </cell>
          <cell r="C916">
            <v>54320</v>
          </cell>
          <cell r="D916" t="str">
            <v>ESTABLERO 18% HE</v>
          </cell>
          <cell r="E916" t="str">
            <v>PES</v>
          </cell>
          <cell r="F916">
            <v>4290</v>
          </cell>
          <cell r="G916" t="str">
            <v>TN</v>
          </cell>
          <cell r="H916" t="str">
            <v>TONELADAS</v>
          </cell>
          <cell r="I916" t="str">
            <v>PEC</v>
          </cell>
        </row>
        <row r="917">
          <cell r="A917" t="str">
            <v>15454321</v>
          </cell>
          <cell r="B917">
            <v>154</v>
          </cell>
          <cell r="C917">
            <v>54321</v>
          </cell>
          <cell r="D917" t="str">
            <v>ESTABLERO 18% HG</v>
          </cell>
          <cell r="E917" t="str">
            <v>PES</v>
          </cell>
          <cell r="F917">
            <v>4760</v>
          </cell>
          <cell r="G917" t="str">
            <v>TN</v>
          </cell>
          <cell r="H917" t="str">
            <v>TONELADAS</v>
          </cell>
          <cell r="I917" t="str">
            <v>PEC</v>
          </cell>
        </row>
        <row r="918">
          <cell r="A918" t="str">
            <v>15454323</v>
          </cell>
          <cell r="B918">
            <v>154</v>
          </cell>
          <cell r="C918">
            <v>54323</v>
          </cell>
          <cell r="D918" t="str">
            <v>ESTABLERO 18% CG</v>
          </cell>
          <cell r="E918" t="str">
            <v>PES</v>
          </cell>
          <cell r="F918">
            <v>4780</v>
          </cell>
          <cell r="G918" t="str">
            <v>TN</v>
          </cell>
          <cell r="H918" t="str">
            <v>TONELADAS</v>
          </cell>
          <cell r="I918" t="str">
            <v>PEC</v>
          </cell>
        </row>
        <row r="919">
          <cell r="A919" t="str">
            <v>15454324</v>
          </cell>
          <cell r="B919">
            <v>154</v>
          </cell>
          <cell r="C919">
            <v>54324</v>
          </cell>
          <cell r="D919" t="str">
            <v>ESTABLERO 18% RE</v>
          </cell>
          <cell r="E919" t="str">
            <v>PES</v>
          </cell>
          <cell r="F919">
            <v>4910</v>
          </cell>
          <cell r="G919" t="str">
            <v>TN</v>
          </cell>
          <cell r="H919" t="str">
            <v>TONELADAS</v>
          </cell>
          <cell r="I919" t="str">
            <v>PEC</v>
          </cell>
        </row>
        <row r="920">
          <cell r="A920" t="str">
            <v>15454325</v>
          </cell>
          <cell r="B920">
            <v>154</v>
          </cell>
          <cell r="C920">
            <v>54325</v>
          </cell>
          <cell r="D920" t="str">
            <v>ESTABLERO 18% RG</v>
          </cell>
          <cell r="E920" t="str">
            <v>PES</v>
          </cell>
          <cell r="F920">
            <v>4770</v>
          </cell>
          <cell r="G920" t="str">
            <v>TN</v>
          </cell>
          <cell r="H920" t="str">
            <v>TONELADAS</v>
          </cell>
          <cell r="I920" t="str">
            <v>PEC</v>
          </cell>
        </row>
        <row r="921">
          <cell r="A921" t="str">
            <v>15454342</v>
          </cell>
          <cell r="B921">
            <v>154</v>
          </cell>
          <cell r="C921">
            <v>54342</v>
          </cell>
          <cell r="D921" t="str">
            <v>ESTABLERO 20% CE</v>
          </cell>
          <cell r="E921" t="str">
            <v>PES</v>
          </cell>
          <cell r="F921">
            <v>4001</v>
          </cell>
          <cell r="G921" t="str">
            <v>TN</v>
          </cell>
          <cell r="H921" t="str">
            <v>TONELADAS</v>
          </cell>
          <cell r="I921" t="str">
            <v>PEC</v>
          </cell>
        </row>
        <row r="922">
          <cell r="A922" t="str">
            <v>15454602</v>
          </cell>
          <cell r="B922">
            <v>154</v>
          </cell>
          <cell r="C922">
            <v>54602</v>
          </cell>
          <cell r="D922" t="str">
            <v>GANALECHE 17% ESPECIAL CE</v>
          </cell>
          <cell r="E922" t="str">
            <v>PES</v>
          </cell>
          <cell r="F922">
            <v>4151</v>
          </cell>
          <cell r="G922" t="str">
            <v>TN</v>
          </cell>
          <cell r="H922" t="str">
            <v>TONELADAS</v>
          </cell>
          <cell r="I922" t="str">
            <v>PEC</v>
          </cell>
        </row>
        <row r="923">
          <cell r="A923" t="str">
            <v>15454764</v>
          </cell>
          <cell r="B923">
            <v>154</v>
          </cell>
          <cell r="C923">
            <v>54764</v>
          </cell>
          <cell r="D923" t="str">
            <v>GANAMEL 30 KG RE</v>
          </cell>
          <cell r="E923" t="str">
            <v>PES</v>
          </cell>
          <cell r="F923">
            <v>4367</v>
          </cell>
          <cell r="G923" t="str">
            <v>TN</v>
          </cell>
          <cell r="H923" t="str">
            <v>TONELADAS</v>
          </cell>
          <cell r="I923" t="str">
            <v>PEC</v>
          </cell>
        </row>
        <row r="924">
          <cell r="A924" t="str">
            <v>15454767</v>
          </cell>
          <cell r="B924">
            <v>154</v>
          </cell>
          <cell r="C924">
            <v>54767</v>
          </cell>
          <cell r="D924" t="str">
            <v>GANAMEL 30 KG HE</v>
          </cell>
          <cell r="E924" t="str">
            <v>PES</v>
          </cell>
          <cell r="F924">
            <v>4012</v>
          </cell>
          <cell r="G924" t="str">
            <v>TN</v>
          </cell>
          <cell r="H924" t="str">
            <v>TONELADAS</v>
          </cell>
          <cell r="I924" t="str">
            <v>PEC</v>
          </cell>
        </row>
        <row r="925">
          <cell r="A925" t="str">
            <v>15454769</v>
          </cell>
          <cell r="B925">
            <v>154</v>
          </cell>
          <cell r="C925">
            <v>54769</v>
          </cell>
          <cell r="D925" t="str">
            <v>GANAMEL RE</v>
          </cell>
          <cell r="E925" t="str">
            <v>PES</v>
          </cell>
          <cell r="F925">
            <v>4280</v>
          </cell>
          <cell r="G925" t="str">
            <v>TN</v>
          </cell>
          <cell r="H925" t="str">
            <v>TONELADAS</v>
          </cell>
          <cell r="I925" t="str">
            <v>PEC</v>
          </cell>
        </row>
        <row r="926">
          <cell r="A926" t="str">
            <v>15454992</v>
          </cell>
          <cell r="B926">
            <v>154</v>
          </cell>
          <cell r="C926">
            <v>54992</v>
          </cell>
          <cell r="D926" t="str">
            <v>SOSTEN MULTIUSOS CE</v>
          </cell>
          <cell r="E926" t="str">
            <v>PES</v>
          </cell>
          <cell r="F926">
            <v>3441</v>
          </cell>
          <cell r="G926" t="str">
            <v>TN</v>
          </cell>
          <cell r="H926" t="str">
            <v>TONELADAS</v>
          </cell>
          <cell r="I926" t="str">
            <v>PEC</v>
          </cell>
        </row>
        <row r="927">
          <cell r="A927" t="str">
            <v>15455430</v>
          </cell>
          <cell r="B927">
            <v>154</v>
          </cell>
          <cell r="C927">
            <v>55430</v>
          </cell>
          <cell r="D927" t="str">
            <v>GANACARNE MULTIUSOS  HE</v>
          </cell>
          <cell r="E927" t="str">
            <v>PES</v>
          </cell>
          <cell r="F927">
            <v>4525</v>
          </cell>
          <cell r="G927" t="str">
            <v>TN</v>
          </cell>
          <cell r="H927" t="str">
            <v>TONELADAS</v>
          </cell>
          <cell r="I927" t="str">
            <v>PEC</v>
          </cell>
        </row>
        <row r="928">
          <cell r="A928" t="str">
            <v>15455431</v>
          </cell>
          <cell r="B928">
            <v>154</v>
          </cell>
          <cell r="C928">
            <v>55431</v>
          </cell>
          <cell r="D928" t="str">
            <v>GANACARNE MULTIUSOS  HG</v>
          </cell>
          <cell r="E928" t="str">
            <v>PES</v>
          </cell>
          <cell r="F928">
            <v>4385</v>
          </cell>
          <cell r="G928" t="str">
            <v>TN</v>
          </cell>
          <cell r="H928" t="str">
            <v>TONELADAS</v>
          </cell>
          <cell r="I928" t="str">
            <v>PEC</v>
          </cell>
        </row>
        <row r="929">
          <cell r="A929" t="str">
            <v>15455432</v>
          </cell>
          <cell r="B929">
            <v>154</v>
          </cell>
          <cell r="C929">
            <v>55432</v>
          </cell>
          <cell r="D929" t="str">
            <v>GANACARNE MULTIUSOS  CE</v>
          </cell>
          <cell r="E929" t="str">
            <v>PES</v>
          </cell>
          <cell r="F929">
            <v>4545</v>
          </cell>
          <cell r="G929" t="str">
            <v>TN</v>
          </cell>
          <cell r="H929" t="str">
            <v>TONELADAS</v>
          </cell>
          <cell r="I929" t="str">
            <v>PEC</v>
          </cell>
        </row>
        <row r="930">
          <cell r="A930" t="str">
            <v>15455433</v>
          </cell>
          <cell r="B930">
            <v>154</v>
          </cell>
          <cell r="C930">
            <v>55433</v>
          </cell>
          <cell r="D930" t="str">
            <v>GANACARNE MULTIUSOS  CG</v>
          </cell>
          <cell r="E930" t="str">
            <v>PES</v>
          </cell>
          <cell r="F930">
            <v>4505</v>
          </cell>
          <cell r="G930" t="str">
            <v>TN</v>
          </cell>
          <cell r="H930" t="str">
            <v>TONELADAS</v>
          </cell>
          <cell r="I930" t="str">
            <v>PEC</v>
          </cell>
        </row>
        <row r="931">
          <cell r="A931" t="str">
            <v>15455434</v>
          </cell>
          <cell r="B931">
            <v>154</v>
          </cell>
          <cell r="C931">
            <v>55434</v>
          </cell>
          <cell r="D931" t="str">
            <v>GANACARNE MULTIUSOS  RE</v>
          </cell>
          <cell r="E931" t="str">
            <v>PES</v>
          </cell>
          <cell r="F931">
            <v>4175</v>
          </cell>
          <cell r="G931" t="str">
            <v>TN</v>
          </cell>
          <cell r="H931" t="str">
            <v>TONELADAS</v>
          </cell>
          <cell r="I931" t="str">
            <v>PEC</v>
          </cell>
        </row>
        <row r="932">
          <cell r="A932" t="str">
            <v>15455910</v>
          </cell>
          <cell r="B932">
            <v>154</v>
          </cell>
          <cell r="C932">
            <v>55910</v>
          </cell>
          <cell r="D932" t="str">
            <v>ESTIAJE FASE 1 SOSTEN HE</v>
          </cell>
          <cell r="E932" t="str">
            <v>PES</v>
          </cell>
          <cell r="F932">
            <v>4634</v>
          </cell>
          <cell r="G932" t="str">
            <v>TN</v>
          </cell>
          <cell r="H932" t="str">
            <v>TONELADAS</v>
          </cell>
          <cell r="I932" t="str">
            <v>PEC</v>
          </cell>
        </row>
        <row r="933">
          <cell r="A933" t="str">
            <v>15456072</v>
          </cell>
          <cell r="B933">
            <v>154</v>
          </cell>
          <cell r="C933">
            <v>56072</v>
          </cell>
          <cell r="D933" t="str">
            <v>CABALLOS GANADOR  CE</v>
          </cell>
          <cell r="E933" t="str">
            <v>PES</v>
          </cell>
          <cell r="F933">
            <v>5320</v>
          </cell>
          <cell r="G933" t="str">
            <v>TN</v>
          </cell>
          <cell r="H933" t="str">
            <v>TONELADAS</v>
          </cell>
          <cell r="I933" t="str">
            <v>PEC</v>
          </cell>
        </row>
        <row r="934">
          <cell r="A934" t="str">
            <v>15456294</v>
          </cell>
          <cell r="B934">
            <v>154</v>
          </cell>
          <cell r="C934">
            <v>56294</v>
          </cell>
          <cell r="D934" t="str">
            <v>CABALLO GANADOR 12% RE</v>
          </cell>
          <cell r="E934" t="str">
            <v>PES</v>
          </cell>
          <cell r="F934">
            <v>5235</v>
          </cell>
          <cell r="G934" t="str">
            <v>TN</v>
          </cell>
          <cell r="H934" t="str">
            <v>TONELADAS</v>
          </cell>
          <cell r="I934" t="str">
            <v>PEC</v>
          </cell>
        </row>
        <row r="935">
          <cell r="A935" t="str">
            <v>15456295</v>
          </cell>
          <cell r="B935">
            <v>154</v>
          </cell>
          <cell r="C935">
            <v>56295</v>
          </cell>
          <cell r="D935" t="str">
            <v>CABALLO GANADOR 12% RG</v>
          </cell>
          <cell r="E935" t="str">
            <v>PES</v>
          </cell>
          <cell r="F935">
            <v>5235</v>
          </cell>
          <cell r="G935" t="str">
            <v>TN</v>
          </cell>
          <cell r="H935" t="str">
            <v>TONELADAS</v>
          </cell>
          <cell r="I935" t="str">
            <v>PEC</v>
          </cell>
        </row>
        <row r="936">
          <cell r="A936" t="str">
            <v>15456372</v>
          </cell>
          <cell r="B936">
            <v>154</v>
          </cell>
          <cell r="C936">
            <v>56372</v>
          </cell>
          <cell r="D936" t="str">
            <v>AVESTRUZ REPRODUCTORA  ME</v>
          </cell>
          <cell r="E936" t="str">
            <v>PES</v>
          </cell>
          <cell r="F936">
            <v>5845</v>
          </cell>
          <cell r="G936" t="str">
            <v>TN</v>
          </cell>
          <cell r="H936" t="str">
            <v>TONELADAS</v>
          </cell>
          <cell r="I936" t="str">
            <v>PEC</v>
          </cell>
        </row>
        <row r="937">
          <cell r="A937" t="str">
            <v>15456667</v>
          </cell>
          <cell r="B937">
            <v>154</v>
          </cell>
          <cell r="C937">
            <v>56667</v>
          </cell>
          <cell r="D937" t="str">
            <v>TRIPLE CORONA NEW GENERATION</v>
          </cell>
          <cell r="E937" t="str">
            <v>PES</v>
          </cell>
          <cell r="F937">
            <v>9862</v>
          </cell>
          <cell r="G937" t="str">
            <v>TN</v>
          </cell>
          <cell r="H937" t="str">
            <v>TONELADAS</v>
          </cell>
          <cell r="I937" t="str">
            <v>PEC</v>
          </cell>
        </row>
        <row r="938">
          <cell r="A938" t="str">
            <v>15456849</v>
          </cell>
          <cell r="B938">
            <v>154</v>
          </cell>
          <cell r="C938">
            <v>56849</v>
          </cell>
          <cell r="D938" t="str">
            <v>TRIPLE CORONA FULL ENERG 15 KG</v>
          </cell>
          <cell r="E938" t="str">
            <v>PES</v>
          </cell>
          <cell r="F938">
            <v>10776</v>
          </cell>
          <cell r="G938" t="str">
            <v>TN</v>
          </cell>
          <cell r="H938" t="str">
            <v>TONELADAS</v>
          </cell>
          <cell r="I938" t="str">
            <v>PEC</v>
          </cell>
        </row>
        <row r="939">
          <cell r="A939" t="str">
            <v>15456854</v>
          </cell>
          <cell r="B939">
            <v>154</v>
          </cell>
          <cell r="C939">
            <v>56854</v>
          </cell>
          <cell r="D939" t="str">
            <v>PELL ROL GENESIS RE 40 KGS</v>
          </cell>
          <cell r="E939" t="str">
            <v>PES</v>
          </cell>
          <cell r="F939">
            <v>7790</v>
          </cell>
          <cell r="G939" t="str">
            <v>TN</v>
          </cell>
          <cell r="H939" t="str">
            <v>TONELADAS</v>
          </cell>
          <cell r="I939" t="str">
            <v>PEC</v>
          </cell>
        </row>
        <row r="940">
          <cell r="A940" t="str">
            <v>15456902</v>
          </cell>
          <cell r="B940">
            <v>154</v>
          </cell>
          <cell r="C940">
            <v>56902</v>
          </cell>
          <cell r="D940" t="str">
            <v>GANADOR CONEJOS CE</v>
          </cell>
          <cell r="E940" t="str">
            <v>PES</v>
          </cell>
          <cell r="F940">
            <v>5335</v>
          </cell>
          <cell r="G940" t="str">
            <v>TN</v>
          </cell>
          <cell r="H940" t="str">
            <v>TONELADAS</v>
          </cell>
          <cell r="I940" t="str">
            <v>PEC</v>
          </cell>
        </row>
        <row r="941">
          <cell r="A941" t="str">
            <v>15456903</v>
          </cell>
          <cell r="B941">
            <v>154</v>
          </cell>
          <cell r="C941">
            <v>56903</v>
          </cell>
          <cell r="D941" t="str">
            <v>GANADOR CONEJOS CG</v>
          </cell>
          <cell r="E941" t="str">
            <v>PES</v>
          </cell>
          <cell r="F941">
            <v>5635</v>
          </cell>
          <cell r="G941" t="str">
            <v>TN</v>
          </cell>
          <cell r="H941" t="str">
            <v>TONELADAS</v>
          </cell>
          <cell r="I941" t="str">
            <v>PEC</v>
          </cell>
        </row>
        <row r="942">
          <cell r="A942" t="str">
            <v>15456906</v>
          </cell>
          <cell r="B942">
            <v>154</v>
          </cell>
          <cell r="C942">
            <v>56906</v>
          </cell>
          <cell r="D942" t="str">
            <v>GANADOR CONEJOS 5KG CE</v>
          </cell>
          <cell r="E942" t="str">
            <v>PES</v>
          </cell>
          <cell r="F942">
            <v>6455</v>
          </cell>
          <cell r="G942" t="str">
            <v>TN</v>
          </cell>
          <cell r="H942" t="str">
            <v>TONELADAS</v>
          </cell>
          <cell r="I942" t="str">
            <v>PEC</v>
          </cell>
        </row>
        <row r="943">
          <cell r="A943" t="str">
            <v>15456952</v>
          </cell>
          <cell r="B943">
            <v>154</v>
          </cell>
          <cell r="C943">
            <v>56952</v>
          </cell>
          <cell r="D943" t="str">
            <v>ROOSTER MIX 40 KGS</v>
          </cell>
          <cell r="E943" t="str">
            <v>PES</v>
          </cell>
          <cell r="F943">
            <v>5058</v>
          </cell>
          <cell r="G943" t="str">
            <v>TN</v>
          </cell>
          <cell r="H943" t="str">
            <v>TONELADAS</v>
          </cell>
          <cell r="I943" t="str">
            <v>PEC</v>
          </cell>
        </row>
        <row r="944">
          <cell r="A944" t="str">
            <v>15458419</v>
          </cell>
          <cell r="B944">
            <v>154</v>
          </cell>
          <cell r="C944">
            <v>58419</v>
          </cell>
          <cell r="D944" t="str">
            <v>API CAMARON MEDIA DENS 25% CE</v>
          </cell>
          <cell r="E944" t="str">
            <v>PES</v>
          </cell>
          <cell r="F944">
            <v>9885</v>
          </cell>
          <cell r="G944" t="str">
            <v>TN</v>
          </cell>
          <cell r="H944" t="str">
            <v>TONELADAS</v>
          </cell>
          <cell r="I944" t="str">
            <v>ACU</v>
          </cell>
        </row>
        <row r="945">
          <cell r="A945" t="str">
            <v>15458622</v>
          </cell>
          <cell r="B945">
            <v>154</v>
          </cell>
          <cell r="C945">
            <v>58622</v>
          </cell>
          <cell r="D945" t="str">
            <v>GANA CAMARON DORADO R 35% CE</v>
          </cell>
          <cell r="E945" t="str">
            <v>PES</v>
          </cell>
          <cell r="F945">
            <v>9306.0499999999993</v>
          </cell>
          <cell r="G945" t="str">
            <v>TN</v>
          </cell>
          <cell r="H945" t="str">
            <v>TONELADAS</v>
          </cell>
          <cell r="I945" t="str">
            <v>ACU</v>
          </cell>
        </row>
        <row r="946">
          <cell r="A946" t="str">
            <v>15460012</v>
          </cell>
          <cell r="B946">
            <v>154</v>
          </cell>
          <cell r="C946">
            <v>60012</v>
          </cell>
          <cell r="D946" t="str">
            <v>SUPER BABI PLUS MT TE</v>
          </cell>
          <cell r="E946" t="str">
            <v>PES</v>
          </cell>
          <cell r="F946">
            <v>6145</v>
          </cell>
          <cell r="G946" t="str">
            <v>TN</v>
          </cell>
          <cell r="H946" t="str">
            <v>TONELADAS</v>
          </cell>
          <cell r="I946" t="str">
            <v>PEC</v>
          </cell>
        </row>
        <row r="947">
          <cell r="A947" t="str">
            <v>15460022</v>
          </cell>
          <cell r="B947">
            <v>154</v>
          </cell>
          <cell r="C947">
            <v>60022</v>
          </cell>
          <cell r="D947" t="str">
            <v>CRECIMIENTO POLLAS ME</v>
          </cell>
          <cell r="E947" t="str">
            <v>PES</v>
          </cell>
          <cell r="F947">
            <v>5998</v>
          </cell>
          <cell r="G947" t="str">
            <v>TN</v>
          </cell>
          <cell r="H947" t="str">
            <v>TONELADAS</v>
          </cell>
          <cell r="I947" t="str">
            <v>PEC</v>
          </cell>
        </row>
        <row r="948">
          <cell r="A948" t="str">
            <v>15460032</v>
          </cell>
          <cell r="B948">
            <v>154</v>
          </cell>
          <cell r="C948">
            <v>60032</v>
          </cell>
          <cell r="D948" t="str">
            <v>PONE ORO 16% PLUS ME</v>
          </cell>
          <cell r="E948" t="str">
            <v>PES</v>
          </cell>
          <cell r="F948">
            <v>5345</v>
          </cell>
          <cell r="G948" t="str">
            <v>TN</v>
          </cell>
          <cell r="H948" t="str">
            <v>TONELADAS</v>
          </cell>
          <cell r="I948" t="str">
            <v>PEC</v>
          </cell>
        </row>
        <row r="949">
          <cell r="A949" t="str">
            <v>15460036</v>
          </cell>
          <cell r="B949">
            <v>154</v>
          </cell>
          <cell r="C949">
            <v>60036</v>
          </cell>
          <cell r="D949" t="str">
            <v>PONE ORO 16% PLUS TE 5K</v>
          </cell>
          <cell r="E949" t="str">
            <v>PES</v>
          </cell>
          <cell r="F949">
            <v>6195</v>
          </cell>
          <cell r="G949" t="str">
            <v>TN</v>
          </cell>
          <cell r="H949" t="str">
            <v>TONELADAS</v>
          </cell>
          <cell r="I949" t="str">
            <v>PEC</v>
          </cell>
        </row>
        <row r="950">
          <cell r="A950" t="str">
            <v>15460969</v>
          </cell>
          <cell r="B950">
            <v>154</v>
          </cell>
          <cell r="C950">
            <v>60969</v>
          </cell>
          <cell r="D950" t="str">
            <v>POSTURA DESARROLLO 5 KG</v>
          </cell>
          <cell r="E950" t="str">
            <v>PES</v>
          </cell>
          <cell r="F950">
            <v>5560</v>
          </cell>
          <cell r="G950" t="str">
            <v>TN</v>
          </cell>
          <cell r="H950" t="str">
            <v>TONELADAS</v>
          </cell>
          <cell r="I950" t="str">
            <v>PEC</v>
          </cell>
        </row>
        <row r="951">
          <cell r="A951" t="str">
            <v>15462092</v>
          </cell>
          <cell r="B951">
            <v>154</v>
          </cell>
          <cell r="C951">
            <v>62092</v>
          </cell>
          <cell r="D951" t="str">
            <v>POLLO INICIADOR  ME</v>
          </cell>
          <cell r="E951" t="str">
            <v>PES</v>
          </cell>
          <cell r="F951">
            <v>6159</v>
          </cell>
          <cell r="G951" t="str">
            <v>TN</v>
          </cell>
          <cell r="H951" t="str">
            <v>TONELADAS</v>
          </cell>
          <cell r="I951" t="str">
            <v>PEC</v>
          </cell>
        </row>
        <row r="952">
          <cell r="A952" t="str">
            <v>15462222</v>
          </cell>
          <cell r="B952">
            <v>154</v>
          </cell>
          <cell r="C952">
            <v>62222</v>
          </cell>
          <cell r="D952" t="str">
            <v>POLLO ORO V.  ME</v>
          </cell>
          <cell r="E952" t="str">
            <v>PES</v>
          </cell>
          <cell r="F952">
            <v>6336</v>
          </cell>
          <cell r="G952" t="str">
            <v>TN</v>
          </cell>
          <cell r="H952" t="str">
            <v>TONELADAS</v>
          </cell>
          <cell r="I952" t="str">
            <v>PEC</v>
          </cell>
        </row>
        <row r="953">
          <cell r="A953" t="str">
            <v>15462226</v>
          </cell>
          <cell r="B953">
            <v>154</v>
          </cell>
          <cell r="C953">
            <v>62226</v>
          </cell>
          <cell r="D953" t="str">
            <v>POLLO ENGORDA 5 KG</v>
          </cell>
          <cell r="E953" t="str">
            <v>PES</v>
          </cell>
          <cell r="F953">
            <v>6711</v>
          </cell>
          <cell r="G953" t="str">
            <v>TN</v>
          </cell>
          <cell r="H953" t="str">
            <v>TONELADAS</v>
          </cell>
          <cell r="I953" t="str">
            <v>PEC</v>
          </cell>
        </row>
        <row r="954">
          <cell r="A954" t="str">
            <v>15462322</v>
          </cell>
          <cell r="B954">
            <v>154</v>
          </cell>
          <cell r="C954">
            <v>62322</v>
          </cell>
          <cell r="D954" t="str">
            <v>POLLITO ORO INIC.V. ME</v>
          </cell>
          <cell r="E954" t="str">
            <v>PES</v>
          </cell>
          <cell r="F954">
            <v>6138</v>
          </cell>
          <cell r="G954" t="str">
            <v>TN</v>
          </cell>
          <cell r="H954" t="str">
            <v>TONELADAS</v>
          </cell>
          <cell r="I954" t="str">
            <v>PEC</v>
          </cell>
        </row>
        <row r="955">
          <cell r="A955" t="str">
            <v>15462326</v>
          </cell>
          <cell r="B955">
            <v>154</v>
          </cell>
          <cell r="C955">
            <v>62326</v>
          </cell>
          <cell r="D955" t="str">
            <v>POLLO INICIACION 5 KG</v>
          </cell>
          <cell r="E955" t="str">
            <v>PES</v>
          </cell>
          <cell r="F955">
            <v>6463</v>
          </cell>
          <cell r="G955" t="str">
            <v>TN</v>
          </cell>
          <cell r="H955" t="str">
            <v>TONELADAS</v>
          </cell>
          <cell r="I955" t="str">
            <v>PEC</v>
          </cell>
        </row>
        <row r="956">
          <cell r="A956" t="str">
            <v>15462682</v>
          </cell>
          <cell r="B956">
            <v>154</v>
          </cell>
          <cell r="C956">
            <v>62682</v>
          </cell>
          <cell r="D956" t="str">
            <v>POLLITO ESPECIAL TE</v>
          </cell>
          <cell r="E956" t="str">
            <v>PES</v>
          </cell>
          <cell r="F956">
            <v>5700</v>
          </cell>
          <cell r="G956" t="str">
            <v>TN</v>
          </cell>
          <cell r="H956" t="str">
            <v>TONELADAS</v>
          </cell>
          <cell r="I956" t="str">
            <v>PEC</v>
          </cell>
        </row>
        <row r="957">
          <cell r="A957" t="str">
            <v>15462692</v>
          </cell>
          <cell r="B957">
            <v>154</v>
          </cell>
          <cell r="C957">
            <v>62692</v>
          </cell>
          <cell r="D957" t="str">
            <v>POLLO ESPECIAL TE</v>
          </cell>
          <cell r="E957" t="str">
            <v>PES</v>
          </cell>
          <cell r="F957">
            <v>5625</v>
          </cell>
          <cell r="G957" t="str">
            <v>TN</v>
          </cell>
          <cell r="H957" t="str">
            <v>TONELADAS</v>
          </cell>
          <cell r="I957" t="str">
            <v>PEC</v>
          </cell>
        </row>
        <row r="958">
          <cell r="A958" t="str">
            <v>15463012</v>
          </cell>
          <cell r="B958">
            <v>154</v>
          </cell>
          <cell r="C958">
            <v>63012</v>
          </cell>
          <cell r="D958" t="str">
            <v>INICIACION CERDOS CE</v>
          </cell>
          <cell r="E958" t="str">
            <v>PES</v>
          </cell>
          <cell r="F958">
            <v>6197</v>
          </cell>
          <cell r="G958" t="str">
            <v>TN</v>
          </cell>
          <cell r="H958" t="str">
            <v>TONELADAS</v>
          </cell>
          <cell r="I958" t="str">
            <v>PEC</v>
          </cell>
        </row>
        <row r="959">
          <cell r="A959" t="str">
            <v>15463013</v>
          </cell>
          <cell r="B959">
            <v>154</v>
          </cell>
          <cell r="C959">
            <v>63013</v>
          </cell>
          <cell r="D959" t="str">
            <v>INICIACION CERDOS CG</v>
          </cell>
          <cell r="E959" t="str">
            <v>PES</v>
          </cell>
          <cell r="F959">
            <v>6835</v>
          </cell>
          <cell r="G959" t="str">
            <v>TN</v>
          </cell>
          <cell r="H959" t="str">
            <v>TONELADAS</v>
          </cell>
          <cell r="I959" t="str">
            <v>PEC</v>
          </cell>
        </row>
        <row r="960">
          <cell r="A960" t="str">
            <v>15463020</v>
          </cell>
          <cell r="B960">
            <v>154</v>
          </cell>
          <cell r="C960">
            <v>63020</v>
          </cell>
          <cell r="D960" t="str">
            <v>CRECIMIENTO CERDOS HE</v>
          </cell>
          <cell r="E960" t="str">
            <v>PES</v>
          </cell>
          <cell r="F960">
            <v>5292</v>
          </cell>
          <cell r="G960" t="str">
            <v>TN</v>
          </cell>
          <cell r="H960" t="str">
            <v>TONELADAS</v>
          </cell>
          <cell r="I960" t="str">
            <v>PEC</v>
          </cell>
        </row>
        <row r="961">
          <cell r="A961" t="str">
            <v>15463022</v>
          </cell>
          <cell r="B961">
            <v>154</v>
          </cell>
          <cell r="C961">
            <v>63022</v>
          </cell>
          <cell r="D961" t="str">
            <v>CRECIMIENTO CERDOS CE</v>
          </cell>
          <cell r="E961" t="str">
            <v>PES</v>
          </cell>
          <cell r="F961">
            <v>5422</v>
          </cell>
          <cell r="G961" t="str">
            <v>TN</v>
          </cell>
          <cell r="H961" t="str">
            <v>TONELADAS</v>
          </cell>
          <cell r="I961" t="str">
            <v>PEC</v>
          </cell>
        </row>
        <row r="962">
          <cell r="A962" t="str">
            <v>15463023</v>
          </cell>
          <cell r="B962">
            <v>154</v>
          </cell>
          <cell r="C962">
            <v>63023</v>
          </cell>
          <cell r="D962" t="str">
            <v>CRECIMIENTO CERDOS CG</v>
          </cell>
          <cell r="E962" t="str">
            <v>PES</v>
          </cell>
          <cell r="F962">
            <v>6160</v>
          </cell>
          <cell r="G962" t="str">
            <v>TN</v>
          </cell>
          <cell r="H962" t="str">
            <v>TONELADAS</v>
          </cell>
          <cell r="I962" t="str">
            <v>PEC</v>
          </cell>
        </row>
        <row r="963">
          <cell r="A963" t="str">
            <v>15463030</v>
          </cell>
          <cell r="B963">
            <v>154</v>
          </cell>
          <cell r="C963">
            <v>63030</v>
          </cell>
          <cell r="D963" t="str">
            <v>FINAL.ENGORDA CERDOS HE</v>
          </cell>
          <cell r="E963" t="str">
            <v>PES</v>
          </cell>
          <cell r="F963">
            <v>4905</v>
          </cell>
          <cell r="G963" t="str">
            <v>TN</v>
          </cell>
          <cell r="H963" t="str">
            <v>TONELADAS</v>
          </cell>
          <cell r="I963" t="str">
            <v>PEC</v>
          </cell>
        </row>
        <row r="964">
          <cell r="A964" t="str">
            <v>15463032</v>
          </cell>
          <cell r="B964">
            <v>154</v>
          </cell>
          <cell r="C964">
            <v>63032</v>
          </cell>
          <cell r="D964" t="str">
            <v>FINAL.ENGORDA CERDOS CE</v>
          </cell>
          <cell r="E964" t="str">
            <v>PES</v>
          </cell>
          <cell r="F964">
            <v>5035</v>
          </cell>
          <cell r="G964" t="str">
            <v>TN</v>
          </cell>
          <cell r="H964" t="str">
            <v>TONELADAS</v>
          </cell>
          <cell r="I964" t="str">
            <v>PEC</v>
          </cell>
        </row>
        <row r="965">
          <cell r="A965" t="str">
            <v>15463033</v>
          </cell>
          <cell r="B965">
            <v>154</v>
          </cell>
          <cell r="C965">
            <v>63033</v>
          </cell>
          <cell r="D965" t="str">
            <v>FINAL.ENGORDA CERDOS CG</v>
          </cell>
          <cell r="E965" t="str">
            <v>PES</v>
          </cell>
          <cell r="F965">
            <v>5443</v>
          </cell>
          <cell r="G965" t="str">
            <v>TN</v>
          </cell>
          <cell r="H965" t="str">
            <v>TONELADAS</v>
          </cell>
          <cell r="I965" t="str">
            <v>PEC</v>
          </cell>
        </row>
        <row r="966">
          <cell r="A966" t="str">
            <v>15463042</v>
          </cell>
          <cell r="B966">
            <v>154</v>
          </cell>
          <cell r="C966">
            <v>63042</v>
          </cell>
          <cell r="D966" t="str">
            <v>CERDAS LACTANTES CE</v>
          </cell>
          <cell r="E966" t="str">
            <v>PES</v>
          </cell>
          <cell r="F966">
            <v>5908</v>
          </cell>
          <cell r="G966" t="str">
            <v>TN</v>
          </cell>
          <cell r="H966" t="str">
            <v>TONELADAS</v>
          </cell>
          <cell r="I966" t="str">
            <v>PEC</v>
          </cell>
        </row>
        <row r="967">
          <cell r="A967" t="str">
            <v>15463052</v>
          </cell>
          <cell r="B967">
            <v>154</v>
          </cell>
          <cell r="C967">
            <v>63052</v>
          </cell>
          <cell r="D967" t="str">
            <v>CERDAS GESTANTES CE</v>
          </cell>
          <cell r="E967" t="str">
            <v>PES</v>
          </cell>
          <cell r="F967">
            <v>5435</v>
          </cell>
          <cell r="G967" t="str">
            <v>TN</v>
          </cell>
          <cell r="H967" t="str">
            <v>TONELADAS</v>
          </cell>
          <cell r="I967" t="str">
            <v>PEC</v>
          </cell>
        </row>
        <row r="968">
          <cell r="A968" t="str">
            <v>15463053</v>
          </cell>
          <cell r="B968">
            <v>154</v>
          </cell>
          <cell r="C968">
            <v>63053</v>
          </cell>
          <cell r="D968" t="str">
            <v>CERDAS GESTANTES CG</v>
          </cell>
          <cell r="E968" t="str">
            <v>PES</v>
          </cell>
          <cell r="F968">
            <v>6028</v>
          </cell>
          <cell r="G968" t="str">
            <v>TN</v>
          </cell>
          <cell r="H968" t="str">
            <v>TONELADAS</v>
          </cell>
          <cell r="I968" t="str">
            <v>PEC</v>
          </cell>
        </row>
        <row r="969">
          <cell r="A969" t="str">
            <v>15463062</v>
          </cell>
          <cell r="B969">
            <v>154</v>
          </cell>
          <cell r="C969">
            <v>63062</v>
          </cell>
          <cell r="D969" t="str">
            <v>ALIM.ESP.CERDOS No.2 CE</v>
          </cell>
          <cell r="E969" t="str">
            <v>PES</v>
          </cell>
          <cell r="F969">
            <v>7181</v>
          </cell>
          <cell r="G969" t="str">
            <v>TN</v>
          </cell>
          <cell r="H969" t="str">
            <v>TONELADAS</v>
          </cell>
          <cell r="I969" t="str">
            <v>PEC</v>
          </cell>
        </row>
        <row r="970">
          <cell r="A970" t="str">
            <v>15463063</v>
          </cell>
          <cell r="B970">
            <v>154</v>
          </cell>
          <cell r="C970">
            <v>63063</v>
          </cell>
          <cell r="D970" t="str">
            <v>ALIM.ESP.CERDOS No.2 CG</v>
          </cell>
          <cell r="E970" t="str">
            <v>PES</v>
          </cell>
          <cell r="F970">
            <v>7041</v>
          </cell>
          <cell r="G970" t="str">
            <v>TN</v>
          </cell>
          <cell r="H970" t="str">
            <v>TONELADAS</v>
          </cell>
          <cell r="I970" t="str">
            <v>PEC</v>
          </cell>
        </row>
        <row r="971">
          <cell r="A971" t="str">
            <v>15463166</v>
          </cell>
          <cell r="B971">
            <v>154</v>
          </cell>
          <cell r="C971">
            <v>63166</v>
          </cell>
          <cell r="D971" t="str">
            <v>INICIAPORK MEJORADO 5KG</v>
          </cell>
          <cell r="E971" t="str">
            <v>PES</v>
          </cell>
          <cell r="F971">
            <v>5540</v>
          </cell>
          <cell r="G971" t="str">
            <v>TN</v>
          </cell>
          <cell r="H971" t="str">
            <v>TONELADAS</v>
          </cell>
          <cell r="I971" t="str">
            <v>PEC</v>
          </cell>
        </row>
        <row r="972">
          <cell r="A972" t="str">
            <v>15463170</v>
          </cell>
          <cell r="B972">
            <v>154</v>
          </cell>
          <cell r="C972">
            <v>63170</v>
          </cell>
          <cell r="D972" t="str">
            <v>CRECIPORK MEJORADO HE</v>
          </cell>
          <cell r="E972" t="str">
            <v>PES</v>
          </cell>
          <cell r="F972">
            <v>6104</v>
          </cell>
          <cell r="G972" t="str">
            <v>TN</v>
          </cell>
          <cell r="H972" t="str">
            <v>TONELADAS</v>
          </cell>
          <cell r="I972" t="str">
            <v>PEC</v>
          </cell>
        </row>
        <row r="973">
          <cell r="A973" t="str">
            <v>15463172</v>
          </cell>
          <cell r="B973">
            <v>154</v>
          </cell>
          <cell r="C973">
            <v>63172</v>
          </cell>
          <cell r="D973" t="str">
            <v>CRECIPORK MEJORADO MT CE</v>
          </cell>
          <cell r="E973" t="str">
            <v>PES</v>
          </cell>
          <cell r="F973">
            <v>4516</v>
          </cell>
          <cell r="G973" t="str">
            <v>TN</v>
          </cell>
          <cell r="H973" t="str">
            <v>TONELADAS</v>
          </cell>
          <cell r="I973" t="str">
            <v>PEC</v>
          </cell>
        </row>
        <row r="974">
          <cell r="A974" t="str">
            <v>15463180</v>
          </cell>
          <cell r="B974">
            <v>154</v>
          </cell>
          <cell r="C974">
            <v>63180</v>
          </cell>
          <cell r="D974" t="str">
            <v>ENGORDAPORK MEJORADO HE</v>
          </cell>
          <cell r="E974" t="str">
            <v>PES</v>
          </cell>
          <cell r="F974">
            <v>5989</v>
          </cell>
          <cell r="G974" t="str">
            <v>TN</v>
          </cell>
          <cell r="H974" t="str">
            <v>TONELADAS</v>
          </cell>
          <cell r="I974" t="str">
            <v>PEC</v>
          </cell>
        </row>
        <row r="975">
          <cell r="A975" t="str">
            <v>15463182</v>
          </cell>
          <cell r="B975">
            <v>154</v>
          </cell>
          <cell r="C975">
            <v>63182</v>
          </cell>
          <cell r="D975" t="str">
            <v>ENGORDAPORK MEJORADO MT CE</v>
          </cell>
          <cell r="E975" t="str">
            <v>PES</v>
          </cell>
          <cell r="F975">
            <v>4347</v>
          </cell>
          <cell r="G975" t="str">
            <v>TN</v>
          </cell>
          <cell r="H975" t="str">
            <v>TONELADAS</v>
          </cell>
          <cell r="I975" t="str">
            <v>PEC</v>
          </cell>
        </row>
        <row r="976">
          <cell r="A976" t="str">
            <v>15463186</v>
          </cell>
          <cell r="B976">
            <v>154</v>
          </cell>
          <cell r="C976">
            <v>63186</v>
          </cell>
          <cell r="D976" t="str">
            <v>ENGORDAPORK MEJORADO 5KG</v>
          </cell>
          <cell r="E976" t="str">
            <v>PES</v>
          </cell>
          <cell r="F976">
            <v>5147</v>
          </cell>
          <cell r="G976" t="str">
            <v>TN</v>
          </cell>
          <cell r="H976" t="str">
            <v>TONELADAS</v>
          </cell>
          <cell r="I976" t="str">
            <v>PEC</v>
          </cell>
        </row>
        <row r="977">
          <cell r="A977" t="str">
            <v>15463190</v>
          </cell>
          <cell r="B977">
            <v>154</v>
          </cell>
          <cell r="C977">
            <v>63190</v>
          </cell>
          <cell r="D977" t="str">
            <v>REPRODUPORK MEJORADO HE</v>
          </cell>
          <cell r="E977" t="str">
            <v>PES</v>
          </cell>
          <cell r="F977">
            <v>5872</v>
          </cell>
          <cell r="G977" t="str">
            <v>TN</v>
          </cell>
          <cell r="H977" t="str">
            <v>TONELADAS</v>
          </cell>
          <cell r="I977" t="str">
            <v>PEC</v>
          </cell>
        </row>
        <row r="978">
          <cell r="A978" t="str">
            <v>15463192</v>
          </cell>
          <cell r="B978">
            <v>154</v>
          </cell>
          <cell r="C978">
            <v>63192</v>
          </cell>
          <cell r="D978" t="str">
            <v>REPRODUPORK MEJORADO MT CE</v>
          </cell>
          <cell r="E978" t="str">
            <v>PES</v>
          </cell>
          <cell r="F978">
            <v>5084</v>
          </cell>
          <cell r="G978" t="str">
            <v>TN</v>
          </cell>
          <cell r="H978" t="str">
            <v>TONELADAS</v>
          </cell>
          <cell r="I978" t="str">
            <v>PEC</v>
          </cell>
        </row>
        <row r="979">
          <cell r="A979" t="str">
            <v>15463207</v>
          </cell>
          <cell r="B979">
            <v>154</v>
          </cell>
          <cell r="C979">
            <v>63207</v>
          </cell>
          <cell r="D979" t="str">
            <v>PORCEVRAGE FASE 0 25 KG CE</v>
          </cell>
          <cell r="E979" t="str">
            <v>PES</v>
          </cell>
          <cell r="F979">
            <v>14916.5</v>
          </cell>
          <cell r="G979" t="str">
            <v>TN</v>
          </cell>
          <cell r="H979" t="str">
            <v>TONELADAS</v>
          </cell>
          <cell r="I979" t="str">
            <v>MUL</v>
          </cell>
        </row>
        <row r="980">
          <cell r="A980" t="str">
            <v>15463217</v>
          </cell>
          <cell r="B980">
            <v>154</v>
          </cell>
          <cell r="C980">
            <v>63217</v>
          </cell>
          <cell r="D980" t="str">
            <v>PORCEVRAGE FASE 1 25 KG CE</v>
          </cell>
          <cell r="E980" t="str">
            <v>PES</v>
          </cell>
          <cell r="F980">
            <v>10007.5</v>
          </cell>
          <cell r="G980" t="str">
            <v>TN</v>
          </cell>
          <cell r="H980" t="str">
            <v>TONELADAS</v>
          </cell>
          <cell r="I980" t="str">
            <v>MUL</v>
          </cell>
        </row>
        <row r="981">
          <cell r="A981" t="str">
            <v>15463227</v>
          </cell>
          <cell r="B981">
            <v>154</v>
          </cell>
          <cell r="C981">
            <v>63227</v>
          </cell>
          <cell r="D981" t="str">
            <v>PORCEVRAGE FASE 2 25 KG CE</v>
          </cell>
          <cell r="E981" t="str">
            <v>PES</v>
          </cell>
          <cell r="F981">
            <v>9468.5</v>
          </cell>
          <cell r="G981" t="str">
            <v>TN</v>
          </cell>
          <cell r="H981" t="str">
            <v>TONELADAS</v>
          </cell>
          <cell r="I981" t="str">
            <v>MUL</v>
          </cell>
        </row>
        <row r="982">
          <cell r="A982" t="str">
            <v>15463237</v>
          </cell>
          <cell r="B982">
            <v>154</v>
          </cell>
          <cell r="C982">
            <v>63237</v>
          </cell>
          <cell r="D982" t="str">
            <v>PORCEVRAGE FASE 3 25 KG CE</v>
          </cell>
          <cell r="E982" t="str">
            <v>PES</v>
          </cell>
          <cell r="F982">
            <v>7258.5</v>
          </cell>
          <cell r="G982" t="str">
            <v>TN</v>
          </cell>
          <cell r="H982" t="str">
            <v>TONELADAS</v>
          </cell>
          <cell r="I982" t="str">
            <v>MUL</v>
          </cell>
        </row>
        <row r="983">
          <cell r="A983" t="str">
            <v>15463250</v>
          </cell>
          <cell r="B983">
            <v>154</v>
          </cell>
          <cell r="C983">
            <v>63250</v>
          </cell>
          <cell r="D983" t="str">
            <v>CONCENTRAPORK MEJORADO HE</v>
          </cell>
          <cell r="E983" t="str">
            <v>PES</v>
          </cell>
          <cell r="F983">
            <v>7284</v>
          </cell>
          <cell r="G983" t="str">
            <v>TN</v>
          </cell>
          <cell r="H983" t="str">
            <v>TONELADAS</v>
          </cell>
          <cell r="I983" t="str">
            <v>PEC</v>
          </cell>
        </row>
        <row r="984">
          <cell r="A984" t="str">
            <v>15463252</v>
          </cell>
          <cell r="B984">
            <v>154</v>
          </cell>
          <cell r="C984">
            <v>63252</v>
          </cell>
          <cell r="D984" t="str">
            <v>DISPONIBLE</v>
          </cell>
          <cell r="E984" t="str">
            <v>PES</v>
          </cell>
          <cell r="F984">
            <v>7404</v>
          </cell>
          <cell r="G984" t="str">
            <v>TN</v>
          </cell>
          <cell r="H984" t="str">
            <v>TONELADAS</v>
          </cell>
          <cell r="I984" t="str">
            <v>PEC</v>
          </cell>
        </row>
        <row r="985">
          <cell r="A985" t="str">
            <v>15463369</v>
          </cell>
          <cell r="B985">
            <v>154</v>
          </cell>
          <cell r="C985">
            <v>63369</v>
          </cell>
          <cell r="D985" t="str">
            <v>DESARROLLO CERDO 5 KG</v>
          </cell>
          <cell r="E985" t="str">
            <v>PES</v>
          </cell>
          <cell r="F985">
            <v>5201</v>
          </cell>
          <cell r="G985" t="str">
            <v>TN</v>
          </cell>
          <cell r="H985" t="str">
            <v>TONELADAS</v>
          </cell>
          <cell r="I985" t="str">
            <v>PEC</v>
          </cell>
        </row>
        <row r="986">
          <cell r="A986" t="str">
            <v>15463379</v>
          </cell>
          <cell r="B986">
            <v>154</v>
          </cell>
          <cell r="C986">
            <v>63379</v>
          </cell>
          <cell r="D986" t="str">
            <v>ENGORDA CERDO 5KG</v>
          </cell>
          <cell r="E986" t="str">
            <v>PES</v>
          </cell>
          <cell r="F986">
            <v>4972</v>
          </cell>
          <cell r="G986" t="str">
            <v>TN</v>
          </cell>
          <cell r="H986" t="str">
            <v>TONELADAS</v>
          </cell>
          <cell r="I986" t="str">
            <v>PEC</v>
          </cell>
        </row>
        <row r="987">
          <cell r="A987" t="str">
            <v>15463386</v>
          </cell>
          <cell r="B987">
            <v>154</v>
          </cell>
          <cell r="C987">
            <v>63386</v>
          </cell>
          <cell r="D987" t="str">
            <v>CERDO REPRODUCCION 5KG</v>
          </cell>
          <cell r="E987" t="str">
            <v>PES</v>
          </cell>
          <cell r="F987">
            <v>5914</v>
          </cell>
          <cell r="G987" t="str">
            <v>TN</v>
          </cell>
          <cell r="H987" t="str">
            <v>TONELADAS</v>
          </cell>
          <cell r="I987" t="str">
            <v>PEC</v>
          </cell>
        </row>
        <row r="988">
          <cell r="A988" t="str">
            <v>15463421</v>
          </cell>
          <cell r="B988">
            <v>154</v>
          </cell>
          <cell r="C988">
            <v>63421</v>
          </cell>
          <cell r="D988" t="str">
            <v>CONCENTRADO CREC-ENG HG</v>
          </cell>
          <cell r="E988" t="str">
            <v>PES</v>
          </cell>
          <cell r="F988">
            <v>7794</v>
          </cell>
          <cell r="G988" t="str">
            <v>TN</v>
          </cell>
          <cell r="H988" t="str">
            <v>TONELADAS</v>
          </cell>
          <cell r="I988" t="str">
            <v>PEC</v>
          </cell>
        </row>
        <row r="989">
          <cell r="A989" t="str">
            <v>15463502</v>
          </cell>
          <cell r="B989">
            <v>154</v>
          </cell>
          <cell r="C989">
            <v>63502</v>
          </cell>
          <cell r="D989" t="str">
            <v>FINALIZADOR ENG.CERDOS HL CE</v>
          </cell>
          <cell r="E989" t="str">
            <v>PES</v>
          </cell>
          <cell r="F989">
            <v>5455</v>
          </cell>
          <cell r="G989" t="str">
            <v>TN</v>
          </cell>
          <cell r="H989" t="str">
            <v>TONELADAS</v>
          </cell>
          <cell r="I989" t="str">
            <v>PEC</v>
          </cell>
        </row>
        <row r="990">
          <cell r="A990" t="str">
            <v>15463503</v>
          </cell>
          <cell r="B990">
            <v>154</v>
          </cell>
          <cell r="C990">
            <v>63503</v>
          </cell>
          <cell r="D990" t="str">
            <v>FINALIZADOR ENG.CERDOS HL CG</v>
          </cell>
          <cell r="E990" t="str">
            <v>PES</v>
          </cell>
          <cell r="F990">
            <v>6170</v>
          </cell>
          <cell r="G990" t="str">
            <v>TN</v>
          </cell>
          <cell r="H990" t="str">
            <v>TONELADAS</v>
          </cell>
          <cell r="I990" t="str">
            <v>PEC</v>
          </cell>
        </row>
        <row r="991">
          <cell r="A991" t="str">
            <v>15463616</v>
          </cell>
          <cell r="B991">
            <v>154</v>
          </cell>
          <cell r="C991">
            <v>63616</v>
          </cell>
          <cell r="D991" t="str">
            <v>INICIA CERDOS 5K CE</v>
          </cell>
          <cell r="E991" t="str">
            <v>PES</v>
          </cell>
          <cell r="F991">
            <v>5814</v>
          </cell>
          <cell r="G991" t="str">
            <v>TN</v>
          </cell>
          <cell r="H991" t="str">
            <v>TONELADAS</v>
          </cell>
          <cell r="I991" t="str">
            <v>PEC</v>
          </cell>
        </row>
        <row r="992">
          <cell r="A992" t="str">
            <v>15463626</v>
          </cell>
          <cell r="B992">
            <v>154</v>
          </cell>
          <cell r="C992">
            <v>63626</v>
          </cell>
          <cell r="D992" t="str">
            <v>TERMINA CERDOS 5K CE</v>
          </cell>
          <cell r="E992" t="str">
            <v>PES</v>
          </cell>
          <cell r="F992">
            <v>5609</v>
          </cell>
          <cell r="G992" t="str">
            <v>TN</v>
          </cell>
          <cell r="H992" t="str">
            <v>TONELADAS</v>
          </cell>
          <cell r="I992" t="str">
            <v>PEC</v>
          </cell>
        </row>
        <row r="993">
          <cell r="A993" t="str">
            <v>15463810</v>
          </cell>
          <cell r="B993">
            <v>154</v>
          </cell>
          <cell r="C993">
            <v>63810</v>
          </cell>
          <cell r="D993" t="str">
            <v>INICIADOR CERDOS HP HE</v>
          </cell>
          <cell r="E993" t="str">
            <v>PES</v>
          </cell>
          <cell r="F993">
            <v>6523</v>
          </cell>
          <cell r="G993" t="str">
            <v>TN</v>
          </cell>
          <cell r="H993" t="str">
            <v>TONELADAS</v>
          </cell>
          <cell r="I993" t="str">
            <v>PEC</v>
          </cell>
        </row>
        <row r="994">
          <cell r="A994" t="str">
            <v>15463811</v>
          </cell>
          <cell r="B994">
            <v>154</v>
          </cell>
          <cell r="C994">
            <v>63811</v>
          </cell>
          <cell r="D994" t="str">
            <v>INICIADOR CERDOS HP HG</v>
          </cell>
          <cell r="E994" t="str">
            <v>PES</v>
          </cell>
          <cell r="F994">
            <v>6383</v>
          </cell>
          <cell r="G994" t="str">
            <v>TN</v>
          </cell>
          <cell r="H994" t="str">
            <v>TONELADAS</v>
          </cell>
          <cell r="I994" t="str">
            <v>PEC</v>
          </cell>
        </row>
        <row r="995">
          <cell r="A995" t="str">
            <v>15463813</v>
          </cell>
          <cell r="B995">
            <v>154</v>
          </cell>
          <cell r="C995">
            <v>63813</v>
          </cell>
          <cell r="D995" t="str">
            <v>INICIADOR CERDOS HP CG</v>
          </cell>
          <cell r="E995" t="str">
            <v>PES</v>
          </cell>
          <cell r="F995">
            <v>6403</v>
          </cell>
          <cell r="G995" t="str">
            <v>TN</v>
          </cell>
          <cell r="H995" t="str">
            <v>TONELADAS</v>
          </cell>
          <cell r="I995" t="str">
            <v>PEC</v>
          </cell>
        </row>
        <row r="996">
          <cell r="A996" t="str">
            <v>15463820</v>
          </cell>
          <cell r="B996">
            <v>154</v>
          </cell>
          <cell r="C996">
            <v>63820</v>
          </cell>
          <cell r="D996" t="str">
            <v>CRECIMIENTO CERDOS HP HE</v>
          </cell>
          <cell r="E996" t="str">
            <v>PES</v>
          </cell>
          <cell r="F996">
            <v>5908</v>
          </cell>
          <cell r="G996" t="str">
            <v>TN</v>
          </cell>
          <cell r="H996" t="str">
            <v>TONELADAS</v>
          </cell>
          <cell r="I996" t="str">
            <v>PEC</v>
          </cell>
        </row>
        <row r="997">
          <cell r="A997" t="str">
            <v>15463821</v>
          </cell>
          <cell r="B997">
            <v>154</v>
          </cell>
          <cell r="C997">
            <v>63821</v>
          </cell>
          <cell r="D997" t="str">
            <v>CRECIMIENTO CERDOS HP HG</v>
          </cell>
          <cell r="E997" t="str">
            <v>PES</v>
          </cell>
          <cell r="F997">
            <v>5768</v>
          </cell>
          <cell r="G997" t="str">
            <v>TN</v>
          </cell>
          <cell r="H997" t="str">
            <v>TONELADAS</v>
          </cell>
          <cell r="I997" t="str">
            <v>PEC</v>
          </cell>
        </row>
        <row r="998">
          <cell r="A998" t="str">
            <v>15463823</v>
          </cell>
          <cell r="B998">
            <v>154</v>
          </cell>
          <cell r="C998">
            <v>63823</v>
          </cell>
          <cell r="D998" t="str">
            <v>CRECIMIENTO CERDOS HP CG</v>
          </cell>
          <cell r="E998" t="str">
            <v>PES</v>
          </cell>
          <cell r="F998">
            <v>5788</v>
          </cell>
          <cell r="G998" t="str">
            <v>TN</v>
          </cell>
          <cell r="H998" t="str">
            <v>TONELADAS</v>
          </cell>
          <cell r="I998" t="str">
            <v>PEC</v>
          </cell>
        </row>
        <row r="999">
          <cell r="A999" t="str">
            <v>15463830</v>
          </cell>
          <cell r="B999">
            <v>154</v>
          </cell>
          <cell r="C999">
            <v>63830</v>
          </cell>
          <cell r="D999" t="str">
            <v>FINALIZADOR CERDOS HL HE</v>
          </cell>
          <cell r="E999" t="str">
            <v>PES</v>
          </cell>
          <cell r="F999">
            <v>5818</v>
          </cell>
          <cell r="G999" t="str">
            <v>TN</v>
          </cell>
          <cell r="H999" t="str">
            <v>TONELADAS</v>
          </cell>
          <cell r="I999" t="str">
            <v>PEC</v>
          </cell>
        </row>
        <row r="1000">
          <cell r="A1000" t="str">
            <v>15463831</v>
          </cell>
          <cell r="B1000">
            <v>154</v>
          </cell>
          <cell r="C1000">
            <v>63831</v>
          </cell>
          <cell r="D1000" t="str">
            <v>FINALIZADOR CERDOS HL HG</v>
          </cell>
          <cell r="E1000" t="str">
            <v>PES</v>
          </cell>
          <cell r="F1000">
            <v>5678</v>
          </cell>
          <cell r="G1000" t="str">
            <v>TN</v>
          </cell>
          <cell r="H1000" t="str">
            <v>TONELADAS</v>
          </cell>
          <cell r="I1000" t="str">
            <v>PEC</v>
          </cell>
        </row>
        <row r="1001">
          <cell r="A1001" t="str">
            <v>15463833</v>
          </cell>
          <cell r="B1001">
            <v>154</v>
          </cell>
          <cell r="C1001">
            <v>63833</v>
          </cell>
          <cell r="D1001" t="str">
            <v>FINALIZADOR CERDOS H.L.CG</v>
          </cell>
          <cell r="E1001" t="str">
            <v>PES</v>
          </cell>
          <cell r="F1001">
            <v>5698</v>
          </cell>
          <cell r="G1001" t="str">
            <v>TN</v>
          </cell>
          <cell r="H1001" t="str">
            <v>TONELADAS</v>
          </cell>
          <cell r="I1001" t="str">
            <v>PEC</v>
          </cell>
        </row>
        <row r="1002">
          <cell r="A1002" t="str">
            <v>15463840</v>
          </cell>
          <cell r="B1002">
            <v>154</v>
          </cell>
          <cell r="C1002">
            <v>63840</v>
          </cell>
          <cell r="D1002" t="str">
            <v>REPRO.GESTACION HP HE</v>
          </cell>
          <cell r="E1002" t="str">
            <v>PES</v>
          </cell>
          <cell r="F1002">
            <v>5839</v>
          </cell>
          <cell r="G1002" t="str">
            <v>TN</v>
          </cell>
          <cell r="H1002" t="str">
            <v>TONELADAS</v>
          </cell>
          <cell r="I1002" t="str">
            <v>PEC</v>
          </cell>
        </row>
        <row r="1003">
          <cell r="A1003" t="str">
            <v>15463841</v>
          </cell>
          <cell r="B1003">
            <v>154</v>
          </cell>
          <cell r="C1003">
            <v>63841</v>
          </cell>
          <cell r="D1003" t="str">
            <v>REPRO.GESTACION HP HG</v>
          </cell>
          <cell r="E1003" t="str">
            <v>PES</v>
          </cell>
          <cell r="F1003">
            <v>5699</v>
          </cell>
          <cell r="G1003" t="str">
            <v>TN</v>
          </cell>
          <cell r="H1003" t="str">
            <v>TONELADAS</v>
          </cell>
          <cell r="I1003" t="str">
            <v>PEC</v>
          </cell>
        </row>
        <row r="1004">
          <cell r="A1004" t="str">
            <v>15463843</v>
          </cell>
          <cell r="B1004">
            <v>154</v>
          </cell>
          <cell r="C1004">
            <v>63843</v>
          </cell>
          <cell r="D1004" t="str">
            <v>REPRO.GESTACION HP CG</v>
          </cell>
          <cell r="E1004" t="str">
            <v>PES</v>
          </cell>
          <cell r="F1004">
            <v>5719</v>
          </cell>
          <cell r="G1004" t="str">
            <v>TN</v>
          </cell>
          <cell r="H1004" t="str">
            <v>TONELADAS</v>
          </cell>
          <cell r="I1004" t="str">
            <v>PEC</v>
          </cell>
        </row>
        <row r="1005">
          <cell r="A1005" t="str">
            <v>15463850</v>
          </cell>
          <cell r="B1005">
            <v>154</v>
          </cell>
          <cell r="C1005">
            <v>63850</v>
          </cell>
          <cell r="D1005" t="str">
            <v>REPRO.LACTANCIA HP HE</v>
          </cell>
          <cell r="E1005" t="str">
            <v>PES</v>
          </cell>
          <cell r="F1005">
            <v>5948</v>
          </cell>
          <cell r="G1005" t="str">
            <v>TN</v>
          </cell>
          <cell r="H1005" t="str">
            <v>TONELADAS</v>
          </cell>
          <cell r="I1005" t="str">
            <v>PEC</v>
          </cell>
        </row>
        <row r="1006">
          <cell r="A1006" t="str">
            <v>15463851</v>
          </cell>
          <cell r="B1006">
            <v>154</v>
          </cell>
          <cell r="C1006">
            <v>63851</v>
          </cell>
          <cell r="D1006" t="str">
            <v>REPRO.LACTANCIA HP HG</v>
          </cell>
          <cell r="E1006" t="str">
            <v>PES</v>
          </cell>
          <cell r="F1006">
            <v>5808</v>
          </cell>
          <cell r="G1006" t="str">
            <v>TN</v>
          </cell>
          <cell r="H1006" t="str">
            <v>TONELADAS</v>
          </cell>
          <cell r="I1006" t="str">
            <v>PEC</v>
          </cell>
        </row>
        <row r="1007">
          <cell r="A1007" t="str">
            <v>15463853</v>
          </cell>
          <cell r="B1007">
            <v>154</v>
          </cell>
          <cell r="C1007">
            <v>63853</v>
          </cell>
          <cell r="D1007" t="str">
            <v>REPRO.LACTANCIA HP CG</v>
          </cell>
          <cell r="E1007" t="str">
            <v>PES</v>
          </cell>
          <cell r="F1007">
            <v>5828</v>
          </cell>
          <cell r="G1007" t="str">
            <v>TN</v>
          </cell>
          <cell r="H1007" t="str">
            <v>TONELADAS</v>
          </cell>
          <cell r="I1007" t="str">
            <v>PEC</v>
          </cell>
        </row>
        <row r="1008">
          <cell r="A1008" t="str">
            <v>15463860</v>
          </cell>
          <cell r="B1008">
            <v>154</v>
          </cell>
          <cell r="C1008">
            <v>63860</v>
          </cell>
          <cell r="D1008" t="str">
            <v>CRECIPORK V HE</v>
          </cell>
          <cell r="E1008" t="str">
            <v>PES</v>
          </cell>
          <cell r="F1008">
            <v>5808</v>
          </cell>
          <cell r="G1008" t="str">
            <v>TN</v>
          </cell>
          <cell r="H1008" t="str">
            <v>TONELADAS</v>
          </cell>
          <cell r="I1008" t="str">
            <v>PEC</v>
          </cell>
        </row>
        <row r="1009">
          <cell r="A1009" t="str">
            <v>15463861</v>
          </cell>
          <cell r="B1009">
            <v>154</v>
          </cell>
          <cell r="C1009">
            <v>63861</v>
          </cell>
          <cell r="D1009" t="str">
            <v>CRECIPORK V. HG</v>
          </cell>
          <cell r="E1009" t="str">
            <v>PES</v>
          </cell>
          <cell r="F1009">
            <v>5668</v>
          </cell>
          <cell r="G1009" t="str">
            <v>TN</v>
          </cell>
          <cell r="H1009" t="str">
            <v>TONELADAS</v>
          </cell>
          <cell r="I1009" t="str">
            <v>PEC</v>
          </cell>
        </row>
        <row r="1010">
          <cell r="A1010" t="str">
            <v>15463862</v>
          </cell>
          <cell r="B1010">
            <v>154</v>
          </cell>
          <cell r="C1010">
            <v>63862</v>
          </cell>
          <cell r="D1010" t="str">
            <v>CRECIPORK MT CE</v>
          </cell>
          <cell r="E1010" t="str">
            <v>PES</v>
          </cell>
          <cell r="F1010">
            <v>5828</v>
          </cell>
          <cell r="G1010" t="str">
            <v>TN</v>
          </cell>
          <cell r="H1010" t="str">
            <v>TONELADAS</v>
          </cell>
          <cell r="I1010" t="str">
            <v>PEC</v>
          </cell>
        </row>
        <row r="1011">
          <cell r="A1011" t="str">
            <v>15463863</v>
          </cell>
          <cell r="B1011">
            <v>154</v>
          </cell>
          <cell r="C1011">
            <v>63863</v>
          </cell>
          <cell r="D1011" t="str">
            <v>CRECIPORK V. CG</v>
          </cell>
          <cell r="E1011" t="str">
            <v>PES</v>
          </cell>
          <cell r="F1011">
            <v>5688</v>
          </cell>
          <cell r="G1011" t="str">
            <v>TN</v>
          </cell>
          <cell r="H1011" t="str">
            <v>TONELADAS</v>
          </cell>
          <cell r="I1011" t="str">
            <v>PEC</v>
          </cell>
        </row>
        <row r="1012">
          <cell r="A1012" t="str">
            <v>15463870</v>
          </cell>
          <cell r="B1012">
            <v>154</v>
          </cell>
          <cell r="C1012">
            <v>63870</v>
          </cell>
          <cell r="D1012" t="str">
            <v>ENGORDAPORK V. HE</v>
          </cell>
          <cell r="E1012" t="str">
            <v>PES</v>
          </cell>
          <cell r="F1012">
            <v>5712</v>
          </cell>
          <cell r="G1012" t="str">
            <v>TN</v>
          </cell>
          <cell r="H1012" t="str">
            <v>TONELADAS</v>
          </cell>
          <cell r="I1012" t="str">
            <v>PEC</v>
          </cell>
        </row>
        <row r="1013">
          <cell r="A1013" t="str">
            <v>15463871</v>
          </cell>
          <cell r="B1013">
            <v>154</v>
          </cell>
          <cell r="C1013">
            <v>63871</v>
          </cell>
          <cell r="D1013" t="str">
            <v>ENGORDAPORK V. HG</v>
          </cell>
          <cell r="E1013" t="str">
            <v>PES</v>
          </cell>
          <cell r="F1013">
            <v>5572</v>
          </cell>
          <cell r="G1013" t="str">
            <v>TN</v>
          </cell>
          <cell r="H1013" t="str">
            <v>TONELADAS</v>
          </cell>
          <cell r="I1013" t="str">
            <v>PEC</v>
          </cell>
        </row>
        <row r="1014">
          <cell r="A1014" t="str">
            <v>15463872</v>
          </cell>
          <cell r="B1014">
            <v>154</v>
          </cell>
          <cell r="C1014">
            <v>63872</v>
          </cell>
          <cell r="D1014" t="str">
            <v>ENGORDAPORK MT CE</v>
          </cell>
          <cell r="E1014" t="str">
            <v>PES</v>
          </cell>
          <cell r="F1014">
            <v>5732</v>
          </cell>
          <cell r="G1014" t="str">
            <v>TN</v>
          </cell>
          <cell r="H1014" t="str">
            <v>TONELADAS</v>
          </cell>
          <cell r="I1014" t="str">
            <v>PEC</v>
          </cell>
        </row>
        <row r="1015">
          <cell r="A1015" t="str">
            <v>15463873</v>
          </cell>
          <cell r="B1015">
            <v>154</v>
          </cell>
          <cell r="C1015">
            <v>63873</v>
          </cell>
          <cell r="D1015" t="str">
            <v>ENGORDAPORK V. CG</v>
          </cell>
          <cell r="E1015" t="str">
            <v>PES</v>
          </cell>
          <cell r="F1015">
            <v>5592</v>
          </cell>
          <cell r="G1015" t="str">
            <v>TN</v>
          </cell>
          <cell r="H1015" t="str">
            <v>TONELADAS</v>
          </cell>
          <cell r="I1015" t="str">
            <v>PEC</v>
          </cell>
        </row>
        <row r="1016">
          <cell r="A1016" t="str">
            <v>15463880</v>
          </cell>
          <cell r="B1016">
            <v>154</v>
          </cell>
          <cell r="C1016">
            <v>63880</v>
          </cell>
          <cell r="D1016" t="str">
            <v>REPRODUPORK V. HE</v>
          </cell>
          <cell r="E1016" t="str">
            <v>PES</v>
          </cell>
          <cell r="F1016">
            <v>5838</v>
          </cell>
          <cell r="G1016" t="str">
            <v>TN</v>
          </cell>
          <cell r="H1016" t="str">
            <v>TONELADAS</v>
          </cell>
          <cell r="I1016" t="str">
            <v>PEC</v>
          </cell>
        </row>
        <row r="1017">
          <cell r="A1017" t="str">
            <v>15463881</v>
          </cell>
          <cell r="B1017">
            <v>154</v>
          </cell>
          <cell r="C1017">
            <v>63881</v>
          </cell>
          <cell r="D1017" t="str">
            <v>REPRODUPORK V. HG</v>
          </cell>
          <cell r="E1017" t="str">
            <v>PES</v>
          </cell>
          <cell r="F1017">
            <v>5698</v>
          </cell>
          <cell r="G1017" t="str">
            <v>TN</v>
          </cell>
          <cell r="H1017" t="str">
            <v>TONELADAS</v>
          </cell>
          <cell r="I1017" t="str">
            <v>PEC</v>
          </cell>
        </row>
        <row r="1018">
          <cell r="A1018" t="str">
            <v>15463882</v>
          </cell>
          <cell r="B1018">
            <v>154</v>
          </cell>
          <cell r="C1018">
            <v>63882</v>
          </cell>
          <cell r="D1018" t="str">
            <v>REPRODUPORK MT CE</v>
          </cell>
          <cell r="E1018" t="str">
            <v>PES</v>
          </cell>
          <cell r="F1018">
            <v>5858</v>
          </cell>
          <cell r="G1018" t="str">
            <v>TN</v>
          </cell>
          <cell r="H1018" t="str">
            <v>TONELADAS</v>
          </cell>
          <cell r="I1018" t="str">
            <v>PEC</v>
          </cell>
        </row>
        <row r="1019">
          <cell r="A1019" t="str">
            <v>15463883</v>
          </cell>
          <cell r="B1019">
            <v>154</v>
          </cell>
          <cell r="C1019">
            <v>63883</v>
          </cell>
          <cell r="D1019" t="str">
            <v>REPORDUPORK V. CG</v>
          </cell>
          <cell r="E1019" t="str">
            <v>PES</v>
          </cell>
          <cell r="F1019">
            <v>5718</v>
          </cell>
          <cell r="G1019" t="str">
            <v>TN</v>
          </cell>
          <cell r="H1019" t="str">
            <v>TONELADAS</v>
          </cell>
          <cell r="I1019" t="str">
            <v>PEC</v>
          </cell>
        </row>
        <row r="1020">
          <cell r="A1020" t="str">
            <v>15464002</v>
          </cell>
          <cell r="B1020">
            <v>154</v>
          </cell>
          <cell r="C1020">
            <v>64002</v>
          </cell>
          <cell r="D1020" t="str">
            <v>ALIM.VACAS LECH.18% CE</v>
          </cell>
          <cell r="E1020" t="str">
            <v>PES</v>
          </cell>
          <cell r="F1020">
            <v>4446</v>
          </cell>
          <cell r="G1020" t="str">
            <v>TN</v>
          </cell>
          <cell r="H1020" t="str">
            <v>TONELADAS</v>
          </cell>
          <cell r="I1020" t="str">
            <v>PEC</v>
          </cell>
        </row>
        <row r="1021">
          <cell r="A1021" t="str">
            <v>15464004</v>
          </cell>
          <cell r="B1021">
            <v>154</v>
          </cell>
          <cell r="C1021">
            <v>64004</v>
          </cell>
          <cell r="D1021" t="str">
            <v>ALIM.VACAS LECH.18% RE</v>
          </cell>
          <cell r="E1021" t="str">
            <v>PES</v>
          </cell>
          <cell r="F1021">
            <v>4735</v>
          </cell>
          <cell r="G1021" t="str">
            <v>TN</v>
          </cell>
          <cell r="H1021" t="str">
            <v>TONELADAS</v>
          </cell>
          <cell r="I1021" t="str">
            <v>PEC</v>
          </cell>
        </row>
        <row r="1022">
          <cell r="A1022" t="str">
            <v>15464040</v>
          </cell>
          <cell r="B1022">
            <v>154</v>
          </cell>
          <cell r="C1022">
            <v>64040</v>
          </cell>
          <cell r="D1022" t="str">
            <v>VACAS SECAS HE</v>
          </cell>
          <cell r="E1022" t="str">
            <v>PES</v>
          </cell>
          <cell r="F1022">
            <v>4891</v>
          </cell>
          <cell r="G1022" t="str">
            <v>TN</v>
          </cell>
          <cell r="H1022" t="str">
            <v>TONELADAS</v>
          </cell>
          <cell r="I1022" t="str">
            <v>PEC</v>
          </cell>
        </row>
        <row r="1023">
          <cell r="A1023" t="str">
            <v>15464041</v>
          </cell>
          <cell r="B1023">
            <v>154</v>
          </cell>
          <cell r="C1023">
            <v>64041</v>
          </cell>
          <cell r="D1023" t="str">
            <v>VACAS SECAS HG</v>
          </cell>
          <cell r="E1023" t="str">
            <v>PES</v>
          </cell>
          <cell r="F1023">
            <v>4751</v>
          </cell>
          <cell r="G1023" t="str">
            <v>TN</v>
          </cell>
          <cell r="H1023" t="str">
            <v>TONELADAS</v>
          </cell>
          <cell r="I1023" t="str">
            <v>PEC</v>
          </cell>
        </row>
        <row r="1024">
          <cell r="A1024" t="str">
            <v>15464042</v>
          </cell>
          <cell r="B1024">
            <v>154</v>
          </cell>
          <cell r="C1024">
            <v>64042</v>
          </cell>
          <cell r="D1024" t="str">
            <v>VACAS SECAS CE</v>
          </cell>
          <cell r="E1024" t="str">
            <v>PES</v>
          </cell>
          <cell r="F1024">
            <v>4911</v>
          </cell>
          <cell r="G1024" t="str">
            <v>TN</v>
          </cell>
          <cell r="H1024" t="str">
            <v>TONELADAS</v>
          </cell>
          <cell r="I1024" t="str">
            <v>PEC</v>
          </cell>
        </row>
        <row r="1025">
          <cell r="A1025" t="str">
            <v>15464043</v>
          </cell>
          <cell r="B1025">
            <v>154</v>
          </cell>
          <cell r="C1025">
            <v>64043</v>
          </cell>
          <cell r="D1025" t="str">
            <v>VACAS SECAS CG</v>
          </cell>
          <cell r="E1025" t="str">
            <v>PES</v>
          </cell>
          <cell r="F1025">
            <v>4771</v>
          </cell>
          <cell r="G1025" t="str">
            <v>TN</v>
          </cell>
          <cell r="H1025" t="str">
            <v>TONELADAS</v>
          </cell>
          <cell r="I1025" t="str">
            <v>PEC</v>
          </cell>
        </row>
        <row r="1026">
          <cell r="A1026" t="str">
            <v>15464045</v>
          </cell>
          <cell r="B1026">
            <v>154</v>
          </cell>
          <cell r="C1026">
            <v>64045</v>
          </cell>
          <cell r="D1026" t="str">
            <v>VACAS SECAS RG</v>
          </cell>
          <cell r="E1026" t="str">
            <v>PES</v>
          </cell>
          <cell r="F1026">
            <v>4761</v>
          </cell>
          <cell r="G1026" t="str">
            <v>TN</v>
          </cell>
          <cell r="H1026" t="str">
            <v>TONELADAS</v>
          </cell>
          <cell r="I1026" t="str">
            <v>PEC</v>
          </cell>
        </row>
        <row r="1027">
          <cell r="A1027" t="str">
            <v>15464072</v>
          </cell>
          <cell r="B1027">
            <v>154</v>
          </cell>
          <cell r="C1027">
            <v>64072</v>
          </cell>
          <cell r="D1027" t="str">
            <v>ABABE PLUS MT CE</v>
          </cell>
          <cell r="E1027" t="str">
            <v>PES</v>
          </cell>
          <cell r="F1027">
            <v>5310</v>
          </cell>
          <cell r="G1027" t="str">
            <v>TN</v>
          </cell>
          <cell r="H1027" t="str">
            <v>TONELADAS</v>
          </cell>
          <cell r="I1027" t="str">
            <v>PEC</v>
          </cell>
        </row>
        <row r="1028">
          <cell r="A1028" t="str">
            <v>15464073</v>
          </cell>
          <cell r="B1028">
            <v>154</v>
          </cell>
          <cell r="C1028">
            <v>64073</v>
          </cell>
          <cell r="D1028" t="str">
            <v>CRIA BECERROS No.3 CG</v>
          </cell>
          <cell r="E1028" t="str">
            <v>PES</v>
          </cell>
          <cell r="F1028">
            <v>5696</v>
          </cell>
          <cell r="G1028" t="str">
            <v>TN</v>
          </cell>
          <cell r="H1028" t="str">
            <v>TONELADAS</v>
          </cell>
          <cell r="I1028" t="str">
            <v>PEC</v>
          </cell>
        </row>
        <row r="1029">
          <cell r="A1029" t="str">
            <v>15464169</v>
          </cell>
          <cell r="B1029">
            <v>154</v>
          </cell>
          <cell r="C1029">
            <v>64169</v>
          </cell>
          <cell r="D1029" t="str">
            <v>SUST.LECHE 24-10 10K  HE</v>
          </cell>
          <cell r="E1029" t="str">
            <v>PES</v>
          </cell>
          <cell r="F1029">
            <v>19868</v>
          </cell>
          <cell r="G1029" t="str">
            <v>TN</v>
          </cell>
          <cell r="H1029" t="str">
            <v>TONELADAS</v>
          </cell>
          <cell r="I1029" t="str">
            <v>PEC</v>
          </cell>
        </row>
        <row r="1030">
          <cell r="A1030" t="str">
            <v>15464194</v>
          </cell>
          <cell r="B1030">
            <v>154</v>
          </cell>
          <cell r="C1030">
            <v>64194</v>
          </cell>
          <cell r="D1030" t="str">
            <v>ALIMENTO VACAS LECHERAS 20% RE</v>
          </cell>
          <cell r="E1030" t="str">
            <v>PES</v>
          </cell>
          <cell r="F1030">
            <v>5210</v>
          </cell>
          <cell r="G1030" t="str">
            <v>TN</v>
          </cell>
          <cell r="H1030" t="str">
            <v>TONELADAS</v>
          </cell>
          <cell r="I1030" t="str">
            <v>PEC</v>
          </cell>
        </row>
        <row r="1031">
          <cell r="A1031" t="str">
            <v>15464230</v>
          </cell>
          <cell r="B1031">
            <v>154</v>
          </cell>
          <cell r="C1031">
            <v>64230</v>
          </cell>
          <cell r="D1031" t="str">
            <v>LECHERO 16% V. HE</v>
          </cell>
          <cell r="E1031" t="str">
            <v>PES</v>
          </cell>
          <cell r="F1031">
            <v>4656</v>
          </cell>
          <cell r="G1031" t="str">
            <v>TN</v>
          </cell>
          <cell r="H1031" t="str">
            <v>TONELADAS</v>
          </cell>
          <cell r="I1031" t="str">
            <v>PEC</v>
          </cell>
        </row>
        <row r="1032">
          <cell r="A1032" t="str">
            <v>15464231</v>
          </cell>
          <cell r="B1032">
            <v>154</v>
          </cell>
          <cell r="C1032">
            <v>64231</v>
          </cell>
          <cell r="D1032" t="str">
            <v>LECHERO 16% V.  HG</v>
          </cell>
          <cell r="E1032" t="str">
            <v>PES</v>
          </cell>
          <cell r="F1032">
            <v>4516</v>
          </cell>
          <cell r="G1032" t="str">
            <v>TN</v>
          </cell>
          <cell r="H1032" t="str">
            <v>TONELADAS</v>
          </cell>
          <cell r="I1032" t="str">
            <v>PEC</v>
          </cell>
        </row>
        <row r="1033">
          <cell r="A1033" t="str">
            <v>15464232</v>
          </cell>
          <cell r="B1033">
            <v>154</v>
          </cell>
          <cell r="C1033">
            <v>64232</v>
          </cell>
          <cell r="D1033" t="str">
            <v>LECHERO 16% MT  CE</v>
          </cell>
          <cell r="E1033" t="str">
            <v>PES</v>
          </cell>
          <cell r="F1033">
            <v>4676</v>
          </cell>
          <cell r="G1033" t="str">
            <v>TN</v>
          </cell>
          <cell r="H1033" t="str">
            <v>TONELADAS</v>
          </cell>
          <cell r="I1033" t="str">
            <v>PEC</v>
          </cell>
        </row>
        <row r="1034">
          <cell r="A1034" t="str">
            <v>15464233</v>
          </cell>
          <cell r="B1034">
            <v>154</v>
          </cell>
          <cell r="C1034">
            <v>64233</v>
          </cell>
          <cell r="D1034" t="str">
            <v>LECHERO 16% CG</v>
          </cell>
          <cell r="E1034" t="str">
            <v>PES</v>
          </cell>
          <cell r="F1034">
            <v>4536</v>
          </cell>
          <cell r="G1034" t="str">
            <v>TN</v>
          </cell>
          <cell r="H1034" t="str">
            <v>TONELADAS</v>
          </cell>
          <cell r="I1034" t="str">
            <v>PEC</v>
          </cell>
        </row>
        <row r="1035">
          <cell r="A1035" t="str">
            <v>15464234</v>
          </cell>
          <cell r="B1035">
            <v>154</v>
          </cell>
          <cell r="C1035">
            <v>64234</v>
          </cell>
          <cell r="D1035" t="str">
            <v>LECHERO 16% V.  RE</v>
          </cell>
          <cell r="E1035" t="str">
            <v>PES</v>
          </cell>
          <cell r="F1035">
            <v>4666</v>
          </cell>
          <cell r="G1035" t="str">
            <v>TN</v>
          </cell>
          <cell r="H1035" t="str">
            <v>TONELADAS</v>
          </cell>
          <cell r="I1035" t="str">
            <v>PEC</v>
          </cell>
        </row>
        <row r="1036">
          <cell r="A1036" t="str">
            <v>15464235</v>
          </cell>
          <cell r="B1036">
            <v>154</v>
          </cell>
          <cell r="C1036">
            <v>64235</v>
          </cell>
          <cell r="D1036" t="str">
            <v>LECHERO 16% V.  RG</v>
          </cell>
          <cell r="E1036" t="str">
            <v>PES</v>
          </cell>
          <cell r="F1036">
            <v>4526</v>
          </cell>
          <cell r="G1036" t="str">
            <v>TN</v>
          </cell>
          <cell r="H1036" t="str">
            <v>TONELADAS</v>
          </cell>
          <cell r="I1036" t="str">
            <v>PEC</v>
          </cell>
        </row>
        <row r="1037">
          <cell r="A1037" t="str">
            <v>15464270</v>
          </cell>
          <cell r="B1037">
            <v>154</v>
          </cell>
          <cell r="C1037">
            <v>64270</v>
          </cell>
          <cell r="D1037" t="str">
            <v>LECHERO 20 CSA MT HE</v>
          </cell>
          <cell r="E1037" t="str">
            <v>PES</v>
          </cell>
          <cell r="F1037">
            <v>17947</v>
          </cell>
          <cell r="G1037" t="str">
            <v>TN</v>
          </cell>
          <cell r="H1037" t="str">
            <v>TONELADAS</v>
          </cell>
          <cell r="I1037" t="str">
            <v>PEC</v>
          </cell>
        </row>
        <row r="1038">
          <cell r="A1038" t="str">
            <v>15464322</v>
          </cell>
          <cell r="B1038">
            <v>154</v>
          </cell>
          <cell r="C1038">
            <v>64322</v>
          </cell>
          <cell r="D1038" t="str">
            <v>ESTABLERO 18% CE</v>
          </cell>
          <cell r="E1038" t="str">
            <v>PES</v>
          </cell>
          <cell r="F1038">
            <v>4920</v>
          </cell>
          <cell r="G1038" t="str">
            <v>TN</v>
          </cell>
          <cell r="H1038" t="str">
            <v>TONELADAS</v>
          </cell>
          <cell r="I1038" t="str">
            <v>PEC</v>
          </cell>
        </row>
        <row r="1039">
          <cell r="A1039" t="str">
            <v>15464324</v>
          </cell>
          <cell r="B1039">
            <v>154</v>
          </cell>
          <cell r="C1039">
            <v>64324</v>
          </cell>
          <cell r="D1039" t="str">
            <v>ESTABLERO 18% RE</v>
          </cell>
          <cell r="E1039" t="str">
            <v>PES</v>
          </cell>
          <cell r="F1039">
            <v>4550</v>
          </cell>
          <cell r="G1039" t="str">
            <v>TN</v>
          </cell>
          <cell r="H1039" t="str">
            <v>TONELADAS</v>
          </cell>
          <cell r="I1039" t="str">
            <v>PEC</v>
          </cell>
        </row>
        <row r="1040">
          <cell r="A1040" t="str">
            <v>15464352</v>
          </cell>
          <cell r="B1040">
            <v>154</v>
          </cell>
          <cell r="C1040">
            <v>64352</v>
          </cell>
          <cell r="D1040" t="str">
            <v>GANADO LECHERO 18% CE</v>
          </cell>
          <cell r="E1040" t="str">
            <v>PES</v>
          </cell>
          <cell r="F1040">
            <v>4841</v>
          </cell>
          <cell r="G1040" t="str">
            <v>TN</v>
          </cell>
          <cell r="H1040" t="str">
            <v>TONELADAS</v>
          </cell>
          <cell r="I1040" t="str">
            <v>PEC</v>
          </cell>
        </row>
        <row r="1041">
          <cell r="A1041" t="str">
            <v>15464362</v>
          </cell>
          <cell r="B1041">
            <v>154</v>
          </cell>
          <cell r="C1041">
            <v>64362</v>
          </cell>
          <cell r="D1041" t="str">
            <v>MEZCLA GANADERA LECHERO CE 40K</v>
          </cell>
          <cell r="E1041" t="str">
            <v>PES</v>
          </cell>
          <cell r="F1041">
            <v>3961</v>
          </cell>
          <cell r="G1041" t="str">
            <v>TN</v>
          </cell>
          <cell r="H1041" t="str">
            <v>TONELADAS</v>
          </cell>
          <cell r="I1041" t="str">
            <v>PEC</v>
          </cell>
        </row>
        <row r="1042">
          <cell r="A1042" t="str">
            <v>15464384</v>
          </cell>
          <cell r="B1042">
            <v>154</v>
          </cell>
          <cell r="C1042">
            <v>64384</v>
          </cell>
          <cell r="D1042" t="str">
            <v>LECHERO 21% RE</v>
          </cell>
          <cell r="E1042" t="str">
            <v>PES</v>
          </cell>
          <cell r="F1042">
            <v>4741</v>
          </cell>
          <cell r="G1042" t="str">
            <v>TN</v>
          </cell>
          <cell r="H1042" t="str">
            <v>TONELADAS</v>
          </cell>
          <cell r="I1042" t="str">
            <v>PEC</v>
          </cell>
        </row>
        <row r="1043">
          <cell r="A1043" t="str">
            <v>15464394</v>
          </cell>
          <cell r="B1043">
            <v>154</v>
          </cell>
          <cell r="C1043">
            <v>64394</v>
          </cell>
          <cell r="D1043" t="str">
            <v>LECHERO CAMPERO 16% RE MT</v>
          </cell>
          <cell r="E1043" t="str">
            <v>PES</v>
          </cell>
          <cell r="F1043">
            <v>4015</v>
          </cell>
          <cell r="G1043" t="str">
            <v>TN</v>
          </cell>
          <cell r="H1043" t="str">
            <v>TONELADAS</v>
          </cell>
          <cell r="I1043" t="str">
            <v>PEC</v>
          </cell>
        </row>
        <row r="1044">
          <cell r="A1044" t="str">
            <v>15464422</v>
          </cell>
          <cell r="B1044">
            <v>154</v>
          </cell>
          <cell r="C1044">
            <v>64422</v>
          </cell>
          <cell r="D1044" t="str">
            <v>ESTABLERO 18% MT CE</v>
          </cell>
          <cell r="E1044" t="str">
            <v>PES</v>
          </cell>
          <cell r="F1044">
            <v>4285</v>
          </cell>
          <cell r="G1044" t="str">
            <v>TN</v>
          </cell>
          <cell r="H1044" t="str">
            <v>TONELADAS</v>
          </cell>
          <cell r="I1044" t="str">
            <v>PEC</v>
          </cell>
        </row>
        <row r="1045">
          <cell r="A1045" t="str">
            <v>15464560</v>
          </cell>
          <cell r="B1045">
            <v>154</v>
          </cell>
          <cell r="C1045">
            <v>64560</v>
          </cell>
          <cell r="D1045" t="str">
            <v>MEZCLA GANADERA LECHERO HE M</v>
          </cell>
          <cell r="E1045" t="str">
            <v>PES</v>
          </cell>
          <cell r="F1045">
            <v>3921</v>
          </cell>
          <cell r="G1045" t="str">
            <v>TN</v>
          </cell>
          <cell r="H1045" t="str">
            <v>TONELADAS</v>
          </cell>
          <cell r="I1045" t="str">
            <v>PEC</v>
          </cell>
        </row>
        <row r="1046">
          <cell r="A1046" t="str">
            <v>15464590</v>
          </cell>
          <cell r="B1046">
            <v>154</v>
          </cell>
          <cell r="C1046">
            <v>64590</v>
          </cell>
          <cell r="D1046" t="str">
            <v>MEZCLA ENERGETICA HE</v>
          </cell>
          <cell r="E1046" t="str">
            <v>PES</v>
          </cell>
          <cell r="F1046">
            <v>5111</v>
          </cell>
          <cell r="G1046" t="str">
            <v>TN</v>
          </cell>
          <cell r="H1046" t="str">
            <v>TONELADAS</v>
          </cell>
          <cell r="I1046" t="str">
            <v>PEC</v>
          </cell>
        </row>
        <row r="1047">
          <cell r="A1047" t="str">
            <v>15464632</v>
          </cell>
          <cell r="B1047">
            <v>154</v>
          </cell>
          <cell r="C1047">
            <v>64632</v>
          </cell>
          <cell r="D1047" t="str">
            <v>VACAS LECHERAS 18% PLUS CE</v>
          </cell>
          <cell r="E1047" t="str">
            <v>PES</v>
          </cell>
          <cell r="F1047">
            <v>5260</v>
          </cell>
          <cell r="G1047" t="str">
            <v>TN</v>
          </cell>
          <cell r="H1047" t="str">
            <v>TONELADAS</v>
          </cell>
          <cell r="I1047" t="str">
            <v>PEC</v>
          </cell>
        </row>
        <row r="1048">
          <cell r="A1048" t="str">
            <v>15464680</v>
          </cell>
          <cell r="B1048">
            <v>154</v>
          </cell>
          <cell r="C1048">
            <v>64680</v>
          </cell>
          <cell r="D1048" t="str">
            <v>LECHERO TOTAL 16% HE</v>
          </cell>
          <cell r="E1048" t="str">
            <v>PES</v>
          </cell>
          <cell r="F1048">
            <v>4141</v>
          </cell>
          <cell r="G1048" t="str">
            <v>TN</v>
          </cell>
          <cell r="H1048" t="str">
            <v>TONELADAS</v>
          </cell>
          <cell r="I1048" t="str">
            <v>PEC</v>
          </cell>
        </row>
        <row r="1049">
          <cell r="A1049" t="str">
            <v>15464692</v>
          </cell>
          <cell r="B1049">
            <v>154</v>
          </cell>
          <cell r="C1049">
            <v>64692</v>
          </cell>
          <cell r="D1049" t="str">
            <v>ALIMENTO VACAS LECHERAS 20% CE</v>
          </cell>
          <cell r="E1049" t="str">
            <v>PES</v>
          </cell>
          <cell r="F1049">
            <v>4685</v>
          </cell>
          <cell r="G1049" t="str">
            <v>TN</v>
          </cell>
          <cell r="H1049" t="str">
            <v>TONELADAS</v>
          </cell>
          <cell r="I1049" t="str">
            <v>PEC</v>
          </cell>
        </row>
        <row r="1050">
          <cell r="A1050" t="str">
            <v>15464750</v>
          </cell>
          <cell r="B1050">
            <v>154</v>
          </cell>
          <cell r="C1050">
            <v>64750</v>
          </cell>
          <cell r="D1050" t="str">
            <v>VACAS ALTAS PROD.16%  HE</v>
          </cell>
          <cell r="E1050" t="str">
            <v>PES</v>
          </cell>
          <cell r="F1050">
            <v>5282</v>
          </cell>
          <cell r="G1050" t="str">
            <v>TN</v>
          </cell>
          <cell r="H1050" t="str">
            <v>TONELADAS</v>
          </cell>
          <cell r="I1050" t="str">
            <v>PEC</v>
          </cell>
        </row>
        <row r="1051">
          <cell r="A1051" t="str">
            <v>15464751</v>
          </cell>
          <cell r="B1051">
            <v>154</v>
          </cell>
          <cell r="C1051">
            <v>64751</v>
          </cell>
          <cell r="D1051" t="str">
            <v>VACAS ALTAS PROD.16%  HG</v>
          </cell>
          <cell r="E1051" t="str">
            <v>PES</v>
          </cell>
          <cell r="F1051">
            <v>5142</v>
          </cell>
          <cell r="G1051" t="str">
            <v>TN</v>
          </cell>
          <cell r="H1051" t="str">
            <v>TONELADAS</v>
          </cell>
          <cell r="I1051" t="str">
            <v>PEC</v>
          </cell>
        </row>
        <row r="1052">
          <cell r="A1052" t="str">
            <v>15464752</v>
          </cell>
          <cell r="B1052">
            <v>154</v>
          </cell>
          <cell r="C1052">
            <v>64752</v>
          </cell>
          <cell r="D1052" t="str">
            <v>VACAS ALTAS PROD.16%  CE</v>
          </cell>
          <cell r="E1052" t="str">
            <v>PES</v>
          </cell>
          <cell r="F1052">
            <v>4835</v>
          </cell>
          <cell r="G1052" t="str">
            <v>TN</v>
          </cell>
          <cell r="H1052" t="str">
            <v>TONELADAS</v>
          </cell>
          <cell r="I1052" t="str">
            <v>PEC</v>
          </cell>
        </row>
        <row r="1053">
          <cell r="A1053" t="str">
            <v>15464753</v>
          </cell>
          <cell r="B1053">
            <v>154</v>
          </cell>
          <cell r="C1053">
            <v>64753</v>
          </cell>
          <cell r="D1053" t="str">
            <v>VACAS ALTAS PROD.16%  CG</v>
          </cell>
          <cell r="E1053" t="str">
            <v>PES</v>
          </cell>
          <cell r="F1053">
            <v>5162</v>
          </cell>
          <cell r="G1053" t="str">
            <v>TN</v>
          </cell>
          <cell r="H1053" t="str">
            <v>TONELADAS</v>
          </cell>
          <cell r="I1053" t="str">
            <v>PEC</v>
          </cell>
        </row>
        <row r="1054">
          <cell r="A1054" t="str">
            <v>15464754</v>
          </cell>
          <cell r="B1054">
            <v>154</v>
          </cell>
          <cell r="C1054">
            <v>64754</v>
          </cell>
          <cell r="D1054" t="str">
            <v>LECHERO PLUS 17%</v>
          </cell>
          <cell r="E1054" t="str">
            <v>PES</v>
          </cell>
          <cell r="F1054">
            <v>5292</v>
          </cell>
          <cell r="G1054" t="str">
            <v>TN</v>
          </cell>
          <cell r="H1054" t="str">
            <v>TONELADAS</v>
          </cell>
          <cell r="I1054" t="str">
            <v>PEC</v>
          </cell>
        </row>
        <row r="1055">
          <cell r="A1055" t="str">
            <v>15464755</v>
          </cell>
          <cell r="B1055">
            <v>154</v>
          </cell>
          <cell r="C1055">
            <v>64755</v>
          </cell>
          <cell r="D1055" t="str">
            <v>VACAS ALTAS PROD.16%  RG</v>
          </cell>
          <cell r="E1055" t="str">
            <v>PES</v>
          </cell>
          <cell r="F1055">
            <v>5152</v>
          </cell>
          <cell r="G1055" t="str">
            <v>TN</v>
          </cell>
          <cell r="H1055" t="str">
            <v>TONELADAS</v>
          </cell>
          <cell r="I1055" t="str">
            <v>PEC</v>
          </cell>
        </row>
        <row r="1056">
          <cell r="A1056" t="str">
            <v>15464782</v>
          </cell>
          <cell r="B1056">
            <v>154</v>
          </cell>
          <cell r="C1056">
            <v>64782</v>
          </cell>
          <cell r="D1056" t="str">
            <v>LECHERO CAMPERO 16% CE MALTA</v>
          </cell>
          <cell r="E1056" t="str">
            <v>PES</v>
          </cell>
          <cell r="F1056">
            <v>4025</v>
          </cell>
          <cell r="G1056" t="str">
            <v>TN</v>
          </cell>
          <cell r="H1056" t="str">
            <v>TONELADAS</v>
          </cell>
          <cell r="I1056" t="str">
            <v>PEC</v>
          </cell>
        </row>
        <row r="1057">
          <cell r="A1057" t="str">
            <v>15464794</v>
          </cell>
          <cell r="B1057">
            <v>154</v>
          </cell>
          <cell r="C1057">
            <v>64794</v>
          </cell>
          <cell r="D1057" t="str">
            <v>DAIRY ROL  RE</v>
          </cell>
          <cell r="E1057" t="str">
            <v>PES</v>
          </cell>
          <cell r="F1057">
            <v>5485</v>
          </cell>
          <cell r="G1057" t="str">
            <v>TN</v>
          </cell>
          <cell r="H1057" t="str">
            <v>TONELADAS</v>
          </cell>
          <cell r="I1057" t="str">
            <v>PEC</v>
          </cell>
        </row>
        <row r="1058">
          <cell r="A1058" t="str">
            <v>15464795</v>
          </cell>
          <cell r="B1058">
            <v>154</v>
          </cell>
          <cell r="C1058">
            <v>64795</v>
          </cell>
          <cell r="D1058" t="str">
            <v>DAIRY ROL  RG</v>
          </cell>
          <cell r="E1058" t="str">
            <v>PES</v>
          </cell>
          <cell r="F1058">
            <v>5370</v>
          </cell>
          <cell r="G1058" t="str">
            <v>TN</v>
          </cell>
          <cell r="H1058" t="str">
            <v>TONELADAS</v>
          </cell>
          <cell r="I1058" t="str">
            <v>PEC</v>
          </cell>
        </row>
        <row r="1059">
          <cell r="A1059" t="str">
            <v>15464844</v>
          </cell>
          <cell r="B1059">
            <v>154</v>
          </cell>
          <cell r="C1059">
            <v>64844</v>
          </cell>
          <cell r="D1059" t="str">
            <v>LECHERO LAVAZZI 16% RE</v>
          </cell>
          <cell r="E1059" t="str">
            <v>PES</v>
          </cell>
          <cell r="F1059">
            <v>4392</v>
          </cell>
          <cell r="G1059" t="str">
            <v>TN</v>
          </cell>
          <cell r="H1059" t="str">
            <v>TONELADAS</v>
          </cell>
          <cell r="I1059" t="str">
            <v>PEC</v>
          </cell>
        </row>
        <row r="1060">
          <cell r="A1060" t="str">
            <v>15464852</v>
          </cell>
          <cell r="B1060">
            <v>154</v>
          </cell>
          <cell r="C1060">
            <v>64852</v>
          </cell>
          <cell r="D1060" t="str">
            <v>LECHERO LAVAZZI 16% CE</v>
          </cell>
          <cell r="E1060" t="str">
            <v>PES</v>
          </cell>
          <cell r="F1060">
            <v>4351</v>
          </cell>
          <cell r="G1060" t="str">
            <v>TN</v>
          </cell>
          <cell r="H1060" t="str">
            <v>TONELADAS</v>
          </cell>
          <cell r="I1060" t="str">
            <v>PEC</v>
          </cell>
        </row>
        <row r="1061">
          <cell r="A1061" t="str">
            <v>15464864</v>
          </cell>
          <cell r="B1061">
            <v>154</v>
          </cell>
          <cell r="C1061">
            <v>64864</v>
          </cell>
          <cell r="D1061" t="str">
            <v>LECHERO LAVAZZI 18% RE</v>
          </cell>
          <cell r="E1061" t="str">
            <v>PES</v>
          </cell>
          <cell r="F1061">
            <v>4421</v>
          </cell>
          <cell r="G1061" t="str">
            <v>TN</v>
          </cell>
          <cell r="H1061" t="str">
            <v>TONELADAS</v>
          </cell>
          <cell r="I1061" t="str">
            <v>PEC</v>
          </cell>
        </row>
        <row r="1062">
          <cell r="A1062" t="str">
            <v>15464872</v>
          </cell>
          <cell r="B1062">
            <v>154</v>
          </cell>
          <cell r="C1062">
            <v>64872</v>
          </cell>
          <cell r="D1062" t="str">
            <v>LECHERO LAVAZZI 18% CE</v>
          </cell>
          <cell r="E1062" t="str">
            <v>PES</v>
          </cell>
          <cell r="F1062">
            <v>4449</v>
          </cell>
          <cell r="G1062" t="str">
            <v>TN</v>
          </cell>
          <cell r="H1062" t="str">
            <v>TONELADAS</v>
          </cell>
          <cell r="I1062" t="str">
            <v>PEC</v>
          </cell>
        </row>
        <row r="1063">
          <cell r="A1063" t="str">
            <v>15464992</v>
          </cell>
          <cell r="B1063">
            <v>154</v>
          </cell>
          <cell r="C1063">
            <v>64992</v>
          </cell>
          <cell r="D1063" t="str">
            <v>SOSTEN MULTIUSOS CE</v>
          </cell>
          <cell r="E1063" t="str">
            <v>PES</v>
          </cell>
          <cell r="F1063">
            <v>3441</v>
          </cell>
          <cell r="G1063" t="str">
            <v>TN</v>
          </cell>
          <cell r="H1063" t="str">
            <v>TONELADAS</v>
          </cell>
          <cell r="I1063" t="str">
            <v>PEC</v>
          </cell>
        </row>
        <row r="1064">
          <cell r="A1064" t="str">
            <v>15465410</v>
          </cell>
          <cell r="B1064">
            <v>154</v>
          </cell>
          <cell r="C1064">
            <v>65410</v>
          </cell>
          <cell r="D1064" t="str">
            <v>ENGORDA GANADO  HE</v>
          </cell>
          <cell r="E1064" t="str">
            <v>PES</v>
          </cell>
          <cell r="F1064">
            <v>4870</v>
          </cell>
          <cell r="G1064" t="str">
            <v>TN</v>
          </cell>
          <cell r="H1064" t="str">
            <v>TONELADAS</v>
          </cell>
          <cell r="I1064" t="str">
            <v>PEC</v>
          </cell>
        </row>
        <row r="1065">
          <cell r="A1065" t="str">
            <v>15465411</v>
          </cell>
          <cell r="B1065">
            <v>154</v>
          </cell>
          <cell r="C1065">
            <v>65411</v>
          </cell>
          <cell r="D1065" t="str">
            <v>ENGORDA GANADO  HG</v>
          </cell>
          <cell r="E1065" t="str">
            <v>PES</v>
          </cell>
          <cell r="F1065">
            <v>4730</v>
          </cell>
          <cell r="G1065" t="str">
            <v>TN</v>
          </cell>
          <cell r="H1065" t="str">
            <v>TONELADAS</v>
          </cell>
          <cell r="I1065" t="str">
            <v>PEC</v>
          </cell>
        </row>
        <row r="1066">
          <cell r="A1066" t="str">
            <v>15465412</v>
          </cell>
          <cell r="B1066">
            <v>154</v>
          </cell>
          <cell r="C1066">
            <v>65412</v>
          </cell>
          <cell r="D1066" t="str">
            <v>ENGORDA GANADO  CE</v>
          </cell>
          <cell r="E1066" t="str">
            <v>PES</v>
          </cell>
          <cell r="F1066">
            <v>4545</v>
          </cell>
          <cell r="G1066" t="str">
            <v>TN</v>
          </cell>
          <cell r="H1066" t="str">
            <v>TONELADAS</v>
          </cell>
          <cell r="I1066" t="str">
            <v>PEC</v>
          </cell>
        </row>
        <row r="1067">
          <cell r="A1067" t="str">
            <v>15465413</v>
          </cell>
          <cell r="B1067">
            <v>154</v>
          </cell>
          <cell r="C1067">
            <v>65413</v>
          </cell>
          <cell r="D1067" t="str">
            <v>ENGORDA GANADO  CG</v>
          </cell>
          <cell r="E1067" t="str">
            <v>PES</v>
          </cell>
          <cell r="F1067">
            <v>4750</v>
          </cell>
          <cell r="G1067" t="str">
            <v>TN</v>
          </cell>
          <cell r="H1067" t="str">
            <v>TONELADAS</v>
          </cell>
          <cell r="I1067" t="str">
            <v>PEC</v>
          </cell>
        </row>
        <row r="1068">
          <cell r="A1068" t="str">
            <v>15465414</v>
          </cell>
          <cell r="B1068">
            <v>154</v>
          </cell>
          <cell r="C1068">
            <v>65414</v>
          </cell>
          <cell r="D1068" t="str">
            <v>MALTACARNE  RE</v>
          </cell>
          <cell r="E1068" t="str">
            <v>PES</v>
          </cell>
          <cell r="F1068">
            <v>4395</v>
          </cell>
          <cell r="G1068" t="str">
            <v>TN</v>
          </cell>
          <cell r="H1068" t="str">
            <v>TONELADAS</v>
          </cell>
          <cell r="I1068" t="str">
            <v>PEC</v>
          </cell>
        </row>
        <row r="1069">
          <cell r="A1069" t="str">
            <v>15465415</v>
          </cell>
          <cell r="B1069">
            <v>154</v>
          </cell>
          <cell r="C1069">
            <v>65415</v>
          </cell>
          <cell r="D1069" t="str">
            <v>ENGORDA GANADO  RG</v>
          </cell>
          <cell r="E1069" t="str">
            <v>PES</v>
          </cell>
          <cell r="F1069">
            <v>4740</v>
          </cell>
          <cell r="G1069" t="str">
            <v>TN</v>
          </cell>
          <cell r="H1069" t="str">
            <v>TONELADAS</v>
          </cell>
          <cell r="I1069" t="str">
            <v>PEC</v>
          </cell>
        </row>
        <row r="1070">
          <cell r="A1070" t="str">
            <v>15465460</v>
          </cell>
          <cell r="B1070">
            <v>154</v>
          </cell>
          <cell r="C1070">
            <v>65460</v>
          </cell>
          <cell r="D1070" t="str">
            <v>CONC.ENGORDA 40%  HE</v>
          </cell>
          <cell r="E1070" t="str">
            <v>PES</v>
          </cell>
          <cell r="F1070">
            <v>5795</v>
          </cell>
          <cell r="G1070" t="str">
            <v>TN</v>
          </cell>
          <cell r="H1070" t="str">
            <v>TONELADAS</v>
          </cell>
          <cell r="I1070" t="str">
            <v>PEC</v>
          </cell>
        </row>
        <row r="1071">
          <cell r="A1071" t="str">
            <v>15465474</v>
          </cell>
          <cell r="B1071">
            <v>154</v>
          </cell>
          <cell r="C1071">
            <v>65474</v>
          </cell>
          <cell r="D1071" t="str">
            <v>BECERRO ENGORDA 16% MT RE</v>
          </cell>
          <cell r="E1071" t="str">
            <v>PES</v>
          </cell>
          <cell r="F1071">
            <v>3775</v>
          </cell>
          <cell r="G1071" t="str">
            <v>TN</v>
          </cell>
          <cell r="H1071" t="str">
            <v>TONELADAS</v>
          </cell>
          <cell r="I1071" t="str">
            <v>PEC</v>
          </cell>
        </row>
        <row r="1072">
          <cell r="A1072" t="str">
            <v>15465630</v>
          </cell>
          <cell r="B1072">
            <v>154</v>
          </cell>
          <cell r="C1072">
            <v>65630</v>
          </cell>
          <cell r="D1072" t="str">
            <v>ENGORDA GANADO V. HE</v>
          </cell>
          <cell r="E1072" t="str">
            <v>PES</v>
          </cell>
          <cell r="F1072">
            <v>4660</v>
          </cell>
          <cell r="G1072" t="str">
            <v>TN</v>
          </cell>
          <cell r="H1072" t="str">
            <v>TONELADAS</v>
          </cell>
          <cell r="I1072" t="str">
            <v>PEC</v>
          </cell>
        </row>
        <row r="1073">
          <cell r="A1073" t="str">
            <v>15465631</v>
          </cell>
          <cell r="B1073">
            <v>154</v>
          </cell>
          <cell r="C1073">
            <v>65631</v>
          </cell>
          <cell r="D1073" t="str">
            <v>ENGORDA GANADO V. HG</v>
          </cell>
          <cell r="E1073" t="str">
            <v>PES</v>
          </cell>
          <cell r="F1073">
            <v>4520</v>
          </cell>
          <cell r="G1073" t="str">
            <v>TN</v>
          </cell>
          <cell r="H1073" t="str">
            <v>TONELADAS</v>
          </cell>
          <cell r="I1073" t="str">
            <v>PEC</v>
          </cell>
        </row>
        <row r="1074">
          <cell r="A1074" t="str">
            <v>15465632</v>
          </cell>
          <cell r="B1074">
            <v>154</v>
          </cell>
          <cell r="C1074">
            <v>65632</v>
          </cell>
          <cell r="D1074" t="str">
            <v>ENGORDA GANADO MT CE</v>
          </cell>
          <cell r="E1074" t="str">
            <v>PES</v>
          </cell>
          <cell r="F1074">
            <v>4420</v>
          </cell>
          <cell r="G1074" t="str">
            <v>TN</v>
          </cell>
          <cell r="H1074" t="str">
            <v>TONELADAS</v>
          </cell>
          <cell r="I1074" t="str">
            <v>PEC</v>
          </cell>
        </row>
        <row r="1075">
          <cell r="A1075" t="str">
            <v>15465633</v>
          </cell>
          <cell r="B1075">
            <v>154</v>
          </cell>
          <cell r="C1075">
            <v>65633</v>
          </cell>
          <cell r="D1075" t="str">
            <v>ENGORDA GANADO V. CG</v>
          </cell>
          <cell r="E1075" t="str">
            <v>PES</v>
          </cell>
          <cell r="F1075">
            <v>4540</v>
          </cell>
          <cell r="G1075" t="str">
            <v>TN</v>
          </cell>
          <cell r="H1075" t="str">
            <v>TONELADAS</v>
          </cell>
          <cell r="I1075" t="str">
            <v>PEC</v>
          </cell>
        </row>
        <row r="1076">
          <cell r="A1076" t="str">
            <v>15465634</v>
          </cell>
          <cell r="B1076">
            <v>154</v>
          </cell>
          <cell r="C1076">
            <v>65634</v>
          </cell>
          <cell r="D1076" t="str">
            <v>ENGORDA GANADO RE</v>
          </cell>
          <cell r="E1076" t="str">
            <v>PES</v>
          </cell>
          <cell r="F1076">
            <v>4670</v>
          </cell>
          <cell r="G1076" t="str">
            <v>TN</v>
          </cell>
          <cell r="H1076" t="str">
            <v>TONELADAS</v>
          </cell>
          <cell r="I1076" t="str">
            <v>PEC</v>
          </cell>
        </row>
        <row r="1077">
          <cell r="A1077" t="str">
            <v>15465635</v>
          </cell>
          <cell r="B1077">
            <v>154</v>
          </cell>
          <cell r="C1077">
            <v>65635</v>
          </cell>
          <cell r="D1077" t="str">
            <v>ENGORDA GANADO V. RG</v>
          </cell>
          <cell r="E1077" t="str">
            <v>PES</v>
          </cell>
          <cell r="F1077">
            <v>4530</v>
          </cell>
          <cell r="G1077" t="str">
            <v>TN</v>
          </cell>
          <cell r="H1077" t="str">
            <v>TONELADAS</v>
          </cell>
          <cell r="I1077" t="str">
            <v>PEC</v>
          </cell>
        </row>
        <row r="1078">
          <cell r="A1078" t="str">
            <v>15465882</v>
          </cell>
          <cell r="B1078">
            <v>154</v>
          </cell>
          <cell r="C1078">
            <v>65882</v>
          </cell>
          <cell r="D1078" t="str">
            <v>MEZCLA GANADERA CE 40 KG</v>
          </cell>
          <cell r="E1078" t="str">
            <v>PES</v>
          </cell>
          <cell r="F1078">
            <v>3949</v>
          </cell>
          <cell r="G1078" t="str">
            <v>TN</v>
          </cell>
          <cell r="H1078" t="str">
            <v>TONELADAS</v>
          </cell>
          <cell r="I1078" t="str">
            <v>PEC</v>
          </cell>
        </row>
        <row r="1079">
          <cell r="A1079" t="str">
            <v>15465890</v>
          </cell>
          <cell r="B1079">
            <v>154</v>
          </cell>
          <cell r="C1079">
            <v>65890</v>
          </cell>
          <cell r="D1079" t="str">
            <v>MEZCLA GANADERA MT HE 40 KGS</v>
          </cell>
          <cell r="E1079" t="str">
            <v>PES</v>
          </cell>
          <cell r="F1079">
            <v>4225</v>
          </cell>
          <cell r="G1079" t="str">
            <v>TN</v>
          </cell>
          <cell r="H1079" t="str">
            <v>TONELADAS</v>
          </cell>
          <cell r="I1079" t="str">
            <v>PEC</v>
          </cell>
        </row>
        <row r="1080">
          <cell r="A1080" t="str">
            <v>15465894</v>
          </cell>
          <cell r="B1080">
            <v>154</v>
          </cell>
          <cell r="C1080">
            <v>65894</v>
          </cell>
          <cell r="D1080" t="str">
            <v>MEZCLA GANADERA MT RE 40 KGS</v>
          </cell>
          <cell r="E1080" t="str">
            <v>PES</v>
          </cell>
          <cell r="F1080">
            <v>3585</v>
          </cell>
          <cell r="G1080" t="str">
            <v>TN</v>
          </cell>
          <cell r="H1080" t="str">
            <v>TONELADAS</v>
          </cell>
          <cell r="I1080" t="str">
            <v>PEC</v>
          </cell>
        </row>
        <row r="1081">
          <cell r="A1081" t="str">
            <v>15466026</v>
          </cell>
          <cell r="B1081">
            <v>154</v>
          </cell>
          <cell r="C1081">
            <v>66026</v>
          </cell>
          <cell r="D1081" t="str">
            <v>VENCEDOR 5K  CE</v>
          </cell>
          <cell r="E1081" t="str">
            <v>PES</v>
          </cell>
          <cell r="F1081">
            <v>6644</v>
          </cell>
          <cell r="G1081" t="str">
            <v>TN</v>
          </cell>
          <cell r="H1081" t="str">
            <v>TONELADAS</v>
          </cell>
          <cell r="I1081" t="str">
            <v>PEC</v>
          </cell>
        </row>
        <row r="1082">
          <cell r="A1082" t="str">
            <v>15466032</v>
          </cell>
          <cell r="B1082">
            <v>154</v>
          </cell>
          <cell r="C1082">
            <v>66032</v>
          </cell>
          <cell r="D1082" t="str">
            <v>PAVO PREMIUM 1</v>
          </cell>
          <cell r="E1082" t="str">
            <v>PES</v>
          </cell>
          <cell r="F1082">
            <v>7820</v>
          </cell>
          <cell r="G1082" t="str">
            <v>TN</v>
          </cell>
          <cell r="H1082" t="str">
            <v>TONELADAS</v>
          </cell>
          <cell r="I1082" t="str">
            <v>PEC</v>
          </cell>
        </row>
        <row r="1083">
          <cell r="A1083" t="str">
            <v>15466042</v>
          </cell>
          <cell r="B1083">
            <v>154</v>
          </cell>
          <cell r="C1083">
            <v>66042</v>
          </cell>
          <cell r="D1083" t="str">
            <v>ENGORDA BORREGOS CE</v>
          </cell>
          <cell r="E1083" t="str">
            <v>PES</v>
          </cell>
          <cell r="F1083">
            <v>4685</v>
          </cell>
          <cell r="G1083" t="str">
            <v>TN</v>
          </cell>
          <cell r="H1083" t="str">
            <v>TONELADAS</v>
          </cell>
          <cell r="I1083" t="str">
            <v>PEC</v>
          </cell>
        </row>
        <row r="1084">
          <cell r="A1084" t="str">
            <v>15466052</v>
          </cell>
          <cell r="B1084">
            <v>154</v>
          </cell>
          <cell r="C1084">
            <v>66052</v>
          </cell>
          <cell r="D1084" t="str">
            <v>ALIMENTO PARA CONEJOS  CE</v>
          </cell>
          <cell r="E1084" t="str">
            <v>PES</v>
          </cell>
          <cell r="F1084">
            <v>5710</v>
          </cell>
          <cell r="G1084" t="str">
            <v>TN</v>
          </cell>
          <cell r="H1084" t="str">
            <v>TONELADAS</v>
          </cell>
          <cell r="I1084" t="str">
            <v>PEC</v>
          </cell>
        </row>
        <row r="1085">
          <cell r="A1085" t="str">
            <v>15466062</v>
          </cell>
          <cell r="B1085">
            <v>154</v>
          </cell>
          <cell r="C1085">
            <v>66062</v>
          </cell>
          <cell r="D1085" t="str">
            <v>ALIM.CONEJOS REPROD. CE</v>
          </cell>
          <cell r="E1085" t="str">
            <v>PES</v>
          </cell>
          <cell r="F1085">
            <v>5840</v>
          </cell>
          <cell r="G1085" t="str">
            <v>TN</v>
          </cell>
          <cell r="H1085" t="str">
            <v>TONELADAS</v>
          </cell>
          <cell r="I1085" t="str">
            <v>PEC</v>
          </cell>
        </row>
        <row r="1086">
          <cell r="A1086" t="str">
            <v>15466114</v>
          </cell>
          <cell r="B1086">
            <v>154</v>
          </cell>
          <cell r="C1086">
            <v>66114</v>
          </cell>
          <cell r="D1086" t="str">
            <v>OVINOS GANADOR RE</v>
          </cell>
          <cell r="E1086" t="str">
            <v>PES</v>
          </cell>
          <cell r="F1086">
            <v>4125</v>
          </cell>
          <cell r="G1086" t="str">
            <v>TN</v>
          </cell>
          <cell r="H1086" t="str">
            <v>TONELADAS</v>
          </cell>
          <cell r="I1086" t="str">
            <v>PEC</v>
          </cell>
        </row>
        <row r="1087">
          <cell r="A1087" t="str">
            <v>15466170</v>
          </cell>
          <cell r="B1087">
            <v>154</v>
          </cell>
          <cell r="C1087">
            <v>66170</v>
          </cell>
          <cell r="D1087" t="str">
            <v>INICIA CORDEROS HE</v>
          </cell>
          <cell r="E1087" t="str">
            <v>PES</v>
          </cell>
          <cell r="F1087">
            <v>5425</v>
          </cell>
          <cell r="G1087" t="str">
            <v>TN</v>
          </cell>
          <cell r="H1087" t="str">
            <v>TONELADAS</v>
          </cell>
          <cell r="I1087" t="str">
            <v>PEC</v>
          </cell>
        </row>
        <row r="1088">
          <cell r="A1088" t="str">
            <v>15466184</v>
          </cell>
          <cell r="B1088">
            <v>154</v>
          </cell>
          <cell r="C1088">
            <v>66184</v>
          </cell>
          <cell r="D1088" t="str">
            <v>BORREGAS REPRODUCTORAS RE</v>
          </cell>
          <cell r="E1088" t="str">
            <v>PES</v>
          </cell>
          <cell r="F1088">
            <v>4725</v>
          </cell>
          <cell r="G1088" t="str">
            <v>TN</v>
          </cell>
          <cell r="H1088" t="str">
            <v>TONELADAS</v>
          </cell>
          <cell r="I1088" t="str">
            <v>PEC</v>
          </cell>
        </row>
        <row r="1089">
          <cell r="A1089" t="str">
            <v>15466402</v>
          </cell>
          <cell r="B1089">
            <v>154</v>
          </cell>
          <cell r="C1089">
            <v>66402</v>
          </cell>
          <cell r="D1089" t="str">
            <v>PAVO PREMIUM 2</v>
          </cell>
          <cell r="E1089" t="str">
            <v>PES</v>
          </cell>
          <cell r="F1089">
            <v>6950</v>
          </cell>
          <cell r="G1089" t="str">
            <v>TN</v>
          </cell>
          <cell r="H1089" t="str">
            <v>TONELADAS</v>
          </cell>
          <cell r="I1089" t="str">
            <v>PEC</v>
          </cell>
        </row>
        <row r="1090">
          <cell r="A1090" t="str">
            <v>15466412</v>
          </cell>
          <cell r="B1090">
            <v>154</v>
          </cell>
          <cell r="C1090">
            <v>66412</v>
          </cell>
          <cell r="D1090" t="str">
            <v>PAVO PREMIUM 3</v>
          </cell>
          <cell r="E1090" t="str">
            <v>PES</v>
          </cell>
          <cell r="F1090">
            <v>7070</v>
          </cell>
          <cell r="G1090" t="str">
            <v>TN</v>
          </cell>
          <cell r="H1090" t="str">
            <v>TONELADAS</v>
          </cell>
          <cell r="I1090" t="str">
            <v>PEC</v>
          </cell>
        </row>
        <row r="1091">
          <cell r="A1091" t="str">
            <v>15466532</v>
          </cell>
          <cell r="B1091">
            <v>154</v>
          </cell>
          <cell r="C1091">
            <v>66532</v>
          </cell>
          <cell r="D1091" t="str">
            <v>GALLO DE ORO PREP PLUS 40KG CE</v>
          </cell>
          <cell r="E1091" t="str">
            <v>PES</v>
          </cell>
          <cell r="F1091">
            <v>6587</v>
          </cell>
          <cell r="G1091" t="str">
            <v>TN</v>
          </cell>
          <cell r="H1091" t="str">
            <v>TONELADAS</v>
          </cell>
          <cell r="I1091" t="str">
            <v>PEC</v>
          </cell>
        </row>
        <row r="1092">
          <cell r="A1092" t="str">
            <v>15466536</v>
          </cell>
          <cell r="B1092">
            <v>154</v>
          </cell>
          <cell r="C1092">
            <v>66536</v>
          </cell>
          <cell r="D1092" t="str">
            <v>GALLO DE ORO PREP PLUS 5KG CE</v>
          </cell>
          <cell r="E1092" t="str">
            <v>PES</v>
          </cell>
          <cell r="F1092">
            <v>6760</v>
          </cell>
          <cell r="G1092" t="str">
            <v>TN</v>
          </cell>
          <cell r="H1092" t="str">
            <v>TONELADAS</v>
          </cell>
          <cell r="I1092" t="str">
            <v>PEC</v>
          </cell>
        </row>
        <row r="1093">
          <cell r="A1093" t="str">
            <v>15466542</v>
          </cell>
          <cell r="B1093">
            <v>154</v>
          </cell>
          <cell r="C1093">
            <v>66542</v>
          </cell>
          <cell r="D1093" t="str">
            <v>ENG.BORREGOS GRANOS PREMIUM CE</v>
          </cell>
          <cell r="E1093" t="str">
            <v>PES</v>
          </cell>
          <cell r="F1093">
            <v>5620</v>
          </cell>
          <cell r="G1093" t="str">
            <v>TN</v>
          </cell>
          <cell r="H1093" t="str">
            <v>TONELADAS</v>
          </cell>
          <cell r="I1093" t="str">
            <v>PEC</v>
          </cell>
        </row>
        <row r="1094">
          <cell r="A1094" t="str">
            <v>15466576</v>
          </cell>
          <cell r="B1094">
            <v>154</v>
          </cell>
          <cell r="C1094">
            <v>66576</v>
          </cell>
          <cell r="D1094" t="str">
            <v>PAVO INICIACION 5 KG</v>
          </cell>
          <cell r="E1094" t="str">
            <v>PES</v>
          </cell>
          <cell r="F1094">
            <v>7020</v>
          </cell>
          <cell r="G1094" t="str">
            <v>TN</v>
          </cell>
          <cell r="H1094" t="str">
            <v>TONELADAS</v>
          </cell>
          <cell r="I1094" t="str">
            <v>PEC</v>
          </cell>
        </row>
        <row r="1095">
          <cell r="A1095" t="str">
            <v>15466586</v>
          </cell>
          <cell r="B1095">
            <v>154</v>
          </cell>
          <cell r="C1095">
            <v>66586</v>
          </cell>
          <cell r="D1095" t="str">
            <v>PAVO CRECIMIENTO 5 KG</v>
          </cell>
          <cell r="E1095" t="str">
            <v>PES</v>
          </cell>
          <cell r="F1095">
            <v>6570</v>
          </cell>
          <cell r="G1095" t="str">
            <v>TN</v>
          </cell>
          <cell r="H1095" t="str">
            <v>TONELADAS</v>
          </cell>
          <cell r="I1095" t="str">
            <v>PEC</v>
          </cell>
        </row>
        <row r="1096">
          <cell r="A1096" t="str">
            <v>15466596</v>
          </cell>
          <cell r="B1096">
            <v>154</v>
          </cell>
          <cell r="C1096">
            <v>66596</v>
          </cell>
          <cell r="D1096" t="str">
            <v>PAVO ENGORDA 5KG</v>
          </cell>
          <cell r="E1096" t="str">
            <v>PES</v>
          </cell>
          <cell r="F1096">
            <v>6445</v>
          </cell>
          <cell r="G1096" t="str">
            <v>TN</v>
          </cell>
          <cell r="H1096" t="str">
            <v>TONELADAS</v>
          </cell>
          <cell r="I1096" t="str">
            <v>PEC</v>
          </cell>
        </row>
        <row r="1097">
          <cell r="A1097" t="str">
            <v>15466622</v>
          </cell>
          <cell r="B1097">
            <v>154</v>
          </cell>
          <cell r="C1097">
            <v>66622</v>
          </cell>
          <cell r="D1097" t="str">
            <v>PELL ROL POTRO CE 40 KGS</v>
          </cell>
          <cell r="E1097" t="str">
            <v>PES</v>
          </cell>
          <cell r="F1097">
            <v>4660</v>
          </cell>
          <cell r="G1097" t="str">
            <v>TN</v>
          </cell>
          <cell r="H1097" t="str">
            <v>TONELADAS</v>
          </cell>
          <cell r="I1097" t="str">
            <v>PEC</v>
          </cell>
        </row>
        <row r="1098">
          <cell r="A1098" t="str">
            <v>15466704</v>
          </cell>
          <cell r="B1098">
            <v>154</v>
          </cell>
          <cell r="C1098">
            <v>66704</v>
          </cell>
          <cell r="D1098" t="str">
            <v>PELL ROL TURBO RE</v>
          </cell>
          <cell r="E1098" t="str">
            <v>PES</v>
          </cell>
          <cell r="F1098">
            <v>7560</v>
          </cell>
          <cell r="G1098" t="str">
            <v>TN</v>
          </cell>
          <cell r="H1098" t="str">
            <v>TONELADAS</v>
          </cell>
          <cell r="I1098" t="str">
            <v>PEC</v>
          </cell>
        </row>
        <row r="1099">
          <cell r="A1099" t="str">
            <v>15466752</v>
          </cell>
          <cell r="B1099">
            <v>154</v>
          </cell>
          <cell r="C1099">
            <v>66752</v>
          </cell>
          <cell r="D1099" t="str">
            <v>CAPRI LECHE 18% RE 40KG</v>
          </cell>
          <cell r="E1099" t="str">
            <v>PES</v>
          </cell>
          <cell r="F1099">
            <v>5488</v>
          </cell>
          <cell r="G1099" t="str">
            <v>TN</v>
          </cell>
          <cell r="H1099" t="str">
            <v>TONELADAS</v>
          </cell>
          <cell r="I1099" t="str">
            <v>PEC</v>
          </cell>
        </row>
        <row r="1100">
          <cell r="A1100" t="str">
            <v>15466820</v>
          </cell>
          <cell r="B1100">
            <v>154</v>
          </cell>
          <cell r="C1100">
            <v>66820</v>
          </cell>
          <cell r="D1100" t="str">
            <v>CONCENTRA OVINOS HE</v>
          </cell>
          <cell r="E1100" t="str">
            <v>PES</v>
          </cell>
          <cell r="F1100">
            <v>5974</v>
          </cell>
          <cell r="G1100" t="str">
            <v>TN</v>
          </cell>
          <cell r="H1100" t="str">
            <v>TONELADAS</v>
          </cell>
          <cell r="I1100" t="str">
            <v>PEC</v>
          </cell>
        </row>
        <row r="1101">
          <cell r="A1101" t="str">
            <v>15466836</v>
          </cell>
          <cell r="B1101">
            <v>154</v>
          </cell>
          <cell r="C1101">
            <v>66836</v>
          </cell>
          <cell r="D1101" t="str">
            <v>GALLO DE ORO CORTADOR 5KG</v>
          </cell>
          <cell r="E1101" t="str">
            <v>PES</v>
          </cell>
          <cell r="F1101">
            <v>10210</v>
          </cell>
          <cell r="G1101" t="str">
            <v>TN</v>
          </cell>
          <cell r="H1101" t="str">
            <v>TONELADAS</v>
          </cell>
          <cell r="I1101" t="str">
            <v>PEC</v>
          </cell>
        </row>
        <row r="1102">
          <cell r="A1102" t="str">
            <v>15466837</v>
          </cell>
          <cell r="B1102">
            <v>154</v>
          </cell>
          <cell r="C1102">
            <v>66837</v>
          </cell>
          <cell r="D1102" t="str">
            <v>GALLO DE ORO CORTADOR CE</v>
          </cell>
          <cell r="E1102" t="str">
            <v>PES</v>
          </cell>
          <cell r="F1102">
            <v>9080</v>
          </cell>
          <cell r="G1102" t="str">
            <v>TN</v>
          </cell>
          <cell r="H1102" t="str">
            <v>TONELADAS</v>
          </cell>
          <cell r="I1102" t="str">
            <v>PEC</v>
          </cell>
        </row>
        <row r="1103">
          <cell r="A1103" t="str">
            <v>15466936</v>
          </cell>
          <cell r="B1103">
            <v>154</v>
          </cell>
          <cell r="C1103">
            <v>66936</v>
          </cell>
          <cell r="D1103" t="str">
            <v>CONEJO ENGORDA 5KG</v>
          </cell>
          <cell r="E1103" t="str">
            <v>PES</v>
          </cell>
          <cell r="F1103">
            <v>6080</v>
          </cell>
          <cell r="G1103" t="str">
            <v>TN</v>
          </cell>
          <cell r="H1103" t="str">
            <v>TONELADAS</v>
          </cell>
          <cell r="I1103" t="str">
            <v>PEC</v>
          </cell>
        </row>
        <row r="1104">
          <cell r="A1104" t="str">
            <v>15466962</v>
          </cell>
          <cell r="B1104">
            <v>154</v>
          </cell>
          <cell r="C1104">
            <v>66962</v>
          </cell>
          <cell r="D1104" t="str">
            <v>GALLO DE ORO ATHLETIC 40KG</v>
          </cell>
          <cell r="E1104" t="str">
            <v>PES</v>
          </cell>
          <cell r="F1104">
            <v>8790</v>
          </cell>
          <cell r="G1104" t="str">
            <v>TN</v>
          </cell>
          <cell r="H1104" t="str">
            <v>TONELADAS</v>
          </cell>
          <cell r="I1104" t="str">
            <v>PEC</v>
          </cell>
        </row>
        <row r="1105">
          <cell r="A1105" t="str">
            <v>15466966</v>
          </cell>
          <cell r="B1105">
            <v>154</v>
          </cell>
          <cell r="C1105">
            <v>66966</v>
          </cell>
          <cell r="D1105" t="str">
            <v>GALLO DE ORO ATHLETIC 5KG</v>
          </cell>
          <cell r="E1105" t="str">
            <v>PES</v>
          </cell>
          <cell r="F1105">
            <v>9582</v>
          </cell>
          <cell r="G1105" t="str">
            <v>TN</v>
          </cell>
          <cell r="H1105" t="str">
            <v>TONELADAS</v>
          </cell>
          <cell r="I1105" t="str">
            <v>PEC</v>
          </cell>
        </row>
        <row r="1106">
          <cell r="A1106" t="str">
            <v>15467064</v>
          </cell>
          <cell r="B1106">
            <v>154</v>
          </cell>
          <cell r="C1106">
            <v>67064</v>
          </cell>
          <cell r="D1106" t="str">
            <v>LECH.ROL.17%ALTA ENE.S/UREA RE</v>
          </cell>
          <cell r="E1106" t="str">
            <v>PES</v>
          </cell>
          <cell r="F1106">
            <v>5346</v>
          </cell>
          <cell r="G1106" t="str">
            <v>TN</v>
          </cell>
          <cell r="H1106" t="str">
            <v>TONELADAS</v>
          </cell>
          <cell r="I1106" t="str">
            <v>PEC</v>
          </cell>
        </row>
        <row r="1107">
          <cell r="A1107" t="str">
            <v>15467065</v>
          </cell>
          <cell r="B1107">
            <v>154</v>
          </cell>
          <cell r="C1107">
            <v>67065</v>
          </cell>
          <cell r="D1107" t="str">
            <v>LECH.ROL.17%ALTA ENE.S/UREA RG</v>
          </cell>
          <cell r="E1107" t="str">
            <v>PES</v>
          </cell>
          <cell r="F1107">
            <v>5376</v>
          </cell>
          <cell r="G1107" t="str">
            <v>TN</v>
          </cell>
          <cell r="H1107" t="str">
            <v>TONELADAS</v>
          </cell>
          <cell r="I1107" t="str">
            <v>PEC</v>
          </cell>
        </row>
        <row r="1108">
          <cell r="A1108" t="str">
            <v>15467092</v>
          </cell>
          <cell r="B1108">
            <v>154</v>
          </cell>
          <cell r="C1108">
            <v>67092</v>
          </cell>
          <cell r="D1108" t="str">
            <v>LECH.PEL.16%ALTA ENE.S/UREA CE</v>
          </cell>
          <cell r="E1108" t="str">
            <v>PES</v>
          </cell>
          <cell r="F1108">
            <v>4663</v>
          </cell>
          <cell r="G1108" t="str">
            <v>TN</v>
          </cell>
          <cell r="H1108" t="str">
            <v>TONELADAS</v>
          </cell>
          <cell r="I1108" t="str">
            <v>PEC</v>
          </cell>
        </row>
        <row r="1109">
          <cell r="A1109" t="str">
            <v>15467093</v>
          </cell>
          <cell r="B1109">
            <v>154</v>
          </cell>
          <cell r="C1109">
            <v>67093</v>
          </cell>
          <cell r="D1109" t="str">
            <v>LECH.PEL.16%ALTA ENE.S/UREA CG</v>
          </cell>
          <cell r="E1109" t="str">
            <v>PES</v>
          </cell>
          <cell r="F1109">
            <v>5416</v>
          </cell>
          <cell r="G1109" t="str">
            <v>TN</v>
          </cell>
          <cell r="H1109" t="str">
            <v>TONELADAS</v>
          </cell>
          <cell r="I1109" t="str">
            <v>PEC</v>
          </cell>
        </row>
        <row r="1110">
          <cell r="A1110" t="str">
            <v>15467144</v>
          </cell>
          <cell r="B1110">
            <v>154</v>
          </cell>
          <cell r="C1110">
            <v>67144</v>
          </cell>
          <cell r="D1110" t="str">
            <v>LECHE ROLADO 18%ALTA EN S/UREA</v>
          </cell>
          <cell r="E1110" t="str">
            <v>PES</v>
          </cell>
          <cell r="F1110">
            <v>5110</v>
          </cell>
          <cell r="G1110" t="str">
            <v>TN</v>
          </cell>
          <cell r="H1110" t="str">
            <v>TONELADAS</v>
          </cell>
          <cell r="I1110" t="str">
            <v>PEC</v>
          </cell>
        </row>
        <row r="1111">
          <cell r="A1111" t="str">
            <v>15467145</v>
          </cell>
          <cell r="B1111">
            <v>154</v>
          </cell>
          <cell r="C1111">
            <v>67145</v>
          </cell>
          <cell r="D1111" t="str">
            <v>LECHERO ROLADO 18%AE S/UREA RG</v>
          </cell>
          <cell r="E1111" t="str">
            <v>PES</v>
          </cell>
          <cell r="F1111">
            <v>4960</v>
          </cell>
          <cell r="G1111" t="str">
            <v>TN</v>
          </cell>
          <cell r="H1111" t="str">
            <v>TONELADAS</v>
          </cell>
          <cell r="I1111" t="str">
            <v>PEC</v>
          </cell>
        </row>
        <row r="1112">
          <cell r="A1112" t="str">
            <v>15467152</v>
          </cell>
          <cell r="B1112">
            <v>154</v>
          </cell>
          <cell r="C1112">
            <v>67152</v>
          </cell>
          <cell r="D1112" t="str">
            <v>LECHE PELLET 18%ALTA EN S/UREA</v>
          </cell>
          <cell r="E1112" t="str">
            <v>PES</v>
          </cell>
          <cell r="F1112">
            <v>4895</v>
          </cell>
          <cell r="G1112" t="str">
            <v>TN</v>
          </cell>
          <cell r="H1112" t="str">
            <v>TONELADAS</v>
          </cell>
          <cell r="I1112" t="str">
            <v>PEC</v>
          </cell>
        </row>
        <row r="1113">
          <cell r="A1113" t="str">
            <v>15467174</v>
          </cell>
          <cell r="B1113">
            <v>154</v>
          </cell>
          <cell r="C1113">
            <v>67174</v>
          </cell>
          <cell r="D1113" t="str">
            <v>LECH.LAVAZZI 17%A.ENE.S/URE RE</v>
          </cell>
          <cell r="E1113" t="str">
            <v>PES</v>
          </cell>
          <cell r="F1113">
            <v>5084</v>
          </cell>
          <cell r="G1113" t="str">
            <v>TN</v>
          </cell>
          <cell r="H1113" t="str">
            <v>TONELADAS</v>
          </cell>
          <cell r="I1113" t="str">
            <v>PEC</v>
          </cell>
        </row>
        <row r="1114">
          <cell r="A1114" t="str">
            <v>15467244</v>
          </cell>
          <cell r="B1114">
            <v>154</v>
          </cell>
          <cell r="C1114">
            <v>67244</v>
          </cell>
          <cell r="D1114" t="str">
            <v>APILECHE 18% V.REYES RE</v>
          </cell>
          <cell r="E1114" t="str">
            <v>PES</v>
          </cell>
          <cell r="F1114">
            <v>5015</v>
          </cell>
          <cell r="G1114" t="str">
            <v>TN</v>
          </cell>
          <cell r="H1114" t="str">
            <v>TONELADAS</v>
          </cell>
          <cell r="I1114" t="str">
            <v>PEC</v>
          </cell>
        </row>
        <row r="1115">
          <cell r="A1115" t="str">
            <v>15467245</v>
          </cell>
          <cell r="B1115">
            <v>154</v>
          </cell>
          <cell r="C1115">
            <v>67245</v>
          </cell>
          <cell r="D1115" t="str">
            <v>APILECHE 18% V.REYES RG</v>
          </cell>
          <cell r="E1115" t="str">
            <v>PES</v>
          </cell>
          <cell r="F1115">
            <v>4875</v>
          </cell>
          <cell r="G1115" t="str">
            <v>TN</v>
          </cell>
          <cell r="H1115" t="str">
            <v>TONELADAS</v>
          </cell>
          <cell r="I1115" t="str">
            <v>PEC</v>
          </cell>
        </row>
        <row r="1116">
          <cell r="A1116" t="str">
            <v>15467350</v>
          </cell>
          <cell r="B1116">
            <v>154</v>
          </cell>
          <cell r="C1116">
            <v>67350</v>
          </cell>
          <cell r="D1116" t="str">
            <v>DAIRY POWER HE</v>
          </cell>
          <cell r="E1116" t="str">
            <v>PES</v>
          </cell>
          <cell r="F1116">
            <v>5460</v>
          </cell>
          <cell r="G1116" t="str">
            <v>TN</v>
          </cell>
          <cell r="H1116" t="str">
            <v>TONELADAS</v>
          </cell>
          <cell r="I1116" t="str">
            <v>MUL</v>
          </cell>
        </row>
        <row r="1117">
          <cell r="A1117" t="str">
            <v>15467400</v>
          </cell>
          <cell r="B1117">
            <v>154</v>
          </cell>
          <cell r="C1117">
            <v>67400</v>
          </cell>
          <cell r="D1117" t="str">
            <v>LECHERO MAURER HE</v>
          </cell>
          <cell r="E1117" t="str">
            <v>PES</v>
          </cell>
          <cell r="F1117">
            <v>4641</v>
          </cell>
          <cell r="G1117" t="str">
            <v>TN</v>
          </cell>
          <cell r="H1117" t="str">
            <v>TONELADAS</v>
          </cell>
          <cell r="I1117" t="str">
            <v>PEC</v>
          </cell>
        </row>
        <row r="1118">
          <cell r="A1118" t="str">
            <v>15467960</v>
          </cell>
          <cell r="B1118">
            <v>154</v>
          </cell>
          <cell r="C1118">
            <v>67960</v>
          </cell>
          <cell r="D1118" t="str">
            <v>LECHERO ESP.CHIPILO 18% HE</v>
          </cell>
          <cell r="E1118" t="str">
            <v>PES</v>
          </cell>
          <cell r="F1118">
            <v>5276</v>
          </cell>
          <cell r="G1118" t="str">
            <v>TN</v>
          </cell>
          <cell r="H1118" t="str">
            <v>TONELADAS</v>
          </cell>
          <cell r="I1118" t="str">
            <v>PEC</v>
          </cell>
        </row>
        <row r="1119">
          <cell r="A1119" t="str">
            <v>15467961</v>
          </cell>
          <cell r="B1119">
            <v>154</v>
          </cell>
          <cell r="C1119">
            <v>67961</v>
          </cell>
          <cell r="D1119" t="str">
            <v>LECHERO ESP.CHIPILO 18% HG</v>
          </cell>
          <cell r="E1119" t="str">
            <v>PES</v>
          </cell>
          <cell r="F1119">
            <v>5136</v>
          </cell>
          <cell r="G1119" t="str">
            <v>TN</v>
          </cell>
          <cell r="H1119" t="str">
            <v>TONELADAS</v>
          </cell>
          <cell r="I1119" t="str">
            <v>PEC</v>
          </cell>
        </row>
        <row r="1120">
          <cell r="A1120" t="str">
            <v>15467964</v>
          </cell>
          <cell r="B1120">
            <v>154</v>
          </cell>
          <cell r="C1120">
            <v>67964</v>
          </cell>
          <cell r="D1120" t="str">
            <v>LECHERO ESP.CHIPILO 18% RE</v>
          </cell>
          <cell r="E1120" t="str">
            <v>PES</v>
          </cell>
          <cell r="F1120">
            <v>4920</v>
          </cell>
          <cell r="G1120" t="str">
            <v>TN</v>
          </cell>
          <cell r="H1120" t="str">
            <v>TONELADAS</v>
          </cell>
          <cell r="I1120" t="str">
            <v>PEC</v>
          </cell>
        </row>
        <row r="1121">
          <cell r="A1121" t="str">
            <v>15467965</v>
          </cell>
          <cell r="B1121">
            <v>154</v>
          </cell>
          <cell r="C1121">
            <v>67965</v>
          </cell>
          <cell r="D1121" t="str">
            <v>LECHERO ESP.CHIPILO 18% RG</v>
          </cell>
          <cell r="E1121" t="str">
            <v>PES</v>
          </cell>
          <cell r="F1121">
            <v>5046</v>
          </cell>
          <cell r="G1121" t="str">
            <v>TN</v>
          </cell>
          <cell r="H1121" t="str">
            <v>TONELADAS</v>
          </cell>
          <cell r="I1121" t="str">
            <v>PEC</v>
          </cell>
        </row>
        <row r="1122">
          <cell r="A1122" t="str">
            <v>15469362</v>
          </cell>
          <cell r="B1122">
            <v>154</v>
          </cell>
          <cell r="C1122">
            <v>69362</v>
          </cell>
          <cell r="D1122" t="str">
            <v>MEZCLA GANADERA LECH.11MM CE</v>
          </cell>
          <cell r="E1122" t="str">
            <v>PES</v>
          </cell>
          <cell r="F1122">
            <v>4236</v>
          </cell>
          <cell r="G1122" t="str">
            <v>TN</v>
          </cell>
          <cell r="H1122" t="str">
            <v>TONELADAS</v>
          </cell>
          <cell r="I1122" t="str">
            <v>PEC</v>
          </cell>
        </row>
        <row r="1123">
          <cell r="A1123" t="str">
            <v>15469820</v>
          </cell>
          <cell r="B1123">
            <v>154</v>
          </cell>
          <cell r="C1123">
            <v>69820</v>
          </cell>
          <cell r="D1123" t="str">
            <v>PURLITE 25 KG</v>
          </cell>
          <cell r="E1123" t="str">
            <v>PES</v>
          </cell>
          <cell r="F1123">
            <v>14040</v>
          </cell>
          <cell r="G1123" t="str">
            <v>TN</v>
          </cell>
          <cell r="H1123" t="str">
            <v>TONELADAS</v>
          </cell>
          <cell r="I1123" t="str">
            <v>COM</v>
          </cell>
        </row>
        <row r="1124">
          <cell r="A1124" t="str">
            <v>15469821</v>
          </cell>
          <cell r="B1124">
            <v>154</v>
          </cell>
          <cell r="C1124">
            <v>69821</v>
          </cell>
          <cell r="D1124" t="str">
            <v>PURLITE 5 KG</v>
          </cell>
          <cell r="E1124" t="str">
            <v>PES</v>
          </cell>
          <cell r="F1124">
            <v>14040</v>
          </cell>
          <cell r="G1124" t="str">
            <v>TN</v>
          </cell>
          <cell r="H1124" t="str">
            <v>TONELADAS</v>
          </cell>
          <cell r="I1124" t="str">
            <v>COM</v>
          </cell>
        </row>
        <row r="1125">
          <cell r="A1125" t="str">
            <v>15470532</v>
          </cell>
          <cell r="B1125">
            <v>154</v>
          </cell>
          <cell r="C1125">
            <v>70532</v>
          </cell>
          <cell r="D1125" t="str">
            <v>MULTIAVES  ME</v>
          </cell>
          <cell r="E1125" t="str">
            <v>PES</v>
          </cell>
          <cell r="F1125">
            <v>4960</v>
          </cell>
          <cell r="G1125" t="str">
            <v>TN</v>
          </cell>
          <cell r="H1125" t="str">
            <v>TONELADAS</v>
          </cell>
          <cell r="I1125" t="str">
            <v>PEC</v>
          </cell>
        </row>
        <row r="1126">
          <cell r="A1126" t="str">
            <v>15473242</v>
          </cell>
          <cell r="B1126">
            <v>154</v>
          </cell>
          <cell r="C1126">
            <v>73242</v>
          </cell>
          <cell r="D1126" t="str">
            <v>INICIAPORK MT CE</v>
          </cell>
          <cell r="E1126" t="str">
            <v>PES</v>
          </cell>
          <cell r="F1126">
            <v>6036</v>
          </cell>
          <cell r="G1126" t="str">
            <v>TN</v>
          </cell>
          <cell r="H1126" t="str">
            <v>TONELADAS</v>
          </cell>
          <cell r="I1126" t="str">
            <v>PEC</v>
          </cell>
        </row>
        <row r="1127">
          <cell r="A1127" t="str">
            <v>15473243</v>
          </cell>
          <cell r="B1127">
            <v>154</v>
          </cell>
          <cell r="C1127">
            <v>73243</v>
          </cell>
          <cell r="D1127" t="str">
            <v>INICIAPORK CE</v>
          </cell>
          <cell r="E1127" t="str">
            <v>PES</v>
          </cell>
          <cell r="F1127">
            <v>5896</v>
          </cell>
          <cell r="G1127" t="str">
            <v>TN</v>
          </cell>
          <cell r="H1127" t="str">
            <v>TONELADAS</v>
          </cell>
          <cell r="I1127" t="str">
            <v>PEC</v>
          </cell>
        </row>
        <row r="1128">
          <cell r="A1128" t="str">
            <v>15473250</v>
          </cell>
          <cell r="B1128">
            <v>154</v>
          </cell>
          <cell r="C1128">
            <v>73250</v>
          </cell>
          <cell r="D1128" t="str">
            <v>CONCENTRAPORK MT HE</v>
          </cell>
          <cell r="E1128" t="str">
            <v>PES</v>
          </cell>
          <cell r="F1128">
            <v>7284</v>
          </cell>
          <cell r="G1128" t="str">
            <v>TN</v>
          </cell>
          <cell r="H1128" t="str">
            <v>TONELADAS</v>
          </cell>
          <cell r="I1128" t="str">
            <v>PEC</v>
          </cell>
        </row>
        <row r="1129">
          <cell r="A1129" t="str">
            <v>15473252</v>
          </cell>
          <cell r="B1129">
            <v>154</v>
          </cell>
          <cell r="C1129">
            <v>73252</v>
          </cell>
          <cell r="D1129" t="str">
            <v>CONCENTRADOPORK CE</v>
          </cell>
          <cell r="E1129" t="str">
            <v>PES</v>
          </cell>
          <cell r="F1129">
            <v>7404</v>
          </cell>
          <cell r="G1129" t="str">
            <v>TN</v>
          </cell>
          <cell r="H1129" t="str">
            <v>TONELADAS</v>
          </cell>
          <cell r="I1129" t="str">
            <v>PEC</v>
          </cell>
        </row>
        <row r="1130">
          <cell r="A1130" t="str">
            <v>15473253</v>
          </cell>
          <cell r="B1130">
            <v>154</v>
          </cell>
          <cell r="C1130">
            <v>73253</v>
          </cell>
          <cell r="D1130" t="str">
            <v>CONCENTRAPORK CG</v>
          </cell>
          <cell r="E1130" t="str">
            <v>PES</v>
          </cell>
          <cell r="F1130">
            <v>7264</v>
          </cell>
          <cell r="G1130" t="str">
            <v>TN</v>
          </cell>
          <cell r="H1130" t="str">
            <v>TONELADAS</v>
          </cell>
          <cell r="I1130" t="str">
            <v>PEC</v>
          </cell>
        </row>
        <row r="1131">
          <cell r="A1131" t="str">
            <v>15473510</v>
          </cell>
          <cell r="B1131">
            <v>154</v>
          </cell>
          <cell r="C1131">
            <v>73510</v>
          </cell>
          <cell r="D1131" t="str">
            <v>CERDITEXO INICIADOR  HE</v>
          </cell>
          <cell r="E1131" t="str">
            <v>PES</v>
          </cell>
          <cell r="F1131">
            <v>6117</v>
          </cell>
          <cell r="G1131" t="str">
            <v>TN</v>
          </cell>
          <cell r="H1131" t="str">
            <v>TONELADAS</v>
          </cell>
          <cell r="I1131" t="str">
            <v>PEC</v>
          </cell>
        </row>
        <row r="1132">
          <cell r="A1132" t="str">
            <v>15473511</v>
          </cell>
          <cell r="B1132">
            <v>154</v>
          </cell>
          <cell r="C1132">
            <v>73511</v>
          </cell>
          <cell r="D1132" t="str">
            <v>CERDITEXO INICIADOR  HG</v>
          </cell>
          <cell r="E1132" t="str">
            <v>PES</v>
          </cell>
          <cell r="F1132">
            <v>5977</v>
          </cell>
          <cell r="G1132" t="str">
            <v>TN</v>
          </cell>
          <cell r="H1132" t="str">
            <v>TONELADAS</v>
          </cell>
          <cell r="I1132" t="str">
            <v>PEC</v>
          </cell>
        </row>
        <row r="1133">
          <cell r="A1133" t="str">
            <v>15473512</v>
          </cell>
          <cell r="B1133">
            <v>154</v>
          </cell>
          <cell r="C1133">
            <v>73512</v>
          </cell>
          <cell r="D1133" t="str">
            <v>CERDITEXO INICIADOR  CE</v>
          </cell>
          <cell r="E1133" t="str">
            <v>PES</v>
          </cell>
          <cell r="F1133">
            <v>6137</v>
          </cell>
          <cell r="G1133" t="str">
            <v>TN</v>
          </cell>
          <cell r="H1133" t="str">
            <v>TONELADAS</v>
          </cell>
          <cell r="I1133" t="str">
            <v>PEC</v>
          </cell>
        </row>
        <row r="1134">
          <cell r="A1134" t="str">
            <v>15473513</v>
          </cell>
          <cell r="B1134">
            <v>154</v>
          </cell>
          <cell r="C1134">
            <v>73513</v>
          </cell>
          <cell r="D1134" t="str">
            <v>CERDITEXO INICIADOR  CG</v>
          </cell>
          <cell r="E1134" t="str">
            <v>PES</v>
          </cell>
          <cell r="F1134">
            <v>5997</v>
          </cell>
          <cell r="G1134" t="str">
            <v>TN</v>
          </cell>
          <cell r="H1134" t="str">
            <v>TONELADAS</v>
          </cell>
          <cell r="I1134" t="str">
            <v>PEC</v>
          </cell>
        </row>
        <row r="1135">
          <cell r="A1135" t="str">
            <v>15473520</v>
          </cell>
          <cell r="B1135">
            <v>154</v>
          </cell>
          <cell r="C1135">
            <v>73520</v>
          </cell>
          <cell r="D1135" t="str">
            <v>CERDI-TEXO CRECIMIENTO  HE</v>
          </cell>
          <cell r="E1135" t="str">
            <v>PES</v>
          </cell>
          <cell r="F1135">
            <v>5953</v>
          </cell>
          <cell r="G1135" t="str">
            <v>TN</v>
          </cell>
          <cell r="H1135" t="str">
            <v>TONELADAS</v>
          </cell>
          <cell r="I1135" t="str">
            <v>PEC</v>
          </cell>
        </row>
        <row r="1136">
          <cell r="A1136" t="str">
            <v>15473521</v>
          </cell>
          <cell r="B1136">
            <v>154</v>
          </cell>
          <cell r="C1136">
            <v>73521</v>
          </cell>
          <cell r="D1136" t="str">
            <v>CERDI-TEXO CRECIMIENTO  HG</v>
          </cell>
          <cell r="E1136" t="str">
            <v>PES</v>
          </cell>
          <cell r="F1136">
            <v>5813</v>
          </cell>
          <cell r="G1136" t="str">
            <v>TN</v>
          </cell>
          <cell r="H1136" t="str">
            <v>TONELADAS</v>
          </cell>
          <cell r="I1136" t="str">
            <v>PEC</v>
          </cell>
        </row>
        <row r="1137">
          <cell r="A1137" t="str">
            <v>15473522</v>
          </cell>
          <cell r="B1137">
            <v>154</v>
          </cell>
          <cell r="C1137">
            <v>73522</v>
          </cell>
          <cell r="D1137" t="str">
            <v>CERDI-TEXO CRECIMIENTO  CE</v>
          </cell>
          <cell r="E1137" t="str">
            <v>PES</v>
          </cell>
          <cell r="F1137">
            <v>5973</v>
          </cell>
          <cell r="G1137" t="str">
            <v>TN</v>
          </cell>
          <cell r="H1137" t="str">
            <v>TONELADAS</v>
          </cell>
          <cell r="I1137" t="str">
            <v>PEC</v>
          </cell>
        </row>
        <row r="1138">
          <cell r="A1138" t="str">
            <v>15473523</v>
          </cell>
          <cell r="B1138">
            <v>154</v>
          </cell>
          <cell r="C1138">
            <v>73523</v>
          </cell>
          <cell r="D1138" t="str">
            <v>CERDI-TEXO CRECIMIENTO  CG</v>
          </cell>
          <cell r="E1138" t="str">
            <v>PES</v>
          </cell>
          <cell r="F1138">
            <v>5833</v>
          </cell>
          <cell r="G1138" t="str">
            <v>TN</v>
          </cell>
          <cell r="H1138" t="str">
            <v>TONELADAS</v>
          </cell>
          <cell r="I1138" t="str">
            <v>PEC</v>
          </cell>
        </row>
        <row r="1139">
          <cell r="A1139" t="str">
            <v>15473530</v>
          </cell>
          <cell r="B1139">
            <v>154</v>
          </cell>
          <cell r="C1139">
            <v>73530</v>
          </cell>
          <cell r="D1139" t="str">
            <v>CERDITEXO FINALIZADOR HE</v>
          </cell>
          <cell r="E1139" t="str">
            <v>PES</v>
          </cell>
          <cell r="F1139">
            <v>5757</v>
          </cell>
          <cell r="G1139" t="str">
            <v>TN</v>
          </cell>
          <cell r="H1139" t="str">
            <v>TONELADAS</v>
          </cell>
          <cell r="I1139" t="str">
            <v>PEC</v>
          </cell>
        </row>
        <row r="1140">
          <cell r="A1140" t="str">
            <v>15473531</v>
          </cell>
          <cell r="B1140">
            <v>154</v>
          </cell>
          <cell r="C1140">
            <v>73531</v>
          </cell>
          <cell r="D1140" t="str">
            <v>CERDITEXO FINALIZADOR HG</v>
          </cell>
          <cell r="E1140" t="str">
            <v>PES</v>
          </cell>
          <cell r="F1140">
            <v>5617</v>
          </cell>
          <cell r="G1140" t="str">
            <v>TN</v>
          </cell>
          <cell r="H1140" t="str">
            <v>TONELADAS</v>
          </cell>
          <cell r="I1140" t="str">
            <v>PEC</v>
          </cell>
        </row>
        <row r="1141">
          <cell r="A1141" t="str">
            <v>15473532</v>
          </cell>
          <cell r="B1141">
            <v>154</v>
          </cell>
          <cell r="C1141">
            <v>73532</v>
          </cell>
          <cell r="D1141" t="str">
            <v>CERDITEXO FINALIZADOR CE</v>
          </cell>
          <cell r="E1141" t="str">
            <v>PES</v>
          </cell>
          <cell r="F1141">
            <v>5777</v>
          </cell>
          <cell r="G1141" t="str">
            <v>TN</v>
          </cell>
          <cell r="H1141" t="str">
            <v>TONELADAS</v>
          </cell>
          <cell r="I1141" t="str">
            <v>PEC</v>
          </cell>
        </row>
        <row r="1142">
          <cell r="A1142" t="str">
            <v>15473533</v>
          </cell>
          <cell r="B1142">
            <v>154</v>
          </cell>
          <cell r="C1142">
            <v>73533</v>
          </cell>
          <cell r="D1142" t="str">
            <v>CERDITEXO FINALIZADOR CG</v>
          </cell>
          <cell r="E1142" t="str">
            <v>PES</v>
          </cell>
          <cell r="F1142">
            <v>5637</v>
          </cell>
          <cell r="G1142" t="str">
            <v>TN</v>
          </cell>
          <cell r="H1142" t="str">
            <v>TONELADAS</v>
          </cell>
          <cell r="I1142" t="str">
            <v>PEC</v>
          </cell>
        </row>
        <row r="1143">
          <cell r="A1143" t="str">
            <v>15473630</v>
          </cell>
          <cell r="B1143">
            <v>154</v>
          </cell>
          <cell r="C1143">
            <v>73630</v>
          </cell>
          <cell r="D1143" t="str">
            <v>CERDI-TEXO MULTIUSOS HE</v>
          </cell>
          <cell r="E1143" t="str">
            <v>PES</v>
          </cell>
          <cell r="F1143">
            <v>5280</v>
          </cell>
          <cell r="G1143" t="str">
            <v>TN</v>
          </cell>
          <cell r="H1143" t="str">
            <v>TONELADAS</v>
          </cell>
          <cell r="I1143" t="str">
            <v>PEC</v>
          </cell>
        </row>
        <row r="1144">
          <cell r="A1144" t="str">
            <v>15473631</v>
          </cell>
          <cell r="B1144">
            <v>154</v>
          </cell>
          <cell r="C1144">
            <v>73631</v>
          </cell>
          <cell r="D1144" t="str">
            <v>CERDI-TEXO MULTIUSOS HG</v>
          </cell>
          <cell r="E1144" t="str">
            <v>PES</v>
          </cell>
          <cell r="F1144">
            <v>5140</v>
          </cell>
          <cell r="G1144" t="str">
            <v>TN</v>
          </cell>
          <cell r="H1144" t="str">
            <v>TONELADAS</v>
          </cell>
          <cell r="I1144" t="str">
            <v>PEC</v>
          </cell>
        </row>
        <row r="1145">
          <cell r="A1145" t="str">
            <v>15473632</v>
          </cell>
          <cell r="B1145">
            <v>154</v>
          </cell>
          <cell r="C1145">
            <v>73632</v>
          </cell>
          <cell r="D1145" t="str">
            <v>CERDI-TEXO MULTIUSOS CE</v>
          </cell>
          <cell r="E1145" t="str">
            <v>PES</v>
          </cell>
          <cell r="F1145">
            <v>4652</v>
          </cell>
          <cell r="G1145" t="str">
            <v>TN</v>
          </cell>
          <cell r="H1145" t="str">
            <v>TONELADAS</v>
          </cell>
          <cell r="I1145" t="str">
            <v>PEC</v>
          </cell>
        </row>
        <row r="1146">
          <cell r="A1146" t="str">
            <v>15473633</v>
          </cell>
          <cell r="B1146">
            <v>154</v>
          </cell>
          <cell r="C1146">
            <v>73633</v>
          </cell>
          <cell r="D1146" t="str">
            <v>CERDI-TEXO MULTIUSOS CG</v>
          </cell>
          <cell r="E1146" t="str">
            <v>PES</v>
          </cell>
          <cell r="F1146">
            <v>5160</v>
          </cell>
          <cell r="G1146" t="str">
            <v>TN</v>
          </cell>
          <cell r="H1146" t="str">
            <v>TONELADAS</v>
          </cell>
          <cell r="I1146" t="str">
            <v>PEC</v>
          </cell>
        </row>
        <row r="1147">
          <cell r="A1147" t="str">
            <v>15474300</v>
          </cell>
          <cell r="B1147">
            <v>154</v>
          </cell>
          <cell r="C1147">
            <v>74300</v>
          </cell>
          <cell r="D1147" t="str">
            <v>BOVITEXO LECHERO 16%  HE</v>
          </cell>
          <cell r="E1147" t="str">
            <v>PES</v>
          </cell>
          <cell r="F1147">
            <v>4790</v>
          </cell>
          <cell r="G1147" t="str">
            <v>TN</v>
          </cell>
          <cell r="H1147" t="str">
            <v>TONELADAS</v>
          </cell>
          <cell r="I1147" t="str">
            <v>PEC</v>
          </cell>
        </row>
        <row r="1148">
          <cell r="A1148" t="str">
            <v>15474301</v>
          </cell>
          <cell r="B1148">
            <v>154</v>
          </cell>
          <cell r="C1148">
            <v>74301</v>
          </cell>
          <cell r="D1148" t="str">
            <v>BOVITEXO LECHERO 16%  HG</v>
          </cell>
          <cell r="E1148" t="str">
            <v>PES</v>
          </cell>
          <cell r="F1148">
            <v>4650</v>
          </cell>
          <cell r="G1148" t="str">
            <v>TN</v>
          </cell>
          <cell r="H1148" t="str">
            <v>TONELADAS</v>
          </cell>
          <cell r="I1148" t="str">
            <v>PEC</v>
          </cell>
        </row>
        <row r="1149">
          <cell r="A1149" t="str">
            <v>15474302</v>
          </cell>
          <cell r="B1149">
            <v>154</v>
          </cell>
          <cell r="C1149">
            <v>74302</v>
          </cell>
          <cell r="D1149" t="str">
            <v>BOVITEXO LECHERO 16%  CE</v>
          </cell>
          <cell r="E1149" t="str">
            <v>PES</v>
          </cell>
          <cell r="F1149">
            <v>4635</v>
          </cell>
          <cell r="G1149" t="str">
            <v>TN</v>
          </cell>
          <cell r="H1149" t="str">
            <v>TONELADAS</v>
          </cell>
          <cell r="I1149" t="str">
            <v>PEC</v>
          </cell>
        </row>
        <row r="1150">
          <cell r="A1150" t="str">
            <v>15474303</v>
          </cell>
          <cell r="B1150">
            <v>154</v>
          </cell>
          <cell r="C1150">
            <v>74303</v>
          </cell>
          <cell r="D1150" t="str">
            <v>BOVITEXO LECHERO 16%  CG</v>
          </cell>
          <cell r="E1150" t="str">
            <v>PES</v>
          </cell>
          <cell r="F1150">
            <v>4670</v>
          </cell>
          <cell r="G1150" t="str">
            <v>TN</v>
          </cell>
          <cell r="H1150" t="str">
            <v>TONELADAS</v>
          </cell>
          <cell r="I1150" t="str">
            <v>PEC</v>
          </cell>
        </row>
        <row r="1151">
          <cell r="A1151" t="str">
            <v>15474304</v>
          </cell>
          <cell r="B1151">
            <v>154</v>
          </cell>
          <cell r="C1151">
            <v>74304</v>
          </cell>
          <cell r="D1151" t="str">
            <v>BOVITEXO LECHERO 16%  RE</v>
          </cell>
          <cell r="E1151" t="str">
            <v>PES</v>
          </cell>
          <cell r="F1151">
            <v>4671</v>
          </cell>
          <cell r="G1151" t="str">
            <v>TN</v>
          </cell>
          <cell r="H1151" t="str">
            <v>TONELADAS</v>
          </cell>
          <cell r="I1151" t="str">
            <v>PEC</v>
          </cell>
        </row>
        <row r="1152">
          <cell r="A1152" t="str">
            <v>15474305</v>
          </cell>
          <cell r="B1152">
            <v>154</v>
          </cell>
          <cell r="C1152">
            <v>74305</v>
          </cell>
          <cell r="D1152" t="str">
            <v>BOVITEXO LECHERO 16%  RG</v>
          </cell>
          <cell r="E1152" t="str">
            <v>PES</v>
          </cell>
          <cell r="F1152">
            <v>4581</v>
          </cell>
          <cell r="G1152" t="str">
            <v>TN</v>
          </cell>
          <cell r="H1152" t="str">
            <v>TONELADAS</v>
          </cell>
          <cell r="I1152" t="str">
            <v>PEC</v>
          </cell>
        </row>
        <row r="1153">
          <cell r="A1153" t="str">
            <v>15474320</v>
          </cell>
          <cell r="B1153">
            <v>154</v>
          </cell>
          <cell r="C1153">
            <v>74320</v>
          </cell>
          <cell r="D1153" t="str">
            <v>ESTABLERO 18% HE</v>
          </cell>
          <cell r="E1153" t="str">
            <v>PES</v>
          </cell>
          <cell r="F1153">
            <v>4290</v>
          </cell>
          <cell r="G1153" t="str">
            <v>TN</v>
          </cell>
          <cell r="H1153" t="str">
            <v>TONELADAS</v>
          </cell>
          <cell r="I1153" t="str">
            <v>PEC</v>
          </cell>
        </row>
        <row r="1154">
          <cell r="A1154" t="str">
            <v>15474321</v>
          </cell>
          <cell r="B1154">
            <v>154</v>
          </cell>
          <cell r="C1154">
            <v>74321</v>
          </cell>
          <cell r="D1154" t="str">
            <v>ESTABLERO 18% HG</v>
          </cell>
          <cell r="E1154" t="str">
            <v>PES</v>
          </cell>
          <cell r="F1154">
            <v>4760</v>
          </cell>
          <cell r="G1154" t="str">
            <v>TN</v>
          </cell>
          <cell r="H1154" t="str">
            <v>TONELADAS</v>
          </cell>
          <cell r="I1154" t="str">
            <v>PEC</v>
          </cell>
        </row>
        <row r="1155">
          <cell r="A1155" t="str">
            <v>15474322</v>
          </cell>
          <cell r="B1155">
            <v>154</v>
          </cell>
          <cell r="C1155">
            <v>74322</v>
          </cell>
          <cell r="D1155" t="str">
            <v>ESTABLERO 18% CE</v>
          </cell>
          <cell r="E1155" t="str">
            <v>PES</v>
          </cell>
          <cell r="F1155">
            <v>4920</v>
          </cell>
          <cell r="G1155" t="str">
            <v>TN</v>
          </cell>
          <cell r="H1155" t="str">
            <v>TONELADAS</v>
          </cell>
          <cell r="I1155" t="str">
            <v>PEC</v>
          </cell>
        </row>
        <row r="1156">
          <cell r="A1156" t="str">
            <v>15474323</v>
          </cell>
          <cell r="B1156">
            <v>154</v>
          </cell>
          <cell r="C1156">
            <v>74323</v>
          </cell>
          <cell r="D1156" t="str">
            <v>ESTABLERO 18% CG</v>
          </cell>
          <cell r="E1156" t="str">
            <v>PES</v>
          </cell>
          <cell r="F1156">
            <v>4780</v>
          </cell>
          <cell r="G1156" t="str">
            <v>TN</v>
          </cell>
          <cell r="H1156" t="str">
            <v>TONELADAS</v>
          </cell>
          <cell r="I1156" t="str">
            <v>PEC</v>
          </cell>
        </row>
        <row r="1157">
          <cell r="A1157" t="str">
            <v>15474324</v>
          </cell>
          <cell r="B1157">
            <v>154</v>
          </cell>
          <cell r="C1157">
            <v>74324</v>
          </cell>
          <cell r="D1157" t="str">
            <v>ESTABLERO 18% RE</v>
          </cell>
          <cell r="E1157" t="str">
            <v>PES</v>
          </cell>
          <cell r="F1157">
            <v>4910</v>
          </cell>
          <cell r="G1157" t="str">
            <v>TN</v>
          </cell>
          <cell r="H1157" t="str">
            <v>TONELADAS</v>
          </cell>
          <cell r="I1157" t="str">
            <v>PEC</v>
          </cell>
        </row>
        <row r="1158">
          <cell r="A1158" t="str">
            <v>15474325</v>
          </cell>
          <cell r="B1158">
            <v>154</v>
          </cell>
          <cell r="C1158">
            <v>74325</v>
          </cell>
          <cell r="D1158" t="str">
            <v>ESTABLERO 18% RG</v>
          </cell>
          <cell r="E1158" t="str">
            <v>PES</v>
          </cell>
          <cell r="F1158">
            <v>4770</v>
          </cell>
          <cell r="G1158" t="str">
            <v>TN</v>
          </cell>
          <cell r="H1158" t="str">
            <v>TONELADAS</v>
          </cell>
          <cell r="I1158" t="str">
            <v>PEC</v>
          </cell>
        </row>
        <row r="1159">
          <cell r="A1159" t="str">
            <v>15474342</v>
          </cell>
          <cell r="B1159">
            <v>154</v>
          </cell>
          <cell r="C1159">
            <v>74342</v>
          </cell>
          <cell r="D1159" t="str">
            <v>ESTABLERO 20% CE</v>
          </cell>
          <cell r="E1159" t="str">
            <v>PES</v>
          </cell>
          <cell r="F1159">
            <v>4001</v>
          </cell>
          <cell r="G1159" t="str">
            <v>TN</v>
          </cell>
          <cell r="H1159" t="str">
            <v>TONELADAS</v>
          </cell>
          <cell r="I1159" t="str">
            <v>PEC</v>
          </cell>
        </row>
        <row r="1160">
          <cell r="A1160" t="str">
            <v>15474344</v>
          </cell>
          <cell r="B1160">
            <v>154</v>
          </cell>
          <cell r="C1160">
            <v>74344</v>
          </cell>
          <cell r="D1160" t="str">
            <v>ESTABLERO 20% RE</v>
          </cell>
          <cell r="E1160" t="str">
            <v>PES</v>
          </cell>
          <cell r="F1160">
            <v>4001</v>
          </cell>
          <cell r="G1160" t="str">
            <v>TN</v>
          </cell>
          <cell r="H1160" t="str">
            <v>TONELADAS</v>
          </cell>
          <cell r="I1160" t="str">
            <v>PEC</v>
          </cell>
        </row>
        <row r="1161">
          <cell r="A1161" t="str">
            <v>15474590</v>
          </cell>
          <cell r="B1161">
            <v>154</v>
          </cell>
          <cell r="C1161">
            <v>74590</v>
          </cell>
          <cell r="D1161" t="str">
            <v>MEZCLA ENERGETICA HE</v>
          </cell>
          <cell r="E1161" t="str">
            <v>PES</v>
          </cell>
          <cell r="F1161">
            <v>5111</v>
          </cell>
          <cell r="G1161" t="str">
            <v>TN</v>
          </cell>
          <cell r="H1161" t="str">
            <v>TONELADAS</v>
          </cell>
          <cell r="I1161" t="str">
            <v>PEC</v>
          </cell>
        </row>
        <row r="1162">
          <cell r="A1162" t="str">
            <v>15474594</v>
          </cell>
          <cell r="B1162">
            <v>154</v>
          </cell>
          <cell r="C1162">
            <v>74594</v>
          </cell>
          <cell r="D1162" t="str">
            <v>MEZCLA ENERGETICA RE</v>
          </cell>
          <cell r="E1162" t="str">
            <v>PES</v>
          </cell>
          <cell r="F1162">
            <v>5170</v>
          </cell>
          <cell r="G1162" t="str">
            <v>TN</v>
          </cell>
          <cell r="H1162" t="str">
            <v>TONELADAS</v>
          </cell>
          <cell r="I1162" t="str">
            <v>PEC</v>
          </cell>
        </row>
        <row r="1163">
          <cell r="A1163" t="str">
            <v>15474760</v>
          </cell>
          <cell r="B1163">
            <v>154</v>
          </cell>
          <cell r="C1163">
            <v>74760</v>
          </cell>
          <cell r="D1163" t="str">
            <v>TEXOMEL HE</v>
          </cell>
          <cell r="E1163" t="str">
            <v>PES</v>
          </cell>
          <cell r="F1163">
            <v>4460</v>
          </cell>
          <cell r="G1163" t="str">
            <v>TN</v>
          </cell>
          <cell r="H1163" t="str">
            <v>TONELADAS</v>
          </cell>
          <cell r="I1163" t="str">
            <v>PEC</v>
          </cell>
        </row>
        <row r="1164">
          <cell r="A1164" t="str">
            <v>15474761</v>
          </cell>
          <cell r="B1164">
            <v>154</v>
          </cell>
          <cell r="C1164">
            <v>74761</v>
          </cell>
          <cell r="D1164" t="str">
            <v>TEXOMEL HG</v>
          </cell>
          <cell r="E1164" t="str">
            <v>PES</v>
          </cell>
          <cell r="F1164">
            <v>4285</v>
          </cell>
          <cell r="G1164" t="str">
            <v>TN</v>
          </cell>
          <cell r="H1164" t="str">
            <v>TONELADAS</v>
          </cell>
          <cell r="I1164" t="str">
            <v>PEC</v>
          </cell>
        </row>
        <row r="1165">
          <cell r="A1165" t="str">
            <v>15474764</v>
          </cell>
          <cell r="B1165">
            <v>154</v>
          </cell>
          <cell r="C1165">
            <v>74764</v>
          </cell>
          <cell r="D1165" t="str">
            <v>TEXOMEL 30 KG RE</v>
          </cell>
          <cell r="E1165" t="str">
            <v>PES</v>
          </cell>
          <cell r="F1165">
            <v>4367</v>
          </cell>
          <cell r="G1165" t="str">
            <v>TN</v>
          </cell>
          <cell r="H1165" t="str">
            <v>TONELADAS</v>
          </cell>
          <cell r="I1165" t="str">
            <v>PEC</v>
          </cell>
        </row>
        <row r="1166">
          <cell r="A1166" t="str">
            <v>15475430</v>
          </cell>
          <cell r="B1166">
            <v>154</v>
          </cell>
          <cell r="C1166">
            <v>75430</v>
          </cell>
          <cell r="D1166" t="str">
            <v>TEXI-ENGORDA  HE</v>
          </cell>
          <cell r="E1166" t="str">
            <v>PES</v>
          </cell>
          <cell r="F1166">
            <v>4525</v>
          </cell>
          <cell r="G1166" t="str">
            <v>TN</v>
          </cell>
          <cell r="H1166" t="str">
            <v>TONELADAS</v>
          </cell>
          <cell r="I1166" t="str">
            <v>PEC</v>
          </cell>
        </row>
        <row r="1167">
          <cell r="A1167" t="str">
            <v>15475431</v>
          </cell>
          <cell r="B1167">
            <v>154</v>
          </cell>
          <cell r="C1167">
            <v>75431</v>
          </cell>
          <cell r="D1167" t="str">
            <v>TEXI-ENGORDA  HG</v>
          </cell>
          <cell r="E1167" t="str">
            <v>PES</v>
          </cell>
          <cell r="F1167">
            <v>4385</v>
          </cell>
          <cell r="G1167" t="str">
            <v>TN</v>
          </cell>
          <cell r="H1167" t="str">
            <v>TONELADAS</v>
          </cell>
          <cell r="I1167" t="str">
            <v>PEC</v>
          </cell>
        </row>
        <row r="1168">
          <cell r="A1168" t="str">
            <v>15475432</v>
          </cell>
          <cell r="B1168">
            <v>154</v>
          </cell>
          <cell r="C1168">
            <v>75432</v>
          </cell>
          <cell r="D1168" t="str">
            <v>TEXI-ENGORDA  CE</v>
          </cell>
          <cell r="E1168" t="str">
            <v>PES</v>
          </cell>
          <cell r="F1168">
            <v>4545</v>
          </cell>
          <cell r="G1168" t="str">
            <v>TN</v>
          </cell>
          <cell r="H1168" t="str">
            <v>TONELADAS</v>
          </cell>
          <cell r="I1168" t="str">
            <v>PEC</v>
          </cell>
        </row>
        <row r="1169">
          <cell r="A1169" t="str">
            <v>15475433</v>
          </cell>
          <cell r="B1169">
            <v>154</v>
          </cell>
          <cell r="C1169">
            <v>75433</v>
          </cell>
          <cell r="D1169" t="str">
            <v>TEXI-ENGORDA  CG</v>
          </cell>
          <cell r="E1169" t="str">
            <v>PES</v>
          </cell>
          <cell r="F1169">
            <v>4505</v>
          </cell>
          <cell r="G1169" t="str">
            <v>TN</v>
          </cell>
          <cell r="H1169" t="str">
            <v>TONELADAS</v>
          </cell>
          <cell r="I1169" t="str">
            <v>PEC</v>
          </cell>
        </row>
        <row r="1170">
          <cell r="A1170" t="str">
            <v>15475435</v>
          </cell>
          <cell r="B1170">
            <v>154</v>
          </cell>
          <cell r="C1170">
            <v>75435</v>
          </cell>
          <cell r="D1170" t="str">
            <v>TEXI-ENGORDA  RG</v>
          </cell>
          <cell r="E1170" t="str">
            <v>PES</v>
          </cell>
          <cell r="F1170">
            <v>4395</v>
          </cell>
          <cell r="G1170" t="str">
            <v>TN</v>
          </cell>
          <cell r="H1170" t="str">
            <v>TONELADAS</v>
          </cell>
          <cell r="I1170" t="str">
            <v>PEC</v>
          </cell>
        </row>
        <row r="1171">
          <cell r="A1171" t="str">
            <v>15477972</v>
          </cell>
          <cell r="B1171">
            <v>154</v>
          </cell>
          <cell r="C1171">
            <v>77972</v>
          </cell>
          <cell r="D1171" t="str">
            <v>LECHERO ESP.CHIPILO 12% CE</v>
          </cell>
          <cell r="E1171" t="str">
            <v>PES</v>
          </cell>
          <cell r="F1171">
            <v>4260</v>
          </cell>
          <cell r="G1171" t="str">
            <v>TN</v>
          </cell>
          <cell r="H1171" t="str">
            <v>TONELADAS</v>
          </cell>
          <cell r="I1171" t="str">
            <v>PEC</v>
          </cell>
        </row>
        <row r="1172">
          <cell r="A1172" t="str">
            <v>15479110</v>
          </cell>
          <cell r="B1172">
            <v>154</v>
          </cell>
          <cell r="C1172">
            <v>79110</v>
          </cell>
          <cell r="D1172" t="str">
            <v>GANADO MANTTO.QUEBRADO PEC.E.</v>
          </cell>
          <cell r="E1172" t="str">
            <v>PES</v>
          </cell>
          <cell r="F1172">
            <v>3438</v>
          </cell>
          <cell r="G1172" t="str">
            <v>TN</v>
          </cell>
          <cell r="H1172" t="str">
            <v>TONELADAS</v>
          </cell>
          <cell r="I1172" t="str">
            <v>PEC</v>
          </cell>
        </row>
        <row r="1173">
          <cell r="A1173" t="str">
            <v>15479131</v>
          </cell>
          <cell r="B1173">
            <v>154</v>
          </cell>
          <cell r="C1173">
            <v>79131</v>
          </cell>
          <cell r="D1173" t="str">
            <v>SORGO MOLIDO PEC.GRANEL</v>
          </cell>
          <cell r="E1173" t="str">
            <v>PES</v>
          </cell>
          <cell r="F1173">
            <v>3295</v>
          </cell>
          <cell r="G1173" t="str">
            <v>TN</v>
          </cell>
          <cell r="H1173" t="str">
            <v>TONELADAS</v>
          </cell>
          <cell r="I1173" t="str">
            <v>PEC</v>
          </cell>
        </row>
        <row r="1174">
          <cell r="A1174" t="str">
            <v>15479141</v>
          </cell>
          <cell r="B1174">
            <v>154</v>
          </cell>
          <cell r="C1174">
            <v>79141</v>
          </cell>
          <cell r="D1174" t="str">
            <v>SORGO ROLADO PECUARIOS GRANEL</v>
          </cell>
          <cell r="E1174" t="str">
            <v>PES</v>
          </cell>
          <cell r="F1174">
            <v>3295</v>
          </cell>
          <cell r="G1174" t="str">
            <v>TN</v>
          </cell>
          <cell r="H1174" t="str">
            <v>TONELADAS</v>
          </cell>
          <cell r="I1174" t="str">
            <v>PEC</v>
          </cell>
        </row>
        <row r="1175">
          <cell r="A1175" t="str">
            <v>15479478</v>
          </cell>
          <cell r="B1175">
            <v>154</v>
          </cell>
          <cell r="C1175">
            <v>79478</v>
          </cell>
          <cell r="D1175" t="str">
            <v>CALF-MANNA 10 L CE</v>
          </cell>
          <cell r="E1175" t="str">
            <v>PES</v>
          </cell>
          <cell r="F1175">
            <v>22571</v>
          </cell>
          <cell r="G1175" t="str">
            <v>TN</v>
          </cell>
          <cell r="H1175" t="str">
            <v>TONELADAS</v>
          </cell>
          <cell r="I1175" t="str">
            <v>PEC</v>
          </cell>
        </row>
        <row r="1176">
          <cell r="A1176" t="str">
            <v>15479479</v>
          </cell>
          <cell r="B1176">
            <v>154</v>
          </cell>
          <cell r="C1176">
            <v>79479</v>
          </cell>
          <cell r="D1176" t="str">
            <v>CALF-MANNA 50 L CE</v>
          </cell>
          <cell r="E1176" t="str">
            <v>PES</v>
          </cell>
          <cell r="F1176">
            <v>17366</v>
          </cell>
          <cell r="G1176" t="str">
            <v>TN</v>
          </cell>
          <cell r="H1176" t="str">
            <v>TONELADAS</v>
          </cell>
          <cell r="I1176" t="str">
            <v>PEC</v>
          </cell>
        </row>
        <row r="1177">
          <cell r="A1177" t="str">
            <v>15479489</v>
          </cell>
          <cell r="B1177">
            <v>154</v>
          </cell>
          <cell r="C1177">
            <v>79489</v>
          </cell>
          <cell r="D1177" t="str">
            <v>CALF-MANNA 25 L CE</v>
          </cell>
          <cell r="E1177" t="str">
            <v>PES</v>
          </cell>
          <cell r="F1177">
            <v>18179</v>
          </cell>
          <cell r="G1177" t="str">
            <v>TN</v>
          </cell>
          <cell r="H1177" t="str">
            <v>TONELADAS</v>
          </cell>
          <cell r="I1177" t="str">
            <v>PEC</v>
          </cell>
        </row>
        <row r="1178">
          <cell r="A1178" t="str">
            <v>15479809</v>
          </cell>
          <cell r="B1178">
            <v>154</v>
          </cell>
          <cell r="C1178">
            <v>79809</v>
          </cell>
          <cell r="D1178" t="str">
            <v>PREMIOS TRIPLE CORONA CE 2 KG</v>
          </cell>
          <cell r="E1178" t="str">
            <v>PES</v>
          </cell>
          <cell r="F1178">
            <v>55060</v>
          </cell>
          <cell r="G1178" t="str">
            <v>TN</v>
          </cell>
          <cell r="H1178" t="str">
            <v>TONELADAS</v>
          </cell>
          <cell r="I1178" t="str">
            <v>PEC</v>
          </cell>
        </row>
        <row r="1179">
          <cell r="A1179" t="str">
            <v>15479809A</v>
          </cell>
          <cell r="B1179">
            <v>154</v>
          </cell>
          <cell r="C1179" t="str">
            <v>79809A</v>
          </cell>
          <cell r="D1179" t="str">
            <v>PREMIOS TRIPLE CORONA CE 2x5KG</v>
          </cell>
          <cell r="E1179" t="str">
            <v>PES</v>
          </cell>
          <cell r="F1179">
            <v>550.6</v>
          </cell>
          <cell r="G1179" t="str">
            <v>CL</v>
          </cell>
          <cell r="H1179" t="str">
            <v>CAJA 10 KGS</v>
          </cell>
          <cell r="I1179" t="str">
            <v>PEC</v>
          </cell>
        </row>
        <row r="1180">
          <cell r="A1180" t="str">
            <v>15479819</v>
          </cell>
          <cell r="B1180">
            <v>154</v>
          </cell>
          <cell r="C1180">
            <v>79819</v>
          </cell>
          <cell r="D1180" t="str">
            <v>B-SAFE</v>
          </cell>
          <cell r="E1180" t="str">
            <v>PES</v>
          </cell>
          <cell r="F1180">
            <v>27880</v>
          </cell>
          <cell r="G1180" t="str">
            <v>TN</v>
          </cell>
          <cell r="H1180" t="str">
            <v>TONELADAS</v>
          </cell>
          <cell r="I1180" t="str">
            <v>MUL</v>
          </cell>
        </row>
        <row r="1181">
          <cell r="A1181" t="str">
            <v>15479829</v>
          </cell>
          <cell r="B1181">
            <v>154</v>
          </cell>
          <cell r="C1181">
            <v>79829</v>
          </cell>
          <cell r="D1181" t="str">
            <v>PRISMA JET</v>
          </cell>
          <cell r="E1181" t="str">
            <v>PES</v>
          </cell>
          <cell r="F1181">
            <v>35350</v>
          </cell>
          <cell r="G1181" t="str">
            <v>TN</v>
          </cell>
          <cell r="H1181" t="str">
            <v>TONELADAS</v>
          </cell>
          <cell r="I1181" t="str">
            <v>MUL</v>
          </cell>
        </row>
        <row r="1182">
          <cell r="A1182" t="str">
            <v>15479839</v>
          </cell>
          <cell r="B1182">
            <v>154</v>
          </cell>
          <cell r="C1182">
            <v>79839</v>
          </cell>
          <cell r="D1182" t="str">
            <v>T5X PREMIUM</v>
          </cell>
          <cell r="E1182" t="str">
            <v>PES</v>
          </cell>
          <cell r="F1182">
            <v>65187</v>
          </cell>
          <cell r="G1182" t="str">
            <v>TN</v>
          </cell>
          <cell r="H1182" t="str">
            <v>TONELADAS</v>
          </cell>
          <cell r="I1182" t="str">
            <v>MUL</v>
          </cell>
        </row>
        <row r="1183">
          <cell r="A1183" t="str">
            <v>1548299</v>
          </cell>
          <cell r="B1183">
            <v>154</v>
          </cell>
          <cell r="C1183">
            <v>8299</v>
          </cell>
          <cell r="D1183" t="str">
            <v>CAJA DE DESCANSO GALLO DE ORO</v>
          </cell>
          <cell r="E1183" t="str">
            <v>PES</v>
          </cell>
          <cell r="F1183">
            <v>31.03</v>
          </cell>
          <cell r="G1183" t="str">
            <v>PZ</v>
          </cell>
          <cell r="H1183" t="str">
            <v>PIEZAS</v>
          </cell>
          <cell r="I1183" t="str">
            <v>PEC</v>
          </cell>
        </row>
        <row r="1184">
          <cell r="A1184" t="str">
            <v>15483409</v>
          </cell>
          <cell r="B1184">
            <v>154</v>
          </cell>
          <cell r="C1184">
            <v>83409</v>
          </cell>
          <cell r="D1184" t="str">
            <v>SUPER APILAC ULTRA 0 MED-0</v>
          </cell>
          <cell r="E1184" t="str">
            <v>PES</v>
          </cell>
          <cell r="F1184">
            <v>17500</v>
          </cell>
          <cell r="G1184" t="str">
            <v>TN</v>
          </cell>
          <cell r="H1184" t="str">
            <v>TONELADAS</v>
          </cell>
          <cell r="I1184" t="str">
            <v>PEC</v>
          </cell>
        </row>
        <row r="1185">
          <cell r="A1185" t="str">
            <v>15483419</v>
          </cell>
          <cell r="B1185">
            <v>154</v>
          </cell>
          <cell r="C1185">
            <v>83419</v>
          </cell>
          <cell r="D1185" t="str">
            <v>SUPER APILAC ULTRA 1 MED-2</v>
          </cell>
          <cell r="E1185" t="str">
            <v>PES</v>
          </cell>
          <cell r="F1185">
            <v>12930</v>
          </cell>
          <cell r="G1185" t="str">
            <v>TN</v>
          </cell>
          <cell r="H1185" t="str">
            <v>TONELADAS</v>
          </cell>
          <cell r="I1185" t="str">
            <v>PEC</v>
          </cell>
        </row>
        <row r="1186">
          <cell r="A1186" t="str">
            <v>15483429</v>
          </cell>
          <cell r="B1186">
            <v>154</v>
          </cell>
          <cell r="C1186">
            <v>83429</v>
          </cell>
          <cell r="D1186" t="str">
            <v>SUPER APILAC ULTRA 1 MED-3</v>
          </cell>
          <cell r="E1186" t="str">
            <v>PES</v>
          </cell>
          <cell r="F1186">
            <v>13250</v>
          </cell>
          <cell r="G1186" t="str">
            <v>TN</v>
          </cell>
          <cell r="H1186" t="str">
            <v>TONELADAS</v>
          </cell>
          <cell r="I1186" t="str">
            <v>PEC</v>
          </cell>
        </row>
        <row r="1187">
          <cell r="A1187" t="str">
            <v>15483439</v>
          </cell>
          <cell r="B1187">
            <v>154</v>
          </cell>
          <cell r="C1187">
            <v>83439</v>
          </cell>
          <cell r="D1187" t="str">
            <v>SUPER APILAC ULTRA 2 MED-1</v>
          </cell>
          <cell r="E1187" t="str">
            <v>PES</v>
          </cell>
          <cell r="F1187">
            <v>11650</v>
          </cell>
          <cell r="G1187" t="str">
            <v>TN</v>
          </cell>
          <cell r="H1187" t="str">
            <v>TONELADAS</v>
          </cell>
          <cell r="I1187" t="str">
            <v>PEC</v>
          </cell>
        </row>
        <row r="1188">
          <cell r="A1188" t="str">
            <v>15483449</v>
          </cell>
          <cell r="B1188">
            <v>154</v>
          </cell>
          <cell r="C1188">
            <v>83449</v>
          </cell>
          <cell r="D1188" t="str">
            <v>SUPER APILAC ULTRA 2 MED-2</v>
          </cell>
          <cell r="E1188" t="str">
            <v>PES</v>
          </cell>
          <cell r="F1188">
            <v>10830</v>
          </cell>
          <cell r="G1188" t="str">
            <v>TN</v>
          </cell>
          <cell r="H1188" t="str">
            <v>TONELADAS</v>
          </cell>
          <cell r="I1188" t="str">
            <v>PEC</v>
          </cell>
        </row>
        <row r="1189">
          <cell r="A1189" t="str">
            <v>15483459</v>
          </cell>
          <cell r="B1189">
            <v>154</v>
          </cell>
          <cell r="C1189">
            <v>83459</v>
          </cell>
          <cell r="D1189" t="str">
            <v>SUPER APILAC ULTRA 2 MED-3</v>
          </cell>
          <cell r="E1189" t="str">
            <v>PES</v>
          </cell>
          <cell r="F1189">
            <v>11000</v>
          </cell>
          <cell r="G1189" t="str">
            <v>TN</v>
          </cell>
          <cell r="H1189" t="str">
            <v>TONELADAS</v>
          </cell>
          <cell r="I1189" t="str">
            <v>PEC</v>
          </cell>
        </row>
        <row r="1190">
          <cell r="A1190" t="str">
            <v>15483469</v>
          </cell>
          <cell r="B1190">
            <v>154</v>
          </cell>
          <cell r="C1190">
            <v>83469</v>
          </cell>
          <cell r="D1190" t="str">
            <v>SUPER APILAC ULTRA 3 MED-1</v>
          </cell>
          <cell r="E1190" t="str">
            <v>PES</v>
          </cell>
          <cell r="F1190">
            <v>9450</v>
          </cell>
          <cell r="G1190" t="str">
            <v>TN</v>
          </cell>
          <cell r="H1190" t="str">
            <v>TONELADAS</v>
          </cell>
          <cell r="I1190" t="str">
            <v>PEC</v>
          </cell>
        </row>
        <row r="1191">
          <cell r="A1191" t="str">
            <v>15483479</v>
          </cell>
          <cell r="B1191">
            <v>154</v>
          </cell>
          <cell r="C1191">
            <v>83479</v>
          </cell>
          <cell r="D1191" t="str">
            <v>SUPER APILAC ULTRA 3 MED-2</v>
          </cell>
          <cell r="E1191" t="str">
            <v>PES</v>
          </cell>
          <cell r="F1191">
            <v>9130</v>
          </cell>
          <cell r="G1191" t="str">
            <v>TN</v>
          </cell>
          <cell r="H1191" t="str">
            <v>TONELADAS</v>
          </cell>
          <cell r="I1191" t="str">
            <v>PEC</v>
          </cell>
        </row>
        <row r="1192">
          <cell r="A1192" t="str">
            <v>15483489</v>
          </cell>
          <cell r="B1192">
            <v>154</v>
          </cell>
          <cell r="C1192">
            <v>83489</v>
          </cell>
          <cell r="D1192" t="str">
            <v>SUPER APILAC ULTRA 3 MED-3</v>
          </cell>
          <cell r="E1192" t="str">
            <v>PES</v>
          </cell>
          <cell r="F1192">
            <v>9200</v>
          </cell>
          <cell r="G1192" t="str">
            <v>TN</v>
          </cell>
          <cell r="H1192" t="str">
            <v>TONELADAS</v>
          </cell>
          <cell r="I1192" t="str">
            <v>PEC</v>
          </cell>
        </row>
        <row r="1193">
          <cell r="A1193" t="str">
            <v>15483499</v>
          </cell>
          <cell r="B1193">
            <v>154</v>
          </cell>
          <cell r="C1193">
            <v>83499</v>
          </cell>
          <cell r="D1193" t="str">
            <v>SUPER APILAC ULTRA 1 MED-1</v>
          </cell>
          <cell r="E1193" t="str">
            <v>PES</v>
          </cell>
          <cell r="F1193">
            <v>15150</v>
          </cell>
          <cell r="G1193" t="str">
            <v>TN</v>
          </cell>
          <cell r="H1193" t="str">
            <v>TONELADAS</v>
          </cell>
          <cell r="I1193" t="str">
            <v>PEC</v>
          </cell>
        </row>
        <row r="1194">
          <cell r="A1194" t="str">
            <v>15485902</v>
          </cell>
          <cell r="B1194">
            <v>154</v>
          </cell>
          <cell r="C1194">
            <v>85902</v>
          </cell>
          <cell r="D1194" t="str">
            <v>TINAS MALTA-CLEYTON 50 KG</v>
          </cell>
          <cell r="E1194" t="str">
            <v>PES</v>
          </cell>
          <cell r="F1194">
            <v>519</v>
          </cell>
          <cell r="G1194">
            <v>40</v>
          </cell>
          <cell r="H1194" t="str">
            <v>50 KGS</v>
          </cell>
          <cell r="I1194" t="str">
            <v>COM</v>
          </cell>
        </row>
        <row r="1195">
          <cell r="A1195" t="str">
            <v>15485907</v>
          </cell>
          <cell r="B1195">
            <v>154</v>
          </cell>
          <cell r="C1195">
            <v>85907</v>
          </cell>
          <cell r="D1195" t="str">
            <v>TINAS MALTA-CLEYTON 25 KG</v>
          </cell>
          <cell r="E1195" t="str">
            <v>PES</v>
          </cell>
          <cell r="F1195">
            <v>377.05</v>
          </cell>
          <cell r="G1195">
            <v>6</v>
          </cell>
          <cell r="H1195" t="str">
            <v>25 KGS</v>
          </cell>
          <cell r="I1195" t="str">
            <v>COM</v>
          </cell>
        </row>
        <row r="1196">
          <cell r="A1196" t="str">
            <v>15485909</v>
          </cell>
          <cell r="B1196">
            <v>154</v>
          </cell>
          <cell r="C1196">
            <v>85909</v>
          </cell>
          <cell r="D1196" t="str">
            <v>TINA MALTA-CLEYTON GNDO 113.4K</v>
          </cell>
          <cell r="E1196" t="str">
            <v>PES</v>
          </cell>
          <cell r="F1196">
            <v>907.26</v>
          </cell>
          <cell r="G1196">
            <v>44</v>
          </cell>
          <cell r="H1196" t="str">
            <v>113.4KGS</v>
          </cell>
          <cell r="I1196" t="str">
            <v>COM</v>
          </cell>
        </row>
        <row r="1197">
          <cell r="A1197" t="str">
            <v>15485919</v>
          </cell>
          <cell r="B1197">
            <v>154</v>
          </cell>
          <cell r="C1197">
            <v>85919</v>
          </cell>
          <cell r="D1197" t="str">
            <v>MULTI-BRICK TRIPLE</v>
          </cell>
          <cell r="E1197" t="str">
            <v>PES</v>
          </cell>
          <cell r="F1197">
            <v>32.32</v>
          </cell>
          <cell r="G1197">
            <v>12</v>
          </cell>
          <cell r="H1197" t="str">
            <v>15 KGS</v>
          </cell>
          <cell r="I1197" t="str">
            <v>MUL</v>
          </cell>
        </row>
        <row r="1198">
          <cell r="A1198" t="str">
            <v>15485929</v>
          </cell>
          <cell r="B1198">
            <v>154</v>
          </cell>
          <cell r="C1198">
            <v>85929</v>
          </cell>
          <cell r="D1198" t="str">
            <v>MULTI-BRICK DESPARASITANTE</v>
          </cell>
          <cell r="E1198" t="str">
            <v>PES</v>
          </cell>
          <cell r="F1198">
            <v>69.11</v>
          </cell>
          <cell r="G1198">
            <v>12</v>
          </cell>
          <cell r="H1198" t="str">
            <v>15 KGS</v>
          </cell>
          <cell r="I1198" t="str">
            <v>MUL</v>
          </cell>
        </row>
        <row r="1199">
          <cell r="A1199" t="str">
            <v>15485937</v>
          </cell>
          <cell r="B1199">
            <v>154</v>
          </cell>
          <cell r="C1199">
            <v>85937</v>
          </cell>
          <cell r="D1199" t="str">
            <v>TINAS MAL-CLEYT P/EQUINOS 25K</v>
          </cell>
          <cell r="E1199" t="str">
            <v>PES</v>
          </cell>
          <cell r="F1199">
            <v>385.75</v>
          </cell>
          <cell r="G1199">
            <v>6</v>
          </cell>
          <cell r="H1199" t="str">
            <v>25 KGS</v>
          </cell>
          <cell r="I1199" t="str">
            <v>COM</v>
          </cell>
        </row>
        <row r="1200">
          <cell r="A1200" t="str">
            <v>15486012</v>
          </cell>
          <cell r="B1200">
            <v>154</v>
          </cell>
          <cell r="C1200">
            <v>86012</v>
          </cell>
          <cell r="D1200" t="str">
            <v>ROYAL HORSE H-480 CE 15K</v>
          </cell>
          <cell r="E1200" t="str">
            <v>PES</v>
          </cell>
          <cell r="F1200">
            <v>10990</v>
          </cell>
          <cell r="G1200" t="str">
            <v>TN</v>
          </cell>
          <cell r="H1200" t="str">
            <v>TONELADAS</v>
          </cell>
          <cell r="I1200" t="str">
            <v>PEC</v>
          </cell>
        </row>
        <row r="1201">
          <cell r="A1201" t="str">
            <v>15486022</v>
          </cell>
          <cell r="B1201">
            <v>154</v>
          </cell>
          <cell r="C1201">
            <v>86022</v>
          </cell>
          <cell r="D1201" t="str">
            <v>ROYAL HORSE H-400 CE</v>
          </cell>
          <cell r="E1201" t="str">
            <v>PES</v>
          </cell>
          <cell r="F1201">
            <v>13033</v>
          </cell>
          <cell r="G1201" t="str">
            <v>TN</v>
          </cell>
          <cell r="H1201" t="str">
            <v>TONELADAS</v>
          </cell>
          <cell r="I1201" t="str">
            <v>PEC</v>
          </cell>
        </row>
        <row r="1202">
          <cell r="A1202" t="str">
            <v>15486032</v>
          </cell>
          <cell r="B1202">
            <v>154</v>
          </cell>
          <cell r="C1202">
            <v>86032</v>
          </cell>
          <cell r="D1202" t="str">
            <v>ROYAL HORSE H-380 CE 25K</v>
          </cell>
          <cell r="E1202" t="str">
            <v>PES</v>
          </cell>
          <cell r="F1202">
            <v>10568</v>
          </cell>
          <cell r="G1202" t="str">
            <v>TN</v>
          </cell>
          <cell r="H1202" t="str">
            <v>TONELADAS</v>
          </cell>
          <cell r="I1202" t="str">
            <v>PEC</v>
          </cell>
        </row>
        <row r="1203">
          <cell r="A1203" t="str">
            <v>15486514</v>
          </cell>
          <cell r="B1203">
            <v>154</v>
          </cell>
          <cell r="C1203">
            <v>86514</v>
          </cell>
          <cell r="D1203" t="str">
            <v>ROYAL HORSE H-250 RE 25K</v>
          </cell>
          <cell r="E1203" t="str">
            <v>PES</v>
          </cell>
          <cell r="F1203">
            <v>8833</v>
          </cell>
          <cell r="G1203" t="str">
            <v>TN</v>
          </cell>
          <cell r="H1203" t="str">
            <v>TONELADAS</v>
          </cell>
          <cell r="I1203" t="str">
            <v>PEC</v>
          </cell>
        </row>
        <row r="1204">
          <cell r="A1204" t="str">
            <v>15486522</v>
          </cell>
          <cell r="B1204">
            <v>154</v>
          </cell>
          <cell r="C1204">
            <v>86522</v>
          </cell>
          <cell r="D1204" t="str">
            <v>ROYAL HORSE B-300 CE 25K</v>
          </cell>
          <cell r="E1204" t="str">
            <v>PES</v>
          </cell>
          <cell r="F1204">
            <v>9222</v>
          </cell>
          <cell r="G1204" t="str">
            <v>TN</v>
          </cell>
          <cell r="H1204" t="str">
            <v>TONELADAS</v>
          </cell>
          <cell r="I1204" t="str">
            <v>PEC</v>
          </cell>
        </row>
        <row r="1205">
          <cell r="A1205" t="str">
            <v>15486044</v>
          </cell>
          <cell r="B1205">
            <v>154</v>
          </cell>
          <cell r="C1205">
            <v>86044</v>
          </cell>
          <cell r="D1205" t="str">
            <v>ROYAL HORSE H-350 RE 25K</v>
          </cell>
          <cell r="E1205" t="str">
            <v>PES</v>
          </cell>
          <cell r="F1205">
            <v>8855</v>
          </cell>
          <cell r="G1205" t="str">
            <v>TN</v>
          </cell>
          <cell r="H1205" t="str">
            <v>TONELADAS</v>
          </cell>
          <cell r="I1205" t="str">
            <v>PEC</v>
          </cell>
        </row>
        <row r="1206">
          <cell r="A1206" t="str">
            <v>15486624</v>
          </cell>
          <cell r="B1206">
            <v>154</v>
          </cell>
          <cell r="C1206">
            <v>86624</v>
          </cell>
          <cell r="D1206" t="str">
            <v>ROYAL HORSE B-150 RE 25K</v>
          </cell>
          <cell r="E1206" t="str">
            <v>PES</v>
          </cell>
          <cell r="F1206">
            <v>8853</v>
          </cell>
          <cell r="G1206" t="str">
            <v>TN</v>
          </cell>
          <cell r="H1206" t="str">
            <v>TONELADAS</v>
          </cell>
          <cell r="I1206" t="str">
            <v>PEC</v>
          </cell>
        </row>
        <row r="1207">
          <cell r="A1207" t="str">
            <v>15487507</v>
          </cell>
          <cell r="B1207">
            <v>154</v>
          </cell>
          <cell r="C1207">
            <v>87507</v>
          </cell>
          <cell r="D1207" t="str">
            <v>TINAS MC GANADO DE CARNE 20%</v>
          </cell>
          <cell r="E1207" t="str">
            <v>PES</v>
          </cell>
          <cell r="F1207">
            <v>289.5</v>
          </cell>
          <cell r="G1207">
            <v>6</v>
          </cell>
          <cell r="H1207" t="str">
            <v>25 KGS</v>
          </cell>
          <cell r="I1207" t="str">
            <v>COM</v>
          </cell>
        </row>
        <row r="1208">
          <cell r="A1208" t="str">
            <v>15487517</v>
          </cell>
          <cell r="B1208">
            <v>154</v>
          </cell>
          <cell r="C1208">
            <v>87517</v>
          </cell>
          <cell r="D1208" t="str">
            <v>TINAS MC REGULADOR PH 25 KG</v>
          </cell>
          <cell r="E1208" t="str">
            <v>PES</v>
          </cell>
          <cell r="F1208">
            <v>299.5</v>
          </cell>
          <cell r="G1208">
            <v>6</v>
          </cell>
          <cell r="H1208" t="str">
            <v>25 KGS</v>
          </cell>
          <cell r="I1208" t="str">
            <v>COM</v>
          </cell>
        </row>
        <row r="1209">
          <cell r="A1209" t="str">
            <v>15487527</v>
          </cell>
          <cell r="B1209">
            <v>154</v>
          </cell>
          <cell r="C1209">
            <v>87527</v>
          </cell>
          <cell r="D1209" t="str">
            <v>TINAS MC ALTA EN FOSFORO 25KG</v>
          </cell>
          <cell r="E1209" t="str">
            <v>PES</v>
          </cell>
          <cell r="F1209">
            <v>355.5</v>
          </cell>
          <cell r="G1209">
            <v>6</v>
          </cell>
          <cell r="H1209" t="str">
            <v>25 KGS</v>
          </cell>
          <cell r="I1209" t="str">
            <v>COM</v>
          </cell>
        </row>
        <row r="1210">
          <cell r="A1210" t="str">
            <v>15487537</v>
          </cell>
          <cell r="B1210">
            <v>154</v>
          </cell>
          <cell r="C1210">
            <v>87537</v>
          </cell>
          <cell r="D1210" t="str">
            <v>TINAS MC DE MINERALES 25KG</v>
          </cell>
          <cell r="E1210" t="str">
            <v>PES</v>
          </cell>
          <cell r="F1210">
            <v>303.5</v>
          </cell>
          <cell r="G1210">
            <v>6</v>
          </cell>
          <cell r="H1210" t="str">
            <v>25 KGS</v>
          </cell>
          <cell r="I1210" t="str">
            <v>COM</v>
          </cell>
        </row>
        <row r="1211">
          <cell r="A1211" t="str">
            <v>15487547</v>
          </cell>
          <cell r="B1211">
            <v>154</v>
          </cell>
          <cell r="C1211">
            <v>87547</v>
          </cell>
          <cell r="D1211" t="str">
            <v>TINAS MC BORREGOS 25KG</v>
          </cell>
          <cell r="E1211" t="str">
            <v>PES</v>
          </cell>
          <cell r="F1211">
            <v>352.98</v>
          </cell>
          <cell r="G1211">
            <v>6</v>
          </cell>
          <cell r="H1211" t="str">
            <v>25 KGS</v>
          </cell>
          <cell r="I1211" t="str">
            <v>COM</v>
          </cell>
        </row>
        <row r="1212">
          <cell r="A1212" t="str">
            <v>15487557</v>
          </cell>
          <cell r="B1212">
            <v>154</v>
          </cell>
          <cell r="C1212">
            <v>87557</v>
          </cell>
          <cell r="D1212" t="str">
            <v>TINAS MC GANADO LECHERO 25KG</v>
          </cell>
          <cell r="E1212" t="str">
            <v>PES</v>
          </cell>
          <cell r="F1212">
            <v>299.5</v>
          </cell>
          <cell r="G1212">
            <v>6</v>
          </cell>
          <cell r="H1212" t="str">
            <v>25 KGS</v>
          </cell>
          <cell r="I1212" t="str">
            <v>COM</v>
          </cell>
        </row>
        <row r="1213">
          <cell r="A1213" t="str">
            <v>15487567</v>
          </cell>
          <cell r="B1213">
            <v>154</v>
          </cell>
          <cell r="C1213">
            <v>87567</v>
          </cell>
          <cell r="D1213" t="str">
            <v>TINAS MC VACAS SECAS 25KG</v>
          </cell>
          <cell r="E1213" t="str">
            <v>PES</v>
          </cell>
          <cell r="F1213">
            <v>327.5</v>
          </cell>
          <cell r="G1213">
            <v>6</v>
          </cell>
          <cell r="H1213" t="str">
            <v>25 KGS</v>
          </cell>
          <cell r="I1213" t="str">
            <v>COM</v>
          </cell>
        </row>
        <row r="1214">
          <cell r="A1214" t="str">
            <v>15487577</v>
          </cell>
          <cell r="B1214">
            <v>154</v>
          </cell>
          <cell r="C1214">
            <v>87577</v>
          </cell>
          <cell r="D1214" t="str">
            <v>TINAS MC CONTROL DE MOSCAS 25K</v>
          </cell>
          <cell r="E1214" t="str">
            <v>PES</v>
          </cell>
          <cell r="F1214">
            <v>461.93</v>
          </cell>
          <cell r="G1214">
            <v>6</v>
          </cell>
          <cell r="H1214" t="str">
            <v>25 KGS</v>
          </cell>
          <cell r="I1214" t="str">
            <v>COM</v>
          </cell>
        </row>
        <row r="1215">
          <cell r="A1215" t="str">
            <v>15487727</v>
          </cell>
          <cell r="B1215">
            <v>154</v>
          </cell>
          <cell r="C1215">
            <v>87727</v>
          </cell>
          <cell r="D1215" t="str">
            <v>PORCEVRAGE FASE 2 MED 2</v>
          </cell>
          <cell r="E1215" t="str">
            <v>PES</v>
          </cell>
          <cell r="F1215">
            <v>10900</v>
          </cell>
          <cell r="G1215" t="str">
            <v>TN</v>
          </cell>
          <cell r="H1215" t="str">
            <v>TONELADAS</v>
          </cell>
          <cell r="I1215" t="str">
            <v>PEC</v>
          </cell>
        </row>
        <row r="1216">
          <cell r="A1216" t="str">
            <v>15487737</v>
          </cell>
          <cell r="B1216">
            <v>154</v>
          </cell>
          <cell r="C1216">
            <v>87737</v>
          </cell>
          <cell r="D1216" t="str">
            <v>PORCEVRAGE FASE 3 MED 2</v>
          </cell>
          <cell r="E1216" t="str">
            <v>PES</v>
          </cell>
          <cell r="F1216">
            <v>7768</v>
          </cell>
          <cell r="G1216" t="str">
            <v>TN</v>
          </cell>
          <cell r="H1216" t="str">
            <v>TONELADAS</v>
          </cell>
          <cell r="I1216" t="str">
            <v>PEC</v>
          </cell>
        </row>
        <row r="1217">
          <cell r="A1217" t="str">
            <v>15487747</v>
          </cell>
          <cell r="B1217">
            <v>154</v>
          </cell>
          <cell r="C1217">
            <v>87747</v>
          </cell>
          <cell r="D1217" t="str">
            <v>PORCEVRAGE FASE 0 C/MED 0</v>
          </cell>
          <cell r="E1217" t="str">
            <v>PES</v>
          </cell>
          <cell r="F1217">
            <v>16815</v>
          </cell>
          <cell r="G1217" t="str">
            <v>TN</v>
          </cell>
          <cell r="H1217" t="str">
            <v>TONELADAS</v>
          </cell>
          <cell r="I1217" t="str">
            <v>PEC</v>
          </cell>
        </row>
        <row r="1218">
          <cell r="A1218" t="str">
            <v>15487757</v>
          </cell>
          <cell r="B1218">
            <v>154</v>
          </cell>
          <cell r="C1218">
            <v>87757</v>
          </cell>
          <cell r="D1218" t="str">
            <v>PORCEVRAGE FASE 1 C/MED 1</v>
          </cell>
          <cell r="E1218" t="str">
            <v>PES</v>
          </cell>
          <cell r="F1218">
            <v>13500</v>
          </cell>
          <cell r="G1218" t="str">
            <v>TN</v>
          </cell>
          <cell r="H1218" t="str">
            <v>TONELADAS</v>
          </cell>
          <cell r="I1218" t="str">
            <v>PEC</v>
          </cell>
        </row>
        <row r="1219">
          <cell r="A1219" t="str">
            <v>15487767</v>
          </cell>
          <cell r="B1219">
            <v>154</v>
          </cell>
          <cell r="C1219">
            <v>87767</v>
          </cell>
          <cell r="D1219" t="str">
            <v>PORCEVRAGE FASE 2 C/MED 1</v>
          </cell>
          <cell r="E1219" t="str">
            <v>PES</v>
          </cell>
          <cell r="F1219">
            <v>11900</v>
          </cell>
          <cell r="G1219" t="str">
            <v>TN</v>
          </cell>
          <cell r="H1219" t="str">
            <v>TONELADAS</v>
          </cell>
          <cell r="I1219" t="str">
            <v>PEC</v>
          </cell>
        </row>
        <row r="1220">
          <cell r="A1220" t="str">
            <v>15487777</v>
          </cell>
          <cell r="B1220">
            <v>154</v>
          </cell>
          <cell r="C1220">
            <v>87777</v>
          </cell>
          <cell r="D1220" t="str">
            <v>PORCEVRAGE FASE 3 C/MED 1</v>
          </cell>
          <cell r="E1220" t="str">
            <v>PES</v>
          </cell>
          <cell r="F1220">
            <v>9350</v>
          </cell>
          <cell r="G1220" t="str">
            <v>TN</v>
          </cell>
          <cell r="H1220" t="str">
            <v>TONELADAS</v>
          </cell>
          <cell r="I1220" t="str">
            <v>PEC</v>
          </cell>
        </row>
        <row r="1221">
          <cell r="A1221" t="str">
            <v>15487992</v>
          </cell>
          <cell r="B1221">
            <v>154</v>
          </cell>
          <cell r="C1221">
            <v>87992</v>
          </cell>
          <cell r="D1221" t="str">
            <v>LECHERO GALEAZZI 18%</v>
          </cell>
          <cell r="E1221" t="str">
            <v>PES</v>
          </cell>
          <cell r="F1221">
            <v>3901</v>
          </cell>
          <cell r="G1221" t="str">
            <v>KG</v>
          </cell>
          <cell r="H1221" t="str">
            <v>KILOGRAMOS</v>
          </cell>
          <cell r="I1221" t="str">
            <v>PEC</v>
          </cell>
        </row>
        <row r="1222">
          <cell r="A1222" t="str">
            <v>1548815</v>
          </cell>
          <cell r="B1222">
            <v>154</v>
          </cell>
          <cell r="C1222">
            <v>8815</v>
          </cell>
          <cell r="D1222" t="str">
            <v>CAJA GALLO DE ORO</v>
          </cell>
          <cell r="E1222" t="str">
            <v>PES</v>
          </cell>
          <cell r="F1222">
            <v>19</v>
          </cell>
          <cell r="G1222" t="str">
            <v>PZ</v>
          </cell>
          <cell r="H1222" t="str">
            <v>PIEZAS</v>
          </cell>
        </row>
        <row r="1223">
          <cell r="A1223" t="str">
            <v>1548854</v>
          </cell>
          <cell r="B1223">
            <v>154</v>
          </cell>
          <cell r="C1223">
            <v>8854</v>
          </cell>
          <cell r="D1223" t="str">
            <v>CAJA GALLO DE ORO CORTADOR</v>
          </cell>
          <cell r="E1223" t="str">
            <v>PES</v>
          </cell>
          <cell r="F1223">
            <v>39.229999999999997</v>
          </cell>
          <cell r="G1223" t="str">
            <v>PZ</v>
          </cell>
          <cell r="H1223" t="str">
            <v>PIEZAS</v>
          </cell>
        </row>
        <row r="1224">
          <cell r="A1224" t="str">
            <v>15488698</v>
          </cell>
          <cell r="B1224">
            <v>154</v>
          </cell>
          <cell r="C1224">
            <v>88698</v>
          </cell>
          <cell r="D1224" t="str">
            <v>BIOFINGERLING 2.5MM</v>
          </cell>
          <cell r="E1224" t="str">
            <v>PES</v>
          </cell>
          <cell r="F1224">
            <v>19500</v>
          </cell>
          <cell r="G1224" t="str">
            <v>TN</v>
          </cell>
          <cell r="H1224" t="str">
            <v>TONELADAS</v>
          </cell>
          <cell r="I1224" t="str">
            <v>ACU</v>
          </cell>
        </row>
        <row r="1225">
          <cell r="A1225" t="str">
            <v>15488699</v>
          </cell>
          <cell r="B1225">
            <v>154</v>
          </cell>
          <cell r="C1225">
            <v>88699</v>
          </cell>
          <cell r="D1225" t="str">
            <v>BIOFINGERLING 1.5MM</v>
          </cell>
          <cell r="E1225" t="str">
            <v>PES</v>
          </cell>
          <cell r="F1225">
            <v>19900</v>
          </cell>
          <cell r="G1225" t="str">
            <v>TN</v>
          </cell>
          <cell r="H1225" t="str">
            <v>TONELADAS</v>
          </cell>
          <cell r="I1225" t="str">
            <v>ACU</v>
          </cell>
        </row>
        <row r="1226">
          <cell r="A1226" t="str">
            <v>1549064</v>
          </cell>
          <cell r="B1226">
            <v>154</v>
          </cell>
          <cell r="C1226">
            <v>9064</v>
          </cell>
          <cell r="D1226" t="str">
            <v>GANADO DE CARNE FINAL</v>
          </cell>
          <cell r="E1226" t="str">
            <v>PES</v>
          </cell>
          <cell r="F1226">
            <v>8730</v>
          </cell>
          <cell r="G1226" t="str">
            <v>TN</v>
          </cell>
          <cell r="H1226" t="str">
            <v>TONELADAS</v>
          </cell>
          <cell r="I1226" t="str">
            <v>MUL</v>
          </cell>
        </row>
        <row r="1227">
          <cell r="A1227" t="str">
            <v>1549065</v>
          </cell>
          <cell r="B1227">
            <v>154</v>
          </cell>
          <cell r="C1227">
            <v>9065</v>
          </cell>
          <cell r="D1227" t="str">
            <v>MULTIPHOS PREMEZCLA GAN.</v>
          </cell>
          <cell r="E1227" t="str">
            <v>PES</v>
          </cell>
          <cell r="F1227">
            <v>20120</v>
          </cell>
          <cell r="G1227" t="str">
            <v>TN</v>
          </cell>
          <cell r="H1227" t="str">
            <v>TONELADAS</v>
          </cell>
          <cell r="I1227" t="str">
            <v>MUL</v>
          </cell>
        </row>
        <row r="1228">
          <cell r="A1228" t="str">
            <v>1549066</v>
          </cell>
          <cell r="B1228">
            <v>154</v>
          </cell>
          <cell r="C1228">
            <v>9066</v>
          </cell>
          <cell r="D1228" t="str">
            <v>PREMIX 12-12 BOVINOS</v>
          </cell>
          <cell r="E1228" t="str">
            <v>PES</v>
          </cell>
          <cell r="F1228">
            <v>12160</v>
          </cell>
          <cell r="G1228" t="str">
            <v>TN</v>
          </cell>
          <cell r="H1228" t="str">
            <v>TONELADAS</v>
          </cell>
          <cell r="I1228" t="str">
            <v>MUL</v>
          </cell>
        </row>
        <row r="1229">
          <cell r="A1229" t="str">
            <v>1549253</v>
          </cell>
          <cell r="B1229">
            <v>154</v>
          </cell>
          <cell r="C1229">
            <v>9253</v>
          </cell>
          <cell r="D1229" t="str">
            <v>PREMIX PATOS INICIACION</v>
          </cell>
          <cell r="E1229" t="str">
            <v>PES</v>
          </cell>
          <cell r="F1229">
            <v>16880</v>
          </cell>
          <cell r="G1229" t="str">
            <v>TN</v>
          </cell>
          <cell r="H1229" t="str">
            <v>TONELADAS</v>
          </cell>
          <cell r="I1229" t="str">
            <v>MUL</v>
          </cell>
        </row>
        <row r="1230">
          <cell r="A1230" t="str">
            <v>1549254</v>
          </cell>
          <cell r="B1230">
            <v>154</v>
          </cell>
          <cell r="C1230">
            <v>9254</v>
          </cell>
          <cell r="D1230" t="str">
            <v>PREMIX PATOS CRECIMIENTO</v>
          </cell>
          <cell r="E1230" t="str">
            <v>PES</v>
          </cell>
          <cell r="F1230">
            <v>14200</v>
          </cell>
          <cell r="G1230" t="str">
            <v>TN</v>
          </cell>
          <cell r="H1230" t="str">
            <v>TONELADAS</v>
          </cell>
          <cell r="I1230" t="str">
            <v>MUL</v>
          </cell>
        </row>
        <row r="1231">
          <cell r="A1231" t="str">
            <v>1549302</v>
          </cell>
          <cell r="B1231">
            <v>154</v>
          </cell>
          <cell r="C1231">
            <v>9302</v>
          </cell>
          <cell r="D1231" t="str">
            <v>MC INICIADOR CERDOS (GOLD LINE</v>
          </cell>
          <cell r="E1231" t="str">
            <v>PES</v>
          </cell>
          <cell r="F1231">
            <v>19460</v>
          </cell>
          <cell r="G1231" t="str">
            <v>TN</v>
          </cell>
          <cell r="H1231" t="str">
            <v>TONELADAS</v>
          </cell>
          <cell r="I1231" t="str">
            <v>MUL</v>
          </cell>
        </row>
        <row r="1232">
          <cell r="A1232" t="str">
            <v>1549310</v>
          </cell>
          <cell r="B1232">
            <v>154</v>
          </cell>
          <cell r="C1232">
            <v>9310</v>
          </cell>
          <cell r="D1232" t="str">
            <v>INICIACION ESPECIAL</v>
          </cell>
          <cell r="E1232" t="str">
            <v>PES</v>
          </cell>
          <cell r="F1232">
            <v>17420</v>
          </cell>
          <cell r="G1232" t="str">
            <v>TN</v>
          </cell>
          <cell r="H1232" t="str">
            <v>TONELADAS</v>
          </cell>
          <cell r="I1232" t="str">
            <v>MUL</v>
          </cell>
        </row>
        <row r="1233">
          <cell r="A1233" t="str">
            <v>1549313</v>
          </cell>
          <cell r="B1233">
            <v>154</v>
          </cell>
          <cell r="C1233">
            <v>9313</v>
          </cell>
          <cell r="D1233" t="str">
            <v>MC-CERDOS PREINICIACION</v>
          </cell>
          <cell r="E1233" t="str">
            <v>PES</v>
          </cell>
          <cell r="F1233">
            <v>12340</v>
          </cell>
          <cell r="G1233" t="str">
            <v>TN</v>
          </cell>
          <cell r="H1233" t="str">
            <v>TONELADAS</v>
          </cell>
          <cell r="I1233" t="str">
            <v>MUL</v>
          </cell>
        </row>
        <row r="1234">
          <cell r="A1234" t="str">
            <v>1549318</v>
          </cell>
          <cell r="B1234">
            <v>154</v>
          </cell>
          <cell r="C1234">
            <v>9318</v>
          </cell>
          <cell r="D1234" t="str">
            <v>CERDOS INICIACION I</v>
          </cell>
          <cell r="E1234" t="str">
            <v>PES</v>
          </cell>
          <cell r="F1234">
            <v>27000</v>
          </cell>
          <cell r="G1234" t="str">
            <v>TN</v>
          </cell>
          <cell r="H1234" t="str">
            <v>TONELADAS</v>
          </cell>
          <cell r="I1234" t="str">
            <v>MUL</v>
          </cell>
        </row>
        <row r="1235">
          <cell r="A1235" t="str">
            <v>1549319</v>
          </cell>
          <cell r="B1235">
            <v>154</v>
          </cell>
          <cell r="C1235">
            <v>9319</v>
          </cell>
          <cell r="D1235" t="str">
            <v>CERDOS INICIACION II</v>
          </cell>
          <cell r="E1235" t="str">
            <v>PES</v>
          </cell>
          <cell r="F1235">
            <v>21750</v>
          </cell>
          <cell r="G1235" t="str">
            <v>TN</v>
          </cell>
          <cell r="H1235" t="str">
            <v>TONELADAS</v>
          </cell>
          <cell r="I1235" t="str">
            <v>MUL</v>
          </cell>
        </row>
        <row r="1236">
          <cell r="A1236" t="str">
            <v>1549328</v>
          </cell>
          <cell r="B1236">
            <v>154</v>
          </cell>
          <cell r="C1236">
            <v>9328</v>
          </cell>
          <cell r="D1236" t="str">
            <v>MICRO-POSTURA AVES</v>
          </cell>
          <cell r="E1236" t="str">
            <v>PES</v>
          </cell>
          <cell r="F1236">
            <v>21600</v>
          </cell>
          <cell r="G1236" t="str">
            <v>TN</v>
          </cell>
          <cell r="H1236" t="str">
            <v>TONELADAS</v>
          </cell>
          <cell r="I1236" t="str">
            <v>MUL</v>
          </cell>
        </row>
        <row r="1237">
          <cell r="A1237" t="str">
            <v>1549334</v>
          </cell>
          <cell r="B1237">
            <v>154</v>
          </cell>
          <cell r="C1237">
            <v>9334</v>
          </cell>
          <cell r="D1237" t="str">
            <v>DESARROLLO ESPECIAL</v>
          </cell>
          <cell r="E1237" t="str">
            <v>PES</v>
          </cell>
          <cell r="F1237">
            <v>13430</v>
          </cell>
          <cell r="G1237" t="str">
            <v>TN</v>
          </cell>
          <cell r="H1237" t="str">
            <v>TONELADAS</v>
          </cell>
          <cell r="I1237" t="str">
            <v>MUL</v>
          </cell>
        </row>
        <row r="1238">
          <cell r="A1238" t="str">
            <v>1549337</v>
          </cell>
          <cell r="B1238">
            <v>154</v>
          </cell>
          <cell r="C1238">
            <v>9337</v>
          </cell>
          <cell r="D1238" t="str">
            <v>DESARROLLO ENGORDA G-L HE</v>
          </cell>
          <cell r="E1238" t="str">
            <v>PES</v>
          </cell>
          <cell r="F1238">
            <v>19407</v>
          </cell>
          <cell r="G1238" t="str">
            <v>TN</v>
          </cell>
          <cell r="H1238" t="str">
            <v>TONELADAS</v>
          </cell>
          <cell r="I1238" t="str">
            <v>MUL</v>
          </cell>
        </row>
        <row r="1239">
          <cell r="A1239" t="str">
            <v>1549341</v>
          </cell>
          <cell r="B1239">
            <v>154</v>
          </cell>
          <cell r="C1239">
            <v>9341</v>
          </cell>
          <cell r="D1239" t="str">
            <v>CONC. DESARROLLO CERDOS</v>
          </cell>
          <cell r="E1239" t="str">
            <v>PES</v>
          </cell>
          <cell r="F1239">
            <v>12870</v>
          </cell>
          <cell r="G1239" t="str">
            <v>TN</v>
          </cell>
          <cell r="H1239" t="str">
            <v>TONELADAS</v>
          </cell>
          <cell r="I1239" t="str">
            <v>MUL</v>
          </cell>
        </row>
        <row r="1240">
          <cell r="A1240" t="str">
            <v>1549343</v>
          </cell>
          <cell r="B1240">
            <v>154</v>
          </cell>
          <cell r="C1240">
            <v>9343</v>
          </cell>
          <cell r="D1240" t="str">
            <v>MICRO CRECIMIENTO</v>
          </cell>
          <cell r="E1240" t="str">
            <v>PES</v>
          </cell>
          <cell r="F1240">
            <v>13620</v>
          </cell>
          <cell r="G1240" t="str">
            <v>TN</v>
          </cell>
          <cell r="H1240" t="str">
            <v>TONELADAS</v>
          </cell>
          <cell r="I1240" t="str">
            <v>MUL</v>
          </cell>
        </row>
        <row r="1241">
          <cell r="A1241" t="str">
            <v>1549344</v>
          </cell>
          <cell r="B1241">
            <v>154</v>
          </cell>
          <cell r="C1241">
            <v>9344</v>
          </cell>
          <cell r="D1241" t="str">
            <v>MC-CERDOS CRECIMIENTO I</v>
          </cell>
          <cell r="E1241" t="str">
            <v>PES</v>
          </cell>
          <cell r="F1241">
            <v>11210</v>
          </cell>
          <cell r="G1241" t="str">
            <v>TN</v>
          </cell>
          <cell r="H1241" t="str">
            <v>TONELADAS</v>
          </cell>
          <cell r="I1241" t="str">
            <v>MUL</v>
          </cell>
        </row>
        <row r="1242">
          <cell r="A1242" t="str">
            <v>1549345</v>
          </cell>
          <cell r="B1242">
            <v>154</v>
          </cell>
          <cell r="C1242">
            <v>9345</v>
          </cell>
          <cell r="D1242" t="str">
            <v>DESARROLLO ENGORDA SAP</v>
          </cell>
          <cell r="E1242" t="str">
            <v>PES</v>
          </cell>
          <cell r="F1242">
            <v>11020</v>
          </cell>
          <cell r="G1242" t="str">
            <v>TN</v>
          </cell>
          <cell r="H1242" t="str">
            <v>TONELADAS</v>
          </cell>
          <cell r="I1242" t="str">
            <v>MUL</v>
          </cell>
        </row>
        <row r="1243">
          <cell r="A1243" t="str">
            <v>1549346</v>
          </cell>
          <cell r="B1243">
            <v>154</v>
          </cell>
          <cell r="C1243">
            <v>9346</v>
          </cell>
          <cell r="D1243" t="str">
            <v>MC-CERDOS CRECIMIENTO III</v>
          </cell>
          <cell r="E1243" t="str">
            <v>PES</v>
          </cell>
          <cell r="F1243">
            <v>7260</v>
          </cell>
          <cell r="G1243" t="str">
            <v>TN</v>
          </cell>
          <cell r="H1243" t="str">
            <v>TONELADAS</v>
          </cell>
          <cell r="I1243" t="str">
            <v>MUL</v>
          </cell>
        </row>
        <row r="1244">
          <cell r="A1244" t="str">
            <v>1549349</v>
          </cell>
          <cell r="B1244">
            <v>154</v>
          </cell>
          <cell r="C1244">
            <v>9349</v>
          </cell>
          <cell r="D1244" t="str">
            <v>MICRO DESARROLLO</v>
          </cell>
          <cell r="E1244" t="str">
            <v>PES</v>
          </cell>
          <cell r="F1244">
            <v>8902</v>
          </cell>
          <cell r="G1244" t="str">
            <v>TN</v>
          </cell>
          <cell r="H1244" t="str">
            <v>TONELADAS</v>
          </cell>
          <cell r="I1244" t="str">
            <v>MUL</v>
          </cell>
        </row>
        <row r="1245">
          <cell r="A1245" t="str">
            <v>1549353</v>
          </cell>
          <cell r="B1245">
            <v>154</v>
          </cell>
          <cell r="C1245">
            <v>9353</v>
          </cell>
          <cell r="D1245" t="str">
            <v>CONC. ENGORDA CERDOS</v>
          </cell>
          <cell r="E1245" t="str">
            <v>PES</v>
          </cell>
          <cell r="F1245">
            <v>11970</v>
          </cell>
          <cell r="G1245" t="str">
            <v>TN</v>
          </cell>
          <cell r="H1245" t="str">
            <v>TONELADAS</v>
          </cell>
          <cell r="I1245" t="str">
            <v>MUL</v>
          </cell>
        </row>
        <row r="1246">
          <cell r="A1246" t="str">
            <v>1549354</v>
          </cell>
          <cell r="B1246">
            <v>154</v>
          </cell>
          <cell r="C1246">
            <v>9354</v>
          </cell>
          <cell r="D1246" t="str">
            <v>ENGORDA ESPECIAL</v>
          </cell>
          <cell r="E1246" t="str">
            <v>PES</v>
          </cell>
          <cell r="F1246">
            <v>10399</v>
          </cell>
          <cell r="G1246" t="str">
            <v>TN</v>
          </cell>
          <cell r="H1246" t="str">
            <v>TONELADAS</v>
          </cell>
          <cell r="I1246" t="str">
            <v>MUL</v>
          </cell>
        </row>
        <row r="1247">
          <cell r="A1247" t="str">
            <v>1549363</v>
          </cell>
          <cell r="B1247">
            <v>154</v>
          </cell>
          <cell r="C1247">
            <v>9363</v>
          </cell>
          <cell r="D1247" t="str">
            <v>CRECIMIENTO ENGORDA PAYLEAN 40</v>
          </cell>
          <cell r="E1247" t="str">
            <v>PES</v>
          </cell>
          <cell r="F1247">
            <v>17520</v>
          </cell>
          <cell r="G1247" t="str">
            <v>TN</v>
          </cell>
          <cell r="H1247" t="str">
            <v>TONELADAS</v>
          </cell>
          <cell r="I1247" t="str">
            <v>MUL</v>
          </cell>
        </row>
        <row r="1248">
          <cell r="A1248" t="str">
            <v>1549364</v>
          </cell>
          <cell r="B1248">
            <v>154</v>
          </cell>
          <cell r="C1248">
            <v>9364</v>
          </cell>
          <cell r="D1248" t="str">
            <v>MINERALES GANADO</v>
          </cell>
          <cell r="E1248" t="str">
            <v>PES</v>
          </cell>
          <cell r="F1248">
            <v>17070</v>
          </cell>
          <cell r="G1248" t="str">
            <v>TN</v>
          </cell>
          <cell r="H1248" t="str">
            <v>TONELADAS</v>
          </cell>
          <cell r="I1248" t="str">
            <v>MUL</v>
          </cell>
        </row>
        <row r="1249">
          <cell r="A1249" t="str">
            <v>1549365</v>
          </cell>
          <cell r="B1249">
            <v>154</v>
          </cell>
          <cell r="C1249">
            <v>9365</v>
          </cell>
          <cell r="D1249" t="str">
            <v>VITAMINAS GANADO LECHERO</v>
          </cell>
          <cell r="E1249" t="str">
            <v>PES</v>
          </cell>
          <cell r="F1249">
            <v>14160</v>
          </cell>
          <cell r="G1249" t="str">
            <v>TN</v>
          </cell>
          <cell r="H1249" t="str">
            <v>TONELADAS</v>
          </cell>
          <cell r="I1249" t="str">
            <v>MUL</v>
          </cell>
        </row>
        <row r="1250">
          <cell r="A1250" t="str">
            <v>1549367</v>
          </cell>
          <cell r="B1250">
            <v>154</v>
          </cell>
          <cell r="C1250">
            <v>9367</v>
          </cell>
          <cell r="D1250" t="str">
            <v>VITAMINAS REPRODUCTORES HE</v>
          </cell>
          <cell r="E1250" t="str">
            <v>PES</v>
          </cell>
          <cell r="F1250">
            <v>31520</v>
          </cell>
          <cell r="G1250" t="str">
            <v>TN</v>
          </cell>
          <cell r="H1250" t="str">
            <v>TONELADAS</v>
          </cell>
          <cell r="I1250" t="str">
            <v>MUL</v>
          </cell>
        </row>
        <row r="1251">
          <cell r="A1251" t="str">
            <v>1549370</v>
          </cell>
          <cell r="B1251">
            <v>154</v>
          </cell>
          <cell r="C1251">
            <v>9370</v>
          </cell>
          <cell r="D1251" t="str">
            <v>VITAMINAS CRECI-ENGORDA HE</v>
          </cell>
          <cell r="E1251" t="str">
            <v>PES</v>
          </cell>
          <cell r="F1251">
            <v>23340</v>
          </cell>
          <cell r="G1251" t="str">
            <v>TN</v>
          </cell>
          <cell r="H1251" t="str">
            <v>TONELADAS</v>
          </cell>
          <cell r="I1251" t="str">
            <v>MUL</v>
          </cell>
        </row>
        <row r="1252">
          <cell r="A1252" t="str">
            <v>1549371</v>
          </cell>
          <cell r="B1252">
            <v>154</v>
          </cell>
          <cell r="C1252">
            <v>9371</v>
          </cell>
          <cell r="D1252" t="str">
            <v>MC-LACTANCIA</v>
          </cell>
          <cell r="E1252" t="str">
            <v>PES</v>
          </cell>
          <cell r="F1252">
            <v>9210</v>
          </cell>
          <cell r="G1252" t="str">
            <v>TN</v>
          </cell>
          <cell r="H1252" t="str">
            <v>TONELADAS</v>
          </cell>
          <cell r="I1252" t="str">
            <v>MUL</v>
          </cell>
        </row>
        <row r="1253">
          <cell r="A1253" t="str">
            <v>1549372</v>
          </cell>
          <cell r="B1253">
            <v>154</v>
          </cell>
          <cell r="C1253">
            <v>9372</v>
          </cell>
          <cell r="D1253" t="str">
            <v>LACTANCIA ESPECIAL</v>
          </cell>
          <cell r="E1253" t="str">
            <v>PES</v>
          </cell>
          <cell r="F1253">
            <v>10765</v>
          </cell>
          <cell r="G1253" t="str">
            <v>TN</v>
          </cell>
          <cell r="H1253" t="str">
            <v>TONELADAS</v>
          </cell>
          <cell r="I1253" t="str">
            <v>MUL</v>
          </cell>
        </row>
        <row r="1254">
          <cell r="A1254" t="str">
            <v>1549373</v>
          </cell>
          <cell r="B1254">
            <v>154</v>
          </cell>
          <cell r="C1254">
            <v>9373</v>
          </cell>
          <cell r="D1254" t="str">
            <v>CONCENT.LACTANCIA CERDOS</v>
          </cell>
          <cell r="E1254" t="str">
            <v>PES</v>
          </cell>
          <cell r="F1254">
            <v>15120</v>
          </cell>
          <cell r="G1254" t="str">
            <v>TN</v>
          </cell>
          <cell r="H1254" t="str">
            <v>TONELADAS</v>
          </cell>
          <cell r="I1254" t="str">
            <v>MUL</v>
          </cell>
        </row>
        <row r="1255">
          <cell r="A1255" t="str">
            <v>1549376</v>
          </cell>
          <cell r="B1255">
            <v>154</v>
          </cell>
          <cell r="C1255">
            <v>9376</v>
          </cell>
          <cell r="D1255" t="str">
            <v>MC-CERDOS REPRODUCTORES</v>
          </cell>
          <cell r="E1255" t="str">
            <v>PES</v>
          </cell>
          <cell r="F1255">
            <v>12980</v>
          </cell>
          <cell r="G1255" t="str">
            <v>TN</v>
          </cell>
          <cell r="H1255" t="str">
            <v>TONELADAS</v>
          </cell>
          <cell r="I1255" t="str">
            <v>MUL</v>
          </cell>
        </row>
        <row r="1256">
          <cell r="A1256" t="str">
            <v>1549377</v>
          </cell>
          <cell r="B1256">
            <v>154</v>
          </cell>
          <cell r="C1256">
            <v>9377</v>
          </cell>
          <cell r="D1256" t="str">
            <v>MC-CERDOS REPRODUCTORES</v>
          </cell>
          <cell r="E1256" t="str">
            <v>PES</v>
          </cell>
          <cell r="F1256">
            <v>8652</v>
          </cell>
          <cell r="G1256" t="str">
            <v>TN</v>
          </cell>
          <cell r="H1256" t="str">
            <v>TONELADAS</v>
          </cell>
          <cell r="I1256" t="str">
            <v>MUL</v>
          </cell>
        </row>
        <row r="1257">
          <cell r="A1257" t="str">
            <v>1549379</v>
          </cell>
          <cell r="B1257">
            <v>154</v>
          </cell>
          <cell r="C1257">
            <v>9379</v>
          </cell>
          <cell r="D1257" t="str">
            <v>MC-CERDOS REPRODUCTORES</v>
          </cell>
          <cell r="E1257" t="str">
            <v>PES</v>
          </cell>
          <cell r="F1257">
            <v>7613</v>
          </cell>
          <cell r="G1257" t="str">
            <v>TN</v>
          </cell>
          <cell r="H1257" t="str">
            <v>TONELADAS</v>
          </cell>
          <cell r="I1257" t="str">
            <v>MUL</v>
          </cell>
        </row>
        <row r="1258">
          <cell r="A1258" t="str">
            <v>1549380</v>
          </cell>
          <cell r="B1258">
            <v>154</v>
          </cell>
          <cell r="C1258">
            <v>9380</v>
          </cell>
          <cell r="D1258" t="str">
            <v>CERDOS FINALIZADOR C/VIT Y MIN</v>
          </cell>
          <cell r="E1258" t="str">
            <v>PES</v>
          </cell>
          <cell r="F1258">
            <v>11657</v>
          </cell>
          <cell r="G1258" t="str">
            <v>TN</v>
          </cell>
          <cell r="H1258" t="str">
            <v>TONELADAS</v>
          </cell>
          <cell r="I1258" t="str">
            <v>MUL</v>
          </cell>
        </row>
        <row r="1259">
          <cell r="A1259" t="str">
            <v>1549381</v>
          </cell>
          <cell r="B1259">
            <v>154</v>
          </cell>
          <cell r="C1259">
            <v>9381</v>
          </cell>
          <cell r="D1259" t="str">
            <v>MC-GESTACION</v>
          </cell>
          <cell r="E1259" t="str">
            <v>PES</v>
          </cell>
          <cell r="F1259">
            <v>12620</v>
          </cell>
          <cell r="G1259" t="str">
            <v>TN</v>
          </cell>
          <cell r="H1259" t="str">
            <v>TONELADAS</v>
          </cell>
          <cell r="I1259" t="str">
            <v>MUL</v>
          </cell>
        </row>
        <row r="1260">
          <cell r="A1260" t="str">
            <v>1549383</v>
          </cell>
          <cell r="B1260">
            <v>154</v>
          </cell>
          <cell r="C1260">
            <v>9383</v>
          </cell>
          <cell r="D1260" t="str">
            <v>CONC. GESTACION CERDOS</v>
          </cell>
          <cell r="E1260" t="str">
            <v>PES</v>
          </cell>
          <cell r="F1260">
            <v>13720</v>
          </cell>
          <cell r="G1260" t="str">
            <v>TN</v>
          </cell>
          <cell r="H1260" t="str">
            <v>TONELADAS</v>
          </cell>
          <cell r="I1260" t="str">
            <v>MUL</v>
          </cell>
        </row>
        <row r="1261">
          <cell r="A1261" t="str">
            <v>1549384</v>
          </cell>
          <cell r="B1261">
            <v>154</v>
          </cell>
          <cell r="C1261">
            <v>9384</v>
          </cell>
          <cell r="D1261" t="str">
            <v>GESTACION ESPECIAL</v>
          </cell>
          <cell r="E1261" t="str">
            <v>PES</v>
          </cell>
          <cell r="F1261">
            <v>12210</v>
          </cell>
          <cell r="G1261" t="str">
            <v>TN</v>
          </cell>
          <cell r="H1261" t="str">
            <v>TONELADAS</v>
          </cell>
          <cell r="I1261" t="str">
            <v>MUL</v>
          </cell>
        </row>
        <row r="1262">
          <cell r="A1262" t="str">
            <v>1549386</v>
          </cell>
          <cell r="B1262">
            <v>154</v>
          </cell>
          <cell r="C1262">
            <v>9386</v>
          </cell>
          <cell r="D1262" t="str">
            <v>MC-CERDOS REPRODUCTORES</v>
          </cell>
          <cell r="E1262" t="str">
            <v>PES</v>
          </cell>
          <cell r="F1262">
            <v>13380</v>
          </cell>
          <cell r="G1262" t="str">
            <v>TN</v>
          </cell>
          <cell r="H1262" t="str">
            <v>TONELADAS</v>
          </cell>
          <cell r="I1262" t="str">
            <v>MUL</v>
          </cell>
        </row>
        <row r="1263">
          <cell r="A1263" t="str">
            <v>1549389</v>
          </cell>
          <cell r="B1263">
            <v>154</v>
          </cell>
          <cell r="C1263">
            <v>9389</v>
          </cell>
          <cell r="D1263" t="str">
            <v>PIGGY UP SEW HE</v>
          </cell>
          <cell r="E1263" t="str">
            <v>PES</v>
          </cell>
          <cell r="F1263">
            <v>13957</v>
          </cell>
          <cell r="G1263" t="str">
            <v>TN</v>
          </cell>
          <cell r="H1263" t="str">
            <v>TONELADAS</v>
          </cell>
          <cell r="I1263" t="str">
            <v>MUL</v>
          </cell>
        </row>
        <row r="1264">
          <cell r="A1264" t="str">
            <v>1549390</v>
          </cell>
          <cell r="B1264">
            <v>154</v>
          </cell>
          <cell r="C1264">
            <v>9390</v>
          </cell>
          <cell r="D1264" t="str">
            <v>CRECIMIENTO ENG.PAYLEAN 20K</v>
          </cell>
          <cell r="E1264" t="str">
            <v>PES</v>
          </cell>
          <cell r="F1264">
            <v>19670</v>
          </cell>
          <cell r="G1264" t="str">
            <v>TN</v>
          </cell>
          <cell r="H1264" t="str">
            <v>TONELADAS</v>
          </cell>
          <cell r="I1264" t="str">
            <v>MUL</v>
          </cell>
        </row>
        <row r="1265">
          <cell r="A1265" t="str">
            <v>1549393</v>
          </cell>
          <cell r="B1265">
            <v>154</v>
          </cell>
          <cell r="C1265">
            <v>9393</v>
          </cell>
          <cell r="D1265" t="str">
            <v>DRY COW TEC</v>
          </cell>
          <cell r="E1265" t="str">
            <v>PES</v>
          </cell>
          <cell r="F1265">
            <v>17580</v>
          </cell>
          <cell r="G1265" t="str">
            <v>TN</v>
          </cell>
          <cell r="H1265" t="str">
            <v>TONELADAS</v>
          </cell>
          <cell r="I1265" t="str">
            <v>MUL</v>
          </cell>
        </row>
        <row r="1266">
          <cell r="A1266" t="str">
            <v>1549395</v>
          </cell>
          <cell r="B1266">
            <v>154</v>
          </cell>
          <cell r="C1266">
            <v>9395</v>
          </cell>
          <cell r="D1266" t="str">
            <v>PREMIX AVESTRUZ</v>
          </cell>
          <cell r="E1266" t="str">
            <v>PES</v>
          </cell>
          <cell r="F1266">
            <v>16898</v>
          </cell>
          <cell r="G1266" t="str">
            <v>TN</v>
          </cell>
          <cell r="H1266" t="str">
            <v>TONELADAS</v>
          </cell>
          <cell r="I1266" t="str">
            <v>MUL</v>
          </cell>
        </row>
        <row r="1267">
          <cell r="A1267" t="str">
            <v>1549398</v>
          </cell>
          <cell r="B1267">
            <v>154</v>
          </cell>
          <cell r="C1267">
            <v>9398</v>
          </cell>
          <cell r="D1267" t="str">
            <v>GANADO LECHERO C/PROMOTOR</v>
          </cell>
          <cell r="E1267" t="str">
            <v>PES</v>
          </cell>
          <cell r="F1267">
            <v>6961</v>
          </cell>
          <cell r="G1267" t="str">
            <v>TN</v>
          </cell>
          <cell r="H1267" t="str">
            <v>TONELADAS</v>
          </cell>
          <cell r="I1267" t="str">
            <v>MUL</v>
          </cell>
        </row>
        <row r="1268">
          <cell r="A1268" t="str">
            <v>1549400</v>
          </cell>
          <cell r="B1268">
            <v>154</v>
          </cell>
          <cell r="C1268">
            <v>9400</v>
          </cell>
          <cell r="D1268" t="str">
            <v>MULTISAL SAL MINERAL VIT.</v>
          </cell>
          <cell r="E1268" t="str">
            <v>PES</v>
          </cell>
          <cell r="F1268">
            <v>10110</v>
          </cell>
          <cell r="G1268" t="str">
            <v>TN</v>
          </cell>
          <cell r="H1268" t="str">
            <v>TONELADAS</v>
          </cell>
          <cell r="I1268" t="str">
            <v>MUL</v>
          </cell>
        </row>
        <row r="1269">
          <cell r="A1269" t="str">
            <v>1549401</v>
          </cell>
          <cell r="B1269">
            <v>154</v>
          </cell>
          <cell r="C1269">
            <v>9401</v>
          </cell>
          <cell r="D1269" t="str">
            <v>MINERALES PLUS LECHERO</v>
          </cell>
          <cell r="E1269" t="str">
            <v>PES</v>
          </cell>
          <cell r="F1269">
            <v>9545</v>
          </cell>
          <cell r="G1269" t="str">
            <v>TN</v>
          </cell>
          <cell r="H1269" t="str">
            <v>TONELADAS</v>
          </cell>
          <cell r="I1269" t="str">
            <v>MUL</v>
          </cell>
        </row>
        <row r="1270">
          <cell r="A1270" t="str">
            <v>1549411</v>
          </cell>
          <cell r="B1270">
            <v>154</v>
          </cell>
          <cell r="C1270">
            <v>9411</v>
          </cell>
          <cell r="D1270" t="str">
            <v>FINALIZADOR BOVINO C/ZILMAX</v>
          </cell>
          <cell r="E1270" t="str">
            <v>PES</v>
          </cell>
          <cell r="F1270">
            <v>42500</v>
          </cell>
          <cell r="G1270" t="str">
            <v>TN</v>
          </cell>
          <cell r="H1270" t="str">
            <v>TONELADAS</v>
          </cell>
          <cell r="I1270" t="str">
            <v>MUL</v>
          </cell>
        </row>
        <row r="1271">
          <cell r="A1271" t="str">
            <v>1549412</v>
          </cell>
          <cell r="B1271">
            <v>154</v>
          </cell>
          <cell r="C1271">
            <v>9412</v>
          </cell>
          <cell r="D1271" t="str">
            <v>LACTANCIA SAP</v>
          </cell>
          <cell r="E1271" t="str">
            <v>PES</v>
          </cell>
          <cell r="F1271">
            <v>15404</v>
          </cell>
          <cell r="G1271" t="str">
            <v>TN</v>
          </cell>
          <cell r="H1271" t="str">
            <v>TONELADAS</v>
          </cell>
          <cell r="I1271" t="str">
            <v>MUL</v>
          </cell>
        </row>
        <row r="1272">
          <cell r="A1272" t="str">
            <v>1549430</v>
          </cell>
          <cell r="B1272">
            <v>154</v>
          </cell>
          <cell r="C1272">
            <v>9430</v>
          </cell>
          <cell r="D1272" t="str">
            <v>SAL MINERAL OVINOS ZN</v>
          </cell>
          <cell r="E1272" t="str">
            <v>PES</v>
          </cell>
          <cell r="F1272">
            <v>6089</v>
          </cell>
          <cell r="G1272" t="str">
            <v>TN</v>
          </cell>
          <cell r="H1272" t="str">
            <v>TONELADAS</v>
          </cell>
          <cell r="I1272" t="str">
            <v>MUL</v>
          </cell>
        </row>
        <row r="1273">
          <cell r="A1273" t="str">
            <v>1549454</v>
          </cell>
          <cell r="B1273">
            <v>154</v>
          </cell>
          <cell r="C1273">
            <v>9454</v>
          </cell>
          <cell r="D1273" t="str">
            <v>PMZ.VITAMINICA-MINERAL ORTO/MO</v>
          </cell>
          <cell r="E1273" t="str">
            <v>PES</v>
          </cell>
          <cell r="F1273">
            <v>10858</v>
          </cell>
          <cell r="G1273" t="str">
            <v>TN</v>
          </cell>
          <cell r="H1273" t="str">
            <v>TONELADAS</v>
          </cell>
          <cell r="I1273" t="str">
            <v>MUL</v>
          </cell>
        </row>
        <row r="1274">
          <cell r="A1274" t="str">
            <v>1549476</v>
          </cell>
          <cell r="B1274">
            <v>154</v>
          </cell>
          <cell r="C1274">
            <v>9476</v>
          </cell>
          <cell r="D1274" t="str">
            <v>GANADO LECHERO 25K</v>
          </cell>
          <cell r="E1274" t="str">
            <v>PES</v>
          </cell>
          <cell r="F1274">
            <v>4486</v>
          </cell>
          <cell r="G1274" t="str">
            <v>TN</v>
          </cell>
          <cell r="H1274" t="str">
            <v>TONELADAS</v>
          </cell>
          <cell r="I1274" t="str">
            <v>MUL</v>
          </cell>
        </row>
        <row r="1275">
          <cell r="A1275" t="str">
            <v>1549480</v>
          </cell>
          <cell r="B1275">
            <v>154</v>
          </cell>
          <cell r="C1275">
            <v>9480</v>
          </cell>
          <cell r="D1275" t="str">
            <v>LACTANCIA PLUS HE</v>
          </cell>
          <cell r="E1275" t="str">
            <v>PES</v>
          </cell>
          <cell r="F1275">
            <v>13090</v>
          </cell>
          <cell r="G1275" t="str">
            <v>TN</v>
          </cell>
          <cell r="H1275" t="str">
            <v>TONELADAS</v>
          </cell>
          <cell r="I1275" t="str">
            <v>MUL</v>
          </cell>
        </row>
        <row r="1276">
          <cell r="A1276" t="str">
            <v>1549481</v>
          </cell>
          <cell r="B1276">
            <v>154</v>
          </cell>
          <cell r="C1276">
            <v>9481</v>
          </cell>
          <cell r="D1276" t="str">
            <v>GESTACION PLUS HE</v>
          </cell>
          <cell r="E1276" t="str">
            <v>PES</v>
          </cell>
          <cell r="F1276">
            <v>12370</v>
          </cell>
          <cell r="G1276" t="str">
            <v>TN</v>
          </cell>
          <cell r="H1276" t="str">
            <v>TONELADAS</v>
          </cell>
          <cell r="I1276" t="str">
            <v>MUL</v>
          </cell>
        </row>
        <row r="1277">
          <cell r="A1277" t="str">
            <v>1549482</v>
          </cell>
          <cell r="B1277">
            <v>154</v>
          </cell>
          <cell r="C1277">
            <v>9482</v>
          </cell>
          <cell r="D1277" t="str">
            <v>PREMIX REPRODUCTORAS HE</v>
          </cell>
          <cell r="E1277" t="str">
            <v>PES</v>
          </cell>
          <cell r="F1277">
            <v>26520</v>
          </cell>
          <cell r="G1277" t="str">
            <v>TN</v>
          </cell>
          <cell r="H1277" t="str">
            <v>TONELADAS</v>
          </cell>
          <cell r="I1277" t="str">
            <v>MUL</v>
          </cell>
        </row>
        <row r="1278">
          <cell r="A1278" t="str">
            <v>1549484</v>
          </cell>
          <cell r="B1278">
            <v>154</v>
          </cell>
          <cell r="C1278">
            <v>9484</v>
          </cell>
          <cell r="D1278" t="str">
            <v>ENGORDA BOVINO</v>
          </cell>
          <cell r="E1278" t="str">
            <v>PES</v>
          </cell>
          <cell r="F1278">
            <v>10280</v>
          </cell>
          <cell r="G1278" t="str">
            <v>TN</v>
          </cell>
          <cell r="H1278" t="str">
            <v>TONELADAS</v>
          </cell>
          <cell r="I1278" t="str">
            <v>MUL</v>
          </cell>
        </row>
        <row r="1279">
          <cell r="A1279" t="str">
            <v>1549489</v>
          </cell>
          <cell r="B1279">
            <v>154</v>
          </cell>
          <cell r="C1279">
            <v>9489</v>
          </cell>
          <cell r="D1279" t="str">
            <v>PREMIX BORREGO ENG.INTENSIVO</v>
          </cell>
          <cell r="E1279" t="str">
            <v>PES</v>
          </cell>
          <cell r="F1279">
            <v>8550</v>
          </cell>
          <cell r="G1279" t="str">
            <v>TN</v>
          </cell>
          <cell r="H1279" t="str">
            <v>TONELADAS</v>
          </cell>
          <cell r="I1279" t="str">
            <v>MUL</v>
          </cell>
        </row>
        <row r="1280">
          <cell r="A1280" t="str">
            <v>1549490</v>
          </cell>
          <cell r="B1280">
            <v>154</v>
          </cell>
          <cell r="C1280">
            <v>9490</v>
          </cell>
          <cell r="D1280" t="str">
            <v>MINERALES POLLO</v>
          </cell>
          <cell r="E1280" t="str">
            <v>PES</v>
          </cell>
          <cell r="F1280">
            <v>8461</v>
          </cell>
          <cell r="G1280" t="str">
            <v>TN</v>
          </cell>
          <cell r="H1280" t="str">
            <v>TONELADAS</v>
          </cell>
          <cell r="I1280" t="str">
            <v>MUL</v>
          </cell>
        </row>
        <row r="1281">
          <cell r="A1281" t="str">
            <v>1549492</v>
          </cell>
          <cell r="B1281">
            <v>154</v>
          </cell>
          <cell r="C1281">
            <v>9492</v>
          </cell>
          <cell r="D1281" t="str">
            <v>POLLO INICIACION TUXPAN</v>
          </cell>
          <cell r="E1281" t="str">
            <v>PES</v>
          </cell>
          <cell r="F1281">
            <v>18420</v>
          </cell>
          <cell r="G1281" t="str">
            <v>TN</v>
          </cell>
          <cell r="H1281" t="str">
            <v>TONELADAS</v>
          </cell>
          <cell r="I1281" t="str">
            <v>MUL</v>
          </cell>
        </row>
        <row r="1282">
          <cell r="A1282" t="str">
            <v>1549493</v>
          </cell>
          <cell r="B1282">
            <v>154</v>
          </cell>
          <cell r="C1282">
            <v>9493</v>
          </cell>
          <cell r="D1282" t="str">
            <v>POLLO FINALIZADOR TUXPAN</v>
          </cell>
          <cell r="E1282" t="str">
            <v>PES</v>
          </cell>
          <cell r="F1282">
            <v>27440</v>
          </cell>
          <cell r="G1282" t="str">
            <v>TN</v>
          </cell>
          <cell r="H1282" t="str">
            <v>TONELADAS</v>
          </cell>
          <cell r="I1282" t="str">
            <v>MUL</v>
          </cell>
        </row>
        <row r="1283">
          <cell r="A1283" t="str">
            <v>1549495</v>
          </cell>
          <cell r="B1283">
            <v>154</v>
          </cell>
          <cell r="C1283">
            <v>9495</v>
          </cell>
          <cell r="D1283" t="str">
            <v>POLLO ENGORDA INTENSIVO</v>
          </cell>
          <cell r="E1283" t="str">
            <v>PES</v>
          </cell>
          <cell r="F1283">
            <v>17456</v>
          </cell>
          <cell r="G1283" t="str">
            <v>TN</v>
          </cell>
          <cell r="H1283" t="str">
            <v>TONELADAS</v>
          </cell>
          <cell r="I1283" t="str">
            <v>MUL</v>
          </cell>
        </row>
        <row r="1284">
          <cell r="A1284" t="str">
            <v>1549498</v>
          </cell>
          <cell r="B1284">
            <v>154</v>
          </cell>
          <cell r="C1284">
            <v>9498</v>
          </cell>
          <cell r="D1284" t="str">
            <v>BORREGOS ENGORDA INTENSIVO WS</v>
          </cell>
          <cell r="E1284" t="str">
            <v>PES</v>
          </cell>
          <cell r="F1284">
            <v>6211</v>
          </cell>
          <cell r="G1284" t="str">
            <v>TN</v>
          </cell>
          <cell r="H1284" t="str">
            <v>TONELADAS</v>
          </cell>
          <cell r="I1284" t="str">
            <v>MUL</v>
          </cell>
        </row>
        <row r="1285">
          <cell r="A1285" t="str">
            <v>1549503</v>
          </cell>
          <cell r="B1285">
            <v>154</v>
          </cell>
          <cell r="C1285">
            <v>9503</v>
          </cell>
          <cell r="D1285" t="str">
            <v>MINERALES POLLO DE ENGRODA HE</v>
          </cell>
          <cell r="E1285" t="str">
            <v>PES</v>
          </cell>
          <cell r="F1285">
            <v>11309</v>
          </cell>
          <cell r="G1285" t="str">
            <v>TN</v>
          </cell>
          <cell r="H1285" t="str">
            <v>TONELADAS</v>
          </cell>
          <cell r="I1285" t="str">
            <v>MUL</v>
          </cell>
        </row>
        <row r="1286">
          <cell r="A1286" t="str">
            <v>1549504</v>
          </cell>
          <cell r="B1286">
            <v>154</v>
          </cell>
          <cell r="C1286">
            <v>9504</v>
          </cell>
          <cell r="D1286" t="str">
            <v>MINERALES CERDOS REPRODUCTOR H</v>
          </cell>
          <cell r="E1286" t="str">
            <v>PES</v>
          </cell>
          <cell r="F1286">
            <v>12658</v>
          </cell>
          <cell r="G1286" t="str">
            <v>TN</v>
          </cell>
          <cell r="H1286" t="str">
            <v>TONELADAS</v>
          </cell>
          <cell r="I1286" t="str">
            <v>MUL</v>
          </cell>
        </row>
        <row r="1287">
          <cell r="A1287" t="str">
            <v>1549505</v>
          </cell>
          <cell r="B1287">
            <v>154</v>
          </cell>
          <cell r="C1287">
            <v>9505</v>
          </cell>
          <cell r="D1287" t="str">
            <v>MINERALES CERDOS CRECIMIENTO</v>
          </cell>
          <cell r="E1287" t="str">
            <v>PES</v>
          </cell>
          <cell r="F1287">
            <v>10858</v>
          </cell>
          <cell r="G1287" t="str">
            <v>TN</v>
          </cell>
          <cell r="H1287" t="str">
            <v>TONELADAS</v>
          </cell>
          <cell r="I1287" t="str">
            <v>MUL</v>
          </cell>
        </row>
        <row r="1288">
          <cell r="A1288" t="str">
            <v>1549510</v>
          </cell>
          <cell r="B1288">
            <v>154</v>
          </cell>
          <cell r="C1288">
            <v>9510</v>
          </cell>
          <cell r="D1288" t="str">
            <v>MINERALES RUMIANTES HE</v>
          </cell>
          <cell r="E1288" t="str">
            <v>PES</v>
          </cell>
          <cell r="F1288">
            <v>11309</v>
          </cell>
          <cell r="G1288" t="str">
            <v>TN</v>
          </cell>
          <cell r="H1288" t="str">
            <v>TONELADAS</v>
          </cell>
          <cell r="I1288" t="str">
            <v>MUL</v>
          </cell>
        </row>
        <row r="1289">
          <cell r="A1289" t="str">
            <v>1549520</v>
          </cell>
          <cell r="B1289">
            <v>154</v>
          </cell>
          <cell r="C1289">
            <v>9520</v>
          </cell>
          <cell r="D1289" t="str">
            <v>SALTEC HE</v>
          </cell>
          <cell r="E1289" t="str">
            <v>PES</v>
          </cell>
          <cell r="F1289">
            <v>5893</v>
          </cell>
          <cell r="G1289" t="str">
            <v>TN</v>
          </cell>
          <cell r="H1289" t="str">
            <v>TONELADAS</v>
          </cell>
          <cell r="I1289" t="str">
            <v>MUL</v>
          </cell>
        </row>
        <row r="1290">
          <cell r="A1290" t="str">
            <v>1549553</v>
          </cell>
          <cell r="B1290">
            <v>154</v>
          </cell>
          <cell r="C1290">
            <v>9553</v>
          </cell>
          <cell r="D1290" t="str">
            <v>MINERALES PLUS ENG. GAN.</v>
          </cell>
          <cell r="E1290" t="str">
            <v>PES</v>
          </cell>
          <cell r="F1290">
            <v>10450</v>
          </cell>
          <cell r="G1290" t="str">
            <v>TN</v>
          </cell>
          <cell r="H1290" t="str">
            <v>TONELADAS</v>
          </cell>
          <cell r="I1290" t="str">
            <v>MUL</v>
          </cell>
        </row>
        <row r="1291">
          <cell r="A1291" t="str">
            <v>1549557</v>
          </cell>
          <cell r="B1291">
            <v>154</v>
          </cell>
          <cell r="C1291">
            <v>9557</v>
          </cell>
          <cell r="D1291" t="str">
            <v>PREMIX BORREGOS INTENSIVOS</v>
          </cell>
          <cell r="E1291" t="str">
            <v>PES</v>
          </cell>
          <cell r="F1291">
            <v>8720</v>
          </cell>
          <cell r="G1291" t="str">
            <v>TN</v>
          </cell>
          <cell r="H1291" t="str">
            <v>TONELADAS</v>
          </cell>
          <cell r="I1291" t="str">
            <v>MUL</v>
          </cell>
        </row>
        <row r="1292">
          <cell r="A1292" t="str">
            <v>1549558</v>
          </cell>
          <cell r="B1292">
            <v>154</v>
          </cell>
          <cell r="C1292">
            <v>9558</v>
          </cell>
          <cell r="D1292" t="str">
            <v>SAL MINERAL BORREGOS</v>
          </cell>
          <cell r="E1292" t="str">
            <v>PES</v>
          </cell>
          <cell r="F1292">
            <v>11610</v>
          </cell>
          <cell r="G1292" t="str">
            <v>TN</v>
          </cell>
          <cell r="H1292" t="str">
            <v>TONELADAS</v>
          </cell>
          <cell r="I1292" t="str">
            <v>MUL</v>
          </cell>
        </row>
        <row r="1293">
          <cell r="A1293" t="str">
            <v>1549559</v>
          </cell>
          <cell r="B1293">
            <v>154</v>
          </cell>
          <cell r="C1293">
            <v>9559</v>
          </cell>
          <cell r="D1293" t="str">
            <v>PREMIX OVINO REPRODUCTOR</v>
          </cell>
          <cell r="E1293" t="str">
            <v>PES</v>
          </cell>
          <cell r="F1293">
            <v>9400</v>
          </cell>
          <cell r="G1293" t="str">
            <v>TN</v>
          </cell>
          <cell r="H1293" t="str">
            <v>TONELADAS</v>
          </cell>
          <cell r="I1293" t="str">
            <v>MUL</v>
          </cell>
        </row>
        <row r="1294">
          <cell r="A1294" t="str">
            <v>1549560</v>
          </cell>
          <cell r="B1294">
            <v>154</v>
          </cell>
          <cell r="C1294">
            <v>9560</v>
          </cell>
          <cell r="D1294" t="str">
            <v>MINERAL BORREGOS CAPRICHO 25K</v>
          </cell>
          <cell r="E1294" t="str">
            <v>PES</v>
          </cell>
          <cell r="F1294">
            <v>11000</v>
          </cell>
          <cell r="G1294" t="str">
            <v>TN</v>
          </cell>
          <cell r="H1294" t="str">
            <v>TONELADAS</v>
          </cell>
          <cell r="I1294" t="str">
            <v>MUL</v>
          </cell>
        </row>
        <row r="1295">
          <cell r="A1295" t="str">
            <v>1549564</v>
          </cell>
          <cell r="B1295">
            <v>154</v>
          </cell>
          <cell r="C1295">
            <v>9564</v>
          </cell>
          <cell r="D1295" t="str">
            <v>VITAMINAS FDO. MARTINEZ</v>
          </cell>
          <cell r="E1295" t="str">
            <v>PES</v>
          </cell>
          <cell r="F1295">
            <v>58620</v>
          </cell>
          <cell r="G1295" t="str">
            <v>TN</v>
          </cell>
          <cell r="H1295" t="str">
            <v>TONELADAS</v>
          </cell>
          <cell r="I1295" t="str">
            <v>MUL</v>
          </cell>
        </row>
        <row r="1296">
          <cell r="A1296" t="str">
            <v>1549903</v>
          </cell>
          <cell r="B1296">
            <v>154</v>
          </cell>
          <cell r="C1296">
            <v>9903</v>
          </cell>
          <cell r="D1296" t="str">
            <v>INICIATEC</v>
          </cell>
          <cell r="E1296" t="str">
            <v>PES</v>
          </cell>
          <cell r="F1296">
            <v>14020</v>
          </cell>
          <cell r="G1296" t="str">
            <v>TN</v>
          </cell>
          <cell r="H1296" t="str">
            <v>TONELADAS</v>
          </cell>
          <cell r="I1296" t="str">
            <v>MUL</v>
          </cell>
        </row>
        <row r="1297">
          <cell r="A1297" t="str">
            <v>1549904</v>
          </cell>
          <cell r="B1297">
            <v>154</v>
          </cell>
          <cell r="C1297">
            <v>9904</v>
          </cell>
          <cell r="D1297" t="str">
            <v>CRECITEC</v>
          </cell>
          <cell r="E1297" t="str">
            <v>PES</v>
          </cell>
          <cell r="F1297">
            <v>11520</v>
          </cell>
          <cell r="G1297" t="str">
            <v>TN</v>
          </cell>
          <cell r="H1297" t="str">
            <v>TONELADAS</v>
          </cell>
          <cell r="I1297" t="str">
            <v>MUL</v>
          </cell>
        </row>
        <row r="1298">
          <cell r="A1298" t="str">
            <v>1549909</v>
          </cell>
          <cell r="B1298">
            <v>154</v>
          </cell>
          <cell r="C1298">
            <v>9909</v>
          </cell>
          <cell r="D1298" t="str">
            <v>REPRODUCTEC</v>
          </cell>
          <cell r="E1298" t="str">
            <v>PES</v>
          </cell>
          <cell r="F1298">
            <v>12120</v>
          </cell>
          <cell r="G1298" t="str">
            <v>TN</v>
          </cell>
          <cell r="H1298" t="str">
            <v>TONELADAS</v>
          </cell>
          <cell r="I1298" t="str">
            <v>MUL</v>
          </cell>
        </row>
        <row r="1299">
          <cell r="A1299" t="str">
            <v>1549910</v>
          </cell>
          <cell r="B1299">
            <v>154</v>
          </cell>
          <cell r="C1299">
            <v>9910</v>
          </cell>
          <cell r="D1299" t="str">
            <v>LECHERO BOVINOS</v>
          </cell>
          <cell r="E1299" t="str">
            <v>PES</v>
          </cell>
          <cell r="F1299">
            <v>10190</v>
          </cell>
          <cell r="G1299" t="str">
            <v>TN</v>
          </cell>
          <cell r="H1299" t="str">
            <v>TONELADAS</v>
          </cell>
          <cell r="I1299" t="str">
            <v>MUL</v>
          </cell>
        </row>
        <row r="1300">
          <cell r="A1300" t="str">
            <v>1549911</v>
          </cell>
          <cell r="B1300">
            <v>154</v>
          </cell>
          <cell r="C1300">
            <v>9911</v>
          </cell>
          <cell r="D1300" t="str">
            <v>ENGORDA BOVINOS</v>
          </cell>
          <cell r="E1300" t="str">
            <v>PES</v>
          </cell>
          <cell r="F1300">
            <v>9430</v>
          </cell>
          <cell r="G1300" t="str">
            <v>TN</v>
          </cell>
          <cell r="H1300" t="str">
            <v>TONELADAS</v>
          </cell>
          <cell r="I1300" t="str">
            <v>MUL</v>
          </cell>
        </row>
        <row r="1301">
          <cell r="A1301" t="str">
            <v>1549934</v>
          </cell>
          <cell r="B1301">
            <v>154</v>
          </cell>
          <cell r="C1301">
            <v>9934</v>
          </cell>
          <cell r="D1301" t="str">
            <v>VITAMINAS CABALLOS</v>
          </cell>
          <cell r="E1301" t="str">
            <v>PES</v>
          </cell>
          <cell r="F1301">
            <v>93400</v>
          </cell>
          <cell r="G1301" t="str">
            <v>TN</v>
          </cell>
          <cell r="H1301" t="str">
            <v>TONELADAS</v>
          </cell>
          <cell r="I1301" t="str">
            <v>MUL</v>
          </cell>
        </row>
        <row r="1302">
          <cell r="A1302" t="str">
            <v>1549936</v>
          </cell>
          <cell r="B1302">
            <v>154</v>
          </cell>
          <cell r="C1302">
            <v>9936</v>
          </cell>
          <cell r="D1302" t="str">
            <v>PREMIX SAN NICOLAS</v>
          </cell>
          <cell r="E1302" t="str">
            <v>PES</v>
          </cell>
          <cell r="F1302">
            <v>12207</v>
          </cell>
          <cell r="G1302" t="str">
            <v>TN</v>
          </cell>
          <cell r="H1302" t="str">
            <v>TONELADAS</v>
          </cell>
          <cell r="I1302" t="str">
            <v>MUL</v>
          </cell>
        </row>
        <row r="1303">
          <cell r="A1303" t="str">
            <v>1549949</v>
          </cell>
          <cell r="B1303">
            <v>154</v>
          </cell>
          <cell r="C1303">
            <v>9949</v>
          </cell>
          <cell r="D1303" t="str">
            <v>PREMIX CABALLOS</v>
          </cell>
          <cell r="E1303" t="str">
            <v>PES</v>
          </cell>
          <cell r="F1303">
            <v>11967</v>
          </cell>
          <cell r="G1303" t="str">
            <v>TN</v>
          </cell>
          <cell r="H1303" t="str">
            <v>TONELADAS</v>
          </cell>
          <cell r="I1303" t="str">
            <v>MUL</v>
          </cell>
        </row>
        <row r="1304">
          <cell r="A1304" t="str">
            <v>15579819</v>
          </cell>
          <cell r="B1304">
            <v>155</v>
          </cell>
          <cell r="C1304">
            <v>79819</v>
          </cell>
          <cell r="D1304" t="str">
            <v>B-SAFE</v>
          </cell>
          <cell r="E1304" t="str">
            <v>PES</v>
          </cell>
          <cell r="F1304">
            <v>27880</v>
          </cell>
          <cell r="G1304" t="str">
            <v>TN</v>
          </cell>
          <cell r="H1304" t="str">
            <v>TONELADAS</v>
          </cell>
          <cell r="I1304" t="str">
            <v>MUL</v>
          </cell>
        </row>
        <row r="1305">
          <cell r="A1305" t="str">
            <v>15579829</v>
          </cell>
          <cell r="B1305">
            <v>155</v>
          </cell>
          <cell r="C1305">
            <v>79829</v>
          </cell>
          <cell r="D1305" t="str">
            <v>PRISMA JET</v>
          </cell>
          <cell r="E1305" t="str">
            <v>PES</v>
          </cell>
          <cell r="F1305">
            <v>35350</v>
          </cell>
          <cell r="G1305" t="str">
            <v>TN</v>
          </cell>
          <cell r="H1305" t="str">
            <v>TONELADAS</v>
          </cell>
          <cell r="I1305" t="str">
            <v>MUL</v>
          </cell>
        </row>
        <row r="1306">
          <cell r="A1306" t="str">
            <v>1559253</v>
          </cell>
          <cell r="B1306">
            <v>155</v>
          </cell>
          <cell r="C1306">
            <v>9253</v>
          </cell>
          <cell r="D1306" t="str">
            <v>PREMIX PATOS INICIACION</v>
          </cell>
          <cell r="E1306" t="str">
            <v>PES</v>
          </cell>
          <cell r="F1306">
            <v>16880</v>
          </cell>
          <cell r="G1306" t="str">
            <v>TN</v>
          </cell>
          <cell r="H1306" t="str">
            <v>TONELADAS</v>
          </cell>
          <cell r="I1306" t="str">
            <v>MUL</v>
          </cell>
        </row>
        <row r="1307">
          <cell r="A1307" t="str">
            <v>1559254</v>
          </cell>
          <cell r="B1307">
            <v>155</v>
          </cell>
          <cell r="C1307">
            <v>9254</v>
          </cell>
          <cell r="D1307" t="str">
            <v>PREMIX PATOS CRECIMIENTO</v>
          </cell>
          <cell r="E1307" t="str">
            <v>PES</v>
          </cell>
          <cell r="F1307">
            <v>14200</v>
          </cell>
          <cell r="G1307" t="str">
            <v>TN</v>
          </cell>
          <cell r="H1307" t="str">
            <v>TONELADAS</v>
          </cell>
          <cell r="I1307" t="str">
            <v>MUL</v>
          </cell>
        </row>
        <row r="1308">
          <cell r="A1308" t="str">
            <v>1559411</v>
          </cell>
          <cell r="B1308">
            <v>155</v>
          </cell>
          <cell r="C1308">
            <v>9411</v>
          </cell>
          <cell r="D1308" t="str">
            <v>FINALIZADOR BOVINO C/ZILMAX</v>
          </cell>
          <cell r="E1308" t="str">
            <v>PES</v>
          </cell>
          <cell r="F1308">
            <v>42500</v>
          </cell>
          <cell r="G1308" t="str">
            <v>TN</v>
          </cell>
          <cell r="H1308" t="str">
            <v>TONELADAS</v>
          </cell>
          <cell r="I1308" t="str">
            <v>MUL</v>
          </cell>
        </row>
        <row r="1309">
          <cell r="A1309" t="str">
            <v>15645902</v>
          </cell>
          <cell r="B1309">
            <v>156</v>
          </cell>
          <cell r="C1309">
            <v>45902</v>
          </cell>
          <cell r="D1309" t="str">
            <v>ESTIAJE SOSTEN CE 40 KGS</v>
          </cell>
          <cell r="E1309" t="str">
            <v>PES</v>
          </cell>
          <cell r="F1309">
            <v>4350</v>
          </cell>
          <cell r="G1309" t="str">
            <v>TN</v>
          </cell>
          <cell r="H1309" t="str">
            <v>TONELADAS</v>
          </cell>
          <cell r="I1309" t="str">
            <v>PEC</v>
          </cell>
        </row>
        <row r="1310">
          <cell r="A1310" t="str">
            <v>1569411</v>
          </cell>
          <cell r="B1310">
            <v>156</v>
          </cell>
          <cell r="C1310">
            <v>9411</v>
          </cell>
          <cell r="D1310" t="str">
            <v>FINALIZADOR BOVINO C/ZILMAX</v>
          </cell>
          <cell r="E1310" t="str">
            <v>PES</v>
          </cell>
          <cell r="F1310">
            <v>42500</v>
          </cell>
          <cell r="G1310" t="str">
            <v>TN</v>
          </cell>
          <cell r="H1310" t="str">
            <v>TONELADAS</v>
          </cell>
          <cell r="I1310" t="str">
            <v>MUL</v>
          </cell>
        </row>
        <row r="1311">
          <cell r="A1311" t="str">
            <v>15740012</v>
          </cell>
          <cell r="B1311">
            <v>157</v>
          </cell>
          <cell r="C1311">
            <v>40012</v>
          </cell>
          <cell r="D1311" t="str">
            <v>SUPER-BABI PLUS TE</v>
          </cell>
          <cell r="E1311" t="str">
            <v>PES</v>
          </cell>
          <cell r="F1311">
            <v>5960</v>
          </cell>
          <cell r="G1311" t="str">
            <v>TN</v>
          </cell>
          <cell r="H1311" t="str">
            <v>TONELADAS</v>
          </cell>
          <cell r="I1311" t="str">
            <v>PEC</v>
          </cell>
        </row>
        <row r="1312">
          <cell r="A1312" t="str">
            <v>15740032</v>
          </cell>
          <cell r="B1312">
            <v>157</v>
          </cell>
          <cell r="C1312">
            <v>40032</v>
          </cell>
          <cell r="D1312" t="str">
            <v>PONE ORO 16% PLUS TE</v>
          </cell>
          <cell r="E1312" t="str">
            <v>PES</v>
          </cell>
          <cell r="F1312">
            <v>5610</v>
          </cell>
          <cell r="G1312" t="str">
            <v>TN</v>
          </cell>
          <cell r="H1312" t="str">
            <v>TONELADAS</v>
          </cell>
          <cell r="I1312" t="str">
            <v>PEC</v>
          </cell>
        </row>
        <row r="1313">
          <cell r="A1313" t="str">
            <v>15740036</v>
          </cell>
          <cell r="B1313">
            <v>157</v>
          </cell>
          <cell r="C1313">
            <v>40036</v>
          </cell>
          <cell r="D1313" t="str">
            <v>PONE ORO 16% PLUS TE 5K</v>
          </cell>
          <cell r="E1313" t="str">
            <v>PES</v>
          </cell>
          <cell r="F1313">
            <v>6050</v>
          </cell>
          <cell r="G1313" t="str">
            <v>TN</v>
          </cell>
          <cell r="H1313" t="str">
            <v>TONELADAS</v>
          </cell>
          <cell r="I1313" t="str">
            <v>PEC</v>
          </cell>
        </row>
        <row r="1314">
          <cell r="A1314" t="str">
            <v>15740092</v>
          </cell>
          <cell r="B1314">
            <v>157</v>
          </cell>
          <cell r="C1314">
            <v>40092</v>
          </cell>
          <cell r="D1314" t="str">
            <v>AVES REGIO AP CE</v>
          </cell>
          <cell r="E1314" t="str">
            <v>PES</v>
          </cell>
          <cell r="F1314">
            <v>4442</v>
          </cell>
          <cell r="G1314" t="str">
            <v>TN</v>
          </cell>
          <cell r="H1314" t="str">
            <v>TONELADAS</v>
          </cell>
          <cell r="I1314" t="str">
            <v>PEC</v>
          </cell>
        </row>
        <row r="1315">
          <cell r="A1315" t="str">
            <v>15740122</v>
          </cell>
          <cell r="B1315">
            <v>157</v>
          </cell>
          <cell r="C1315">
            <v>40122</v>
          </cell>
          <cell r="D1315" t="str">
            <v>POLLORINA NO. 2 PLUS TE</v>
          </cell>
          <cell r="E1315" t="str">
            <v>PES</v>
          </cell>
          <cell r="F1315">
            <v>5770</v>
          </cell>
          <cell r="G1315" t="str">
            <v>TN</v>
          </cell>
          <cell r="H1315" t="str">
            <v>TONELADAS</v>
          </cell>
          <cell r="I1315" t="str">
            <v>PEC</v>
          </cell>
        </row>
        <row r="1316">
          <cell r="A1316" t="str">
            <v>15740966</v>
          </cell>
          <cell r="B1316">
            <v>157</v>
          </cell>
          <cell r="C1316">
            <v>40966</v>
          </cell>
          <cell r="D1316" t="str">
            <v>POSTURA DESARROLLO 5 KG</v>
          </cell>
          <cell r="E1316" t="str">
            <v>PES</v>
          </cell>
          <cell r="F1316">
            <v>5835</v>
          </cell>
          <cell r="G1316" t="str">
            <v>TN</v>
          </cell>
          <cell r="H1316" t="str">
            <v>TONELADAS</v>
          </cell>
          <cell r="I1316" t="str">
            <v>PEC</v>
          </cell>
        </row>
        <row r="1317">
          <cell r="A1317" t="str">
            <v>15742092</v>
          </cell>
          <cell r="B1317">
            <v>157</v>
          </cell>
          <cell r="C1317">
            <v>42092</v>
          </cell>
          <cell r="D1317" t="str">
            <v>CAPORINA INICIADOR TE</v>
          </cell>
          <cell r="E1317" t="str">
            <v>PES</v>
          </cell>
          <cell r="F1317">
            <v>6675</v>
          </cell>
          <cell r="G1317" t="str">
            <v>TN</v>
          </cell>
          <cell r="H1317" t="str">
            <v>TONELADAS</v>
          </cell>
          <cell r="I1317" t="str">
            <v>PEC</v>
          </cell>
        </row>
        <row r="1318">
          <cell r="A1318" t="str">
            <v>15742132</v>
          </cell>
          <cell r="B1318">
            <v>157</v>
          </cell>
          <cell r="C1318">
            <v>42132</v>
          </cell>
          <cell r="D1318" t="str">
            <v>CAPORINA FINALIZADOR TE</v>
          </cell>
          <cell r="E1318" t="str">
            <v>PES</v>
          </cell>
          <cell r="F1318">
            <v>7225</v>
          </cell>
          <cell r="G1318" t="str">
            <v>TN</v>
          </cell>
          <cell r="H1318" t="str">
            <v>TONELADAS</v>
          </cell>
          <cell r="I1318" t="str">
            <v>PEC</v>
          </cell>
        </row>
        <row r="1319">
          <cell r="A1319" t="str">
            <v>15742222</v>
          </cell>
          <cell r="B1319">
            <v>157</v>
          </cell>
          <cell r="C1319">
            <v>42222</v>
          </cell>
          <cell r="D1319" t="str">
            <v>POLLO ORO V. TE</v>
          </cell>
          <cell r="E1319" t="str">
            <v>PES</v>
          </cell>
          <cell r="F1319">
            <v>6275</v>
          </cell>
          <cell r="G1319" t="str">
            <v>TN</v>
          </cell>
          <cell r="H1319" t="str">
            <v>TONELADAS</v>
          </cell>
          <cell r="I1319" t="str">
            <v>PEC</v>
          </cell>
        </row>
        <row r="1320">
          <cell r="A1320" t="str">
            <v>15742226</v>
          </cell>
          <cell r="B1320">
            <v>157</v>
          </cell>
          <cell r="C1320">
            <v>42226</v>
          </cell>
          <cell r="D1320" t="str">
            <v>ENGORDA POLLO 5 KG</v>
          </cell>
          <cell r="E1320" t="str">
            <v>PES</v>
          </cell>
          <cell r="F1320">
            <v>7325</v>
          </cell>
          <cell r="G1320" t="str">
            <v>TN</v>
          </cell>
          <cell r="H1320" t="str">
            <v>TONELADAS</v>
          </cell>
          <cell r="I1320" t="str">
            <v>PEC</v>
          </cell>
        </row>
        <row r="1321">
          <cell r="A1321" t="str">
            <v>15742322</v>
          </cell>
          <cell r="B1321">
            <v>157</v>
          </cell>
          <cell r="C1321">
            <v>42322</v>
          </cell>
          <cell r="D1321" t="str">
            <v>POLLITO ORO INIC. V. TE</v>
          </cell>
          <cell r="E1321" t="str">
            <v>PES</v>
          </cell>
          <cell r="F1321">
            <v>6350</v>
          </cell>
          <cell r="G1321" t="str">
            <v>TN</v>
          </cell>
          <cell r="H1321" t="str">
            <v>TONELADAS</v>
          </cell>
          <cell r="I1321" t="str">
            <v>PEC</v>
          </cell>
        </row>
        <row r="1322">
          <cell r="A1322" t="str">
            <v>15742326</v>
          </cell>
          <cell r="B1322">
            <v>157</v>
          </cell>
          <cell r="C1322">
            <v>42326</v>
          </cell>
          <cell r="D1322" t="str">
            <v>INICIA POLLO 5 KG</v>
          </cell>
          <cell r="E1322" t="str">
            <v>PES</v>
          </cell>
          <cell r="F1322">
            <v>7220</v>
          </cell>
          <cell r="G1322" t="str">
            <v>TN</v>
          </cell>
          <cell r="H1322" t="str">
            <v>TONELADAS</v>
          </cell>
          <cell r="I1322" t="str">
            <v>PEC</v>
          </cell>
        </row>
        <row r="1323">
          <cell r="A1323" t="str">
            <v>15743010</v>
          </cell>
          <cell r="B1323">
            <v>157</v>
          </cell>
          <cell r="C1323">
            <v>43010</v>
          </cell>
          <cell r="D1323" t="str">
            <v>CARNERINA NO. 1 MED. HE</v>
          </cell>
          <cell r="E1323" t="str">
            <v>PES</v>
          </cell>
          <cell r="F1323">
            <v>6389</v>
          </cell>
          <cell r="G1323" t="str">
            <v>TN</v>
          </cell>
          <cell r="H1323" t="str">
            <v>TONELADAS</v>
          </cell>
          <cell r="I1323" t="str">
            <v>PEC</v>
          </cell>
        </row>
        <row r="1324">
          <cell r="A1324" t="str">
            <v>15743011</v>
          </cell>
          <cell r="B1324">
            <v>157</v>
          </cell>
          <cell r="C1324">
            <v>43011</v>
          </cell>
          <cell r="D1324" t="str">
            <v>CARNERINA NO. 1 MED. HG</v>
          </cell>
          <cell r="E1324" t="str">
            <v>PES</v>
          </cell>
          <cell r="F1324">
            <v>6249</v>
          </cell>
          <cell r="G1324" t="str">
            <v>TN</v>
          </cell>
          <cell r="H1324" t="str">
            <v>TONELADAS</v>
          </cell>
          <cell r="I1324" t="str">
            <v>PEC</v>
          </cell>
        </row>
        <row r="1325">
          <cell r="A1325" t="str">
            <v>15743012</v>
          </cell>
          <cell r="B1325">
            <v>157</v>
          </cell>
          <cell r="C1325">
            <v>43012</v>
          </cell>
          <cell r="D1325" t="str">
            <v>CARNERINA NO. 1 MED. CE</v>
          </cell>
          <cell r="E1325" t="str">
            <v>PES</v>
          </cell>
          <cell r="F1325">
            <v>6075</v>
          </cell>
          <cell r="G1325" t="str">
            <v>TN</v>
          </cell>
          <cell r="H1325" t="str">
            <v>TONELADAS</v>
          </cell>
          <cell r="I1325" t="str">
            <v>PEC</v>
          </cell>
        </row>
        <row r="1326">
          <cell r="A1326" t="str">
            <v>15743013</v>
          </cell>
          <cell r="B1326">
            <v>157</v>
          </cell>
          <cell r="C1326">
            <v>43013</v>
          </cell>
          <cell r="D1326" t="str">
            <v>CARNERINA NO. 1 MED. CG</v>
          </cell>
          <cell r="E1326" t="str">
            <v>PES</v>
          </cell>
          <cell r="F1326">
            <v>6269</v>
          </cell>
          <cell r="G1326" t="str">
            <v>TN</v>
          </cell>
          <cell r="H1326" t="str">
            <v>TONELADAS</v>
          </cell>
          <cell r="I1326" t="str">
            <v>PEC</v>
          </cell>
        </row>
        <row r="1327">
          <cell r="A1327" t="str">
            <v>15743020</v>
          </cell>
          <cell r="B1327">
            <v>157</v>
          </cell>
          <cell r="C1327">
            <v>43020</v>
          </cell>
          <cell r="D1327" t="str">
            <v>CARNERINA NO. 2 HE</v>
          </cell>
          <cell r="E1327" t="str">
            <v>PES</v>
          </cell>
          <cell r="F1327">
            <v>6090</v>
          </cell>
          <cell r="G1327" t="str">
            <v>TN</v>
          </cell>
          <cell r="H1327" t="str">
            <v>TONELADAS</v>
          </cell>
          <cell r="I1327" t="str">
            <v>PEC</v>
          </cell>
        </row>
        <row r="1328">
          <cell r="A1328" t="str">
            <v>15743021</v>
          </cell>
          <cell r="B1328">
            <v>157</v>
          </cell>
          <cell r="C1328">
            <v>43021</v>
          </cell>
          <cell r="D1328" t="str">
            <v>CARNERINA NO. 2 HG</v>
          </cell>
          <cell r="E1328" t="str">
            <v>PES</v>
          </cell>
          <cell r="F1328">
            <v>5950</v>
          </cell>
          <cell r="G1328" t="str">
            <v>TN</v>
          </cell>
          <cell r="H1328" t="str">
            <v>TONELADAS</v>
          </cell>
          <cell r="I1328" t="str">
            <v>PEC</v>
          </cell>
        </row>
        <row r="1329">
          <cell r="A1329" t="str">
            <v>15743022</v>
          </cell>
          <cell r="B1329">
            <v>157</v>
          </cell>
          <cell r="C1329">
            <v>43022</v>
          </cell>
          <cell r="D1329" t="str">
            <v>CARNERINA NO. 2 CE</v>
          </cell>
          <cell r="E1329" t="str">
            <v>PES</v>
          </cell>
          <cell r="F1329">
            <v>5365</v>
          </cell>
          <cell r="G1329" t="str">
            <v>TN</v>
          </cell>
          <cell r="H1329" t="str">
            <v>TONELADAS</v>
          </cell>
          <cell r="I1329" t="str">
            <v>PEC</v>
          </cell>
        </row>
        <row r="1330">
          <cell r="A1330" t="str">
            <v>15743023</v>
          </cell>
          <cell r="B1330">
            <v>157</v>
          </cell>
          <cell r="C1330">
            <v>43023</v>
          </cell>
          <cell r="D1330" t="str">
            <v>CARNERINA NO. 2 CG</v>
          </cell>
          <cell r="E1330" t="str">
            <v>PES</v>
          </cell>
          <cell r="F1330">
            <v>5970</v>
          </cell>
          <cell r="G1330" t="str">
            <v>TN</v>
          </cell>
          <cell r="H1330" t="str">
            <v>TONELADAS</v>
          </cell>
          <cell r="I1330" t="str">
            <v>PEC</v>
          </cell>
        </row>
        <row r="1331">
          <cell r="A1331" t="str">
            <v>15743030</v>
          </cell>
          <cell r="B1331">
            <v>157</v>
          </cell>
          <cell r="C1331">
            <v>43030</v>
          </cell>
          <cell r="D1331" t="str">
            <v>CARNERINA NO. 3 HE</v>
          </cell>
          <cell r="E1331" t="str">
            <v>PES</v>
          </cell>
          <cell r="F1331">
            <v>5105</v>
          </cell>
          <cell r="G1331" t="str">
            <v>TN</v>
          </cell>
          <cell r="H1331" t="str">
            <v>TONELADAS</v>
          </cell>
          <cell r="I1331" t="str">
            <v>PEC</v>
          </cell>
        </row>
        <row r="1332">
          <cell r="A1332" t="str">
            <v>15743031</v>
          </cell>
          <cell r="B1332">
            <v>157</v>
          </cell>
          <cell r="C1332">
            <v>43031</v>
          </cell>
          <cell r="D1332" t="str">
            <v>CARNERINA NO. 3 HG</v>
          </cell>
          <cell r="E1332" t="str">
            <v>PES</v>
          </cell>
          <cell r="F1332">
            <v>5545</v>
          </cell>
          <cell r="G1332" t="str">
            <v>TN</v>
          </cell>
          <cell r="H1332" t="str">
            <v>TONELADAS</v>
          </cell>
          <cell r="I1332" t="str">
            <v>PEC</v>
          </cell>
        </row>
        <row r="1333">
          <cell r="A1333" t="str">
            <v>15743032</v>
          </cell>
          <cell r="B1333">
            <v>157</v>
          </cell>
          <cell r="C1333">
            <v>43032</v>
          </cell>
          <cell r="D1333" t="str">
            <v>CARNERINA NO. 3 CE</v>
          </cell>
          <cell r="E1333" t="str">
            <v>PES</v>
          </cell>
          <cell r="F1333">
            <v>5140</v>
          </cell>
          <cell r="G1333" t="str">
            <v>TN</v>
          </cell>
          <cell r="H1333" t="str">
            <v>TONELADAS</v>
          </cell>
          <cell r="I1333" t="str">
            <v>PEC</v>
          </cell>
        </row>
        <row r="1334">
          <cell r="A1334" t="str">
            <v>15743033</v>
          </cell>
          <cell r="B1334">
            <v>157</v>
          </cell>
          <cell r="C1334">
            <v>43033</v>
          </cell>
          <cell r="D1334" t="str">
            <v>CARNERINA NO. 3 CG</v>
          </cell>
          <cell r="E1334" t="str">
            <v>PES</v>
          </cell>
          <cell r="F1334">
            <v>5565</v>
          </cell>
          <cell r="G1334" t="str">
            <v>TN</v>
          </cell>
          <cell r="H1334" t="str">
            <v>TONELADAS</v>
          </cell>
          <cell r="I1334" t="str">
            <v>PEC</v>
          </cell>
        </row>
        <row r="1335">
          <cell r="A1335" t="str">
            <v>15743040</v>
          </cell>
          <cell r="B1335">
            <v>157</v>
          </cell>
          <cell r="C1335">
            <v>43040</v>
          </cell>
          <cell r="D1335" t="str">
            <v>CARNERINA No.4 LACTANCIA HE</v>
          </cell>
          <cell r="E1335" t="str">
            <v>PES</v>
          </cell>
          <cell r="F1335">
            <v>6319</v>
          </cell>
          <cell r="G1335" t="str">
            <v>TN</v>
          </cell>
          <cell r="H1335" t="str">
            <v>TONELADAS</v>
          </cell>
          <cell r="I1335" t="str">
            <v>PEC</v>
          </cell>
        </row>
        <row r="1336">
          <cell r="A1336" t="str">
            <v>15743041</v>
          </cell>
          <cell r="B1336">
            <v>157</v>
          </cell>
          <cell r="C1336">
            <v>43041</v>
          </cell>
          <cell r="D1336" t="str">
            <v>CARNERINA No.4 LACTANCIA HG</v>
          </cell>
          <cell r="E1336" t="str">
            <v>PES</v>
          </cell>
          <cell r="F1336">
            <v>6179</v>
          </cell>
          <cell r="G1336" t="str">
            <v>TN</v>
          </cell>
          <cell r="H1336" t="str">
            <v>TONELADAS</v>
          </cell>
          <cell r="I1336" t="str">
            <v>PEC</v>
          </cell>
        </row>
        <row r="1337">
          <cell r="A1337" t="str">
            <v>15743042</v>
          </cell>
          <cell r="B1337">
            <v>157</v>
          </cell>
          <cell r="C1337">
            <v>43042</v>
          </cell>
          <cell r="D1337" t="str">
            <v>CARNERINA No.4 LACTANCIA CE</v>
          </cell>
          <cell r="E1337" t="str">
            <v>PES</v>
          </cell>
          <cell r="F1337">
            <v>5740</v>
          </cell>
          <cell r="G1337" t="str">
            <v>TN</v>
          </cell>
          <cell r="H1337" t="str">
            <v>TONELADAS</v>
          </cell>
          <cell r="I1337" t="str">
            <v>PEC</v>
          </cell>
        </row>
        <row r="1338">
          <cell r="A1338" t="str">
            <v>15743043</v>
          </cell>
          <cell r="B1338">
            <v>157</v>
          </cell>
          <cell r="C1338">
            <v>43043</v>
          </cell>
          <cell r="D1338" t="str">
            <v>CARNERINA No.4 LACTANCIA CG</v>
          </cell>
          <cell r="E1338" t="str">
            <v>PES</v>
          </cell>
          <cell r="F1338">
            <v>6199</v>
          </cell>
          <cell r="G1338" t="str">
            <v>TN</v>
          </cell>
          <cell r="H1338" t="str">
            <v>TONELADAS</v>
          </cell>
          <cell r="I1338" t="str">
            <v>PEC</v>
          </cell>
        </row>
        <row r="1339">
          <cell r="A1339" t="str">
            <v>15743050</v>
          </cell>
          <cell r="B1339">
            <v>157</v>
          </cell>
          <cell r="C1339">
            <v>43050</v>
          </cell>
          <cell r="D1339" t="str">
            <v>CARNERINA NO. 5 GESTACION HE</v>
          </cell>
          <cell r="E1339" t="str">
            <v>PES</v>
          </cell>
          <cell r="F1339">
            <v>5890</v>
          </cell>
          <cell r="G1339" t="str">
            <v>TN</v>
          </cell>
          <cell r="H1339" t="str">
            <v>TONELADAS</v>
          </cell>
          <cell r="I1339" t="str">
            <v>PEC</v>
          </cell>
        </row>
        <row r="1340">
          <cell r="A1340" t="str">
            <v>15743051</v>
          </cell>
          <cell r="B1340">
            <v>157</v>
          </cell>
          <cell r="C1340">
            <v>43051</v>
          </cell>
          <cell r="D1340" t="str">
            <v>CARNERINA NO. 5 HG</v>
          </cell>
          <cell r="E1340" t="str">
            <v>PES</v>
          </cell>
          <cell r="F1340">
            <v>5750</v>
          </cell>
          <cell r="G1340" t="str">
            <v>TN</v>
          </cell>
          <cell r="H1340" t="str">
            <v>TONELADAS</v>
          </cell>
          <cell r="I1340" t="str">
            <v>PEC</v>
          </cell>
        </row>
        <row r="1341">
          <cell r="A1341" t="str">
            <v>15743052</v>
          </cell>
          <cell r="B1341">
            <v>157</v>
          </cell>
          <cell r="C1341">
            <v>43052</v>
          </cell>
          <cell r="D1341" t="str">
            <v>CARNERINA No.5 GESTACION CE</v>
          </cell>
          <cell r="E1341" t="str">
            <v>PES</v>
          </cell>
          <cell r="F1341">
            <v>4840</v>
          </cell>
          <cell r="G1341" t="str">
            <v>TN</v>
          </cell>
          <cell r="H1341" t="str">
            <v>TONELADAS</v>
          </cell>
          <cell r="I1341" t="str">
            <v>PEC</v>
          </cell>
        </row>
        <row r="1342">
          <cell r="A1342" t="str">
            <v>15743053</v>
          </cell>
          <cell r="B1342">
            <v>157</v>
          </cell>
          <cell r="C1342">
            <v>43053</v>
          </cell>
          <cell r="D1342" t="str">
            <v>CARNERINA No.5 GESTACION CG</v>
          </cell>
          <cell r="E1342" t="str">
            <v>PES</v>
          </cell>
          <cell r="F1342">
            <v>5770</v>
          </cell>
          <cell r="G1342" t="str">
            <v>TN</v>
          </cell>
          <cell r="H1342" t="str">
            <v>TONELADAS</v>
          </cell>
          <cell r="I1342" t="str">
            <v>PEC</v>
          </cell>
        </row>
        <row r="1343">
          <cell r="A1343" t="str">
            <v>15743117</v>
          </cell>
          <cell r="B1343">
            <v>157</v>
          </cell>
          <cell r="C1343">
            <v>43117</v>
          </cell>
          <cell r="D1343" t="str">
            <v>SUPER APILAC 1 25K  CE</v>
          </cell>
          <cell r="E1343" t="str">
            <v>PES</v>
          </cell>
          <cell r="F1343">
            <v>12504</v>
          </cell>
          <cell r="G1343" t="str">
            <v>TN</v>
          </cell>
          <cell r="H1343" t="str">
            <v>TONELADAS</v>
          </cell>
          <cell r="I1343" t="str">
            <v>PEC</v>
          </cell>
        </row>
        <row r="1344">
          <cell r="A1344" t="str">
            <v>15743120</v>
          </cell>
          <cell r="B1344">
            <v>157</v>
          </cell>
          <cell r="C1344">
            <v>43120</v>
          </cell>
          <cell r="D1344" t="str">
            <v>SUPER APILAC 2 25K HE</v>
          </cell>
          <cell r="E1344" t="str">
            <v>PES</v>
          </cell>
          <cell r="F1344">
            <v>9330</v>
          </cell>
          <cell r="G1344" t="str">
            <v>TN</v>
          </cell>
          <cell r="H1344" t="str">
            <v>TONELADAS</v>
          </cell>
          <cell r="I1344" t="str">
            <v>PEC</v>
          </cell>
        </row>
        <row r="1345">
          <cell r="A1345" t="str">
            <v>15743122</v>
          </cell>
          <cell r="B1345">
            <v>157</v>
          </cell>
          <cell r="C1345">
            <v>43122</v>
          </cell>
          <cell r="D1345" t="str">
            <v>SUPER APILAC 2 40K CE</v>
          </cell>
          <cell r="E1345" t="str">
            <v>PES</v>
          </cell>
          <cell r="F1345">
            <v>9350</v>
          </cell>
          <cell r="G1345" t="str">
            <v>TN</v>
          </cell>
          <cell r="H1345" t="str">
            <v>TONELADAS</v>
          </cell>
          <cell r="I1345" t="str">
            <v>PEC</v>
          </cell>
        </row>
        <row r="1346">
          <cell r="A1346" t="str">
            <v>15743127</v>
          </cell>
          <cell r="B1346">
            <v>157</v>
          </cell>
          <cell r="C1346">
            <v>43127</v>
          </cell>
          <cell r="D1346" t="str">
            <v>SUPER APILAC 2 25K CE</v>
          </cell>
          <cell r="E1346" t="str">
            <v>PES</v>
          </cell>
          <cell r="F1346">
            <v>10660</v>
          </cell>
          <cell r="G1346" t="str">
            <v>TN</v>
          </cell>
          <cell r="H1346" t="str">
            <v>TONELADAS</v>
          </cell>
          <cell r="I1346" t="str">
            <v>PEC</v>
          </cell>
        </row>
        <row r="1347">
          <cell r="A1347" t="str">
            <v>15743132</v>
          </cell>
          <cell r="B1347">
            <v>157</v>
          </cell>
          <cell r="C1347">
            <v>43132</v>
          </cell>
          <cell r="D1347" t="str">
            <v>SUPER APILAC 3 40K CE</v>
          </cell>
          <cell r="E1347" t="str">
            <v>PES</v>
          </cell>
          <cell r="F1347">
            <v>7929</v>
          </cell>
          <cell r="G1347" t="str">
            <v>TN</v>
          </cell>
          <cell r="H1347" t="str">
            <v>TONELADAS</v>
          </cell>
          <cell r="I1347" t="str">
            <v>PEC</v>
          </cell>
        </row>
        <row r="1348">
          <cell r="A1348" t="str">
            <v>15743162</v>
          </cell>
          <cell r="B1348">
            <v>157</v>
          </cell>
          <cell r="C1348">
            <v>43162</v>
          </cell>
          <cell r="D1348" t="str">
            <v>INICIAPORK MEJORADO AP CE</v>
          </cell>
          <cell r="E1348" t="str">
            <v>PES</v>
          </cell>
          <cell r="F1348">
            <v>5545</v>
          </cell>
          <cell r="G1348" t="str">
            <v>TN</v>
          </cell>
          <cell r="H1348" t="str">
            <v>TONELADAS</v>
          </cell>
          <cell r="I1348" t="str">
            <v>PEC</v>
          </cell>
        </row>
        <row r="1349">
          <cell r="A1349" t="str">
            <v>15743166</v>
          </cell>
          <cell r="B1349">
            <v>157</v>
          </cell>
          <cell r="C1349">
            <v>43166</v>
          </cell>
          <cell r="D1349" t="str">
            <v>INICIAPORK MEJORADO 5KG</v>
          </cell>
          <cell r="E1349" t="str">
            <v>PES</v>
          </cell>
          <cell r="F1349">
            <v>6637</v>
          </cell>
          <cell r="G1349" t="str">
            <v>TN</v>
          </cell>
          <cell r="H1349" t="str">
            <v>TONELADAS</v>
          </cell>
          <cell r="I1349" t="str">
            <v>PEC</v>
          </cell>
        </row>
        <row r="1350">
          <cell r="A1350" t="str">
            <v>15743172</v>
          </cell>
          <cell r="B1350">
            <v>157</v>
          </cell>
          <cell r="C1350">
            <v>43172</v>
          </cell>
          <cell r="D1350" t="str">
            <v>CRECIPORK MEJORADO AP CE</v>
          </cell>
          <cell r="E1350" t="str">
            <v>PES</v>
          </cell>
          <cell r="F1350">
            <v>4450</v>
          </cell>
          <cell r="G1350" t="str">
            <v>TN</v>
          </cell>
          <cell r="H1350" t="str">
            <v>TONELADAS</v>
          </cell>
          <cell r="I1350" t="str">
            <v>PEC</v>
          </cell>
        </row>
        <row r="1351">
          <cell r="A1351" t="str">
            <v>15743182</v>
          </cell>
          <cell r="B1351">
            <v>157</v>
          </cell>
          <cell r="C1351">
            <v>43182</v>
          </cell>
          <cell r="D1351" t="str">
            <v>ENGORDAPORK MEJORADO AP CE</v>
          </cell>
          <cell r="E1351" t="str">
            <v>PES</v>
          </cell>
          <cell r="F1351">
            <v>4425</v>
          </cell>
          <cell r="G1351" t="str">
            <v>TN</v>
          </cell>
          <cell r="H1351" t="str">
            <v>TONELADAS</v>
          </cell>
          <cell r="I1351" t="str">
            <v>PEC</v>
          </cell>
        </row>
        <row r="1352">
          <cell r="A1352" t="str">
            <v>15743192</v>
          </cell>
          <cell r="B1352">
            <v>157</v>
          </cell>
          <cell r="C1352">
            <v>43192</v>
          </cell>
          <cell r="D1352" t="str">
            <v>REPRODUPORK MEJORADO AP CE</v>
          </cell>
          <cell r="E1352" t="str">
            <v>PES</v>
          </cell>
          <cell r="F1352">
            <v>4705</v>
          </cell>
          <cell r="G1352" t="str">
            <v>TN</v>
          </cell>
          <cell r="H1352" t="str">
            <v>TONELADAS</v>
          </cell>
          <cell r="I1352" t="str">
            <v>PEC</v>
          </cell>
        </row>
        <row r="1353">
          <cell r="A1353" t="str">
            <v>15743252</v>
          </cell>
          <cell r="B1353">
            <v>157</v>
          </cell>
          <cell r="C1353">
            <v>43252</v>
          </cell>
          <cell r="D1353" t="str">
            <v>DISPONIBLE</v>
          </cell>
          <cell r="E1353" t="str">
            <v>PES</v>
          </cell>
          <cell r="F1353">
            <v>6558</v>
          </cell>
          <cell r="G1353" t="str">
            <v>TN</v>
          </cell>
          <cell r="H1353" t="str">
            <v>TONELADAS</v>
          </cell>
          <cell r="I1353" t="str">
            <v>PEC</v>
          </cell>
        </row>
        <row r="1354">
          <cell r="A1354" t="str">
            <v>15743356</v>
          </cell>
          <cell r="B1354">
            <v>157</v>
          </cell>
          <cell r="C1354">
            <v>43356</v>
          </cell>
          <cell r="D1354" t="str">
            <v>INICIA CERDO 5KG</v>
          </cell>
          <cell r="E1354" t="str">
            <v>PES</v>
          </cell>
          <cell r="F1354">
            <v>6637</v>
          </cell>
          <cell r="G1354" t="str">
            <v>TN</v>
          </cell>
          <cell r="H1354" t="str">
            <v>TONELADAS</v>
          </cell>
          <cell r="I1354" t="str">
            <v>PEC</v>
          </cell>
        </row>
        <row r="1355">
          <cell r="A1355" t="str">
            <v>15743410</v>
          </cell>
          <cell r="B1355">
            <v>157</v>
          </cell>
          <cell r="C1355">
            <v>43410</v>
          </cell>
          <cell r="D1355" t="str">
            <v>API CONCENTRADO INICIADOR HE</v>
          </cell>
          <cell r="E1355" t="str">
            <v>PES</v>
          </cell>
          <cell r="F1355">
            <v>7985</v>
          </cell>
          <cell r="G1355" t="str">
            <v>TN</v>
          </cell>
          <cell r="H1355" t="str">
            <v>TONELADAS</v>
          </cell>
          <cell r="I1355" t="str">
            <v>PEC</v>
          </cell>
        </row>
        <row r="1356">
          <cell r="A1356" t="str">
            <v>15743420</v>
          </cell>
          <cell r="B1356">
            <v>157</v>
          </cell>
          <cell r="C1356">
            <v>43420</v>
          </cell>
          <cell r="D1356" t="str">
            <v>API CONCENTRADO CREC-ENG.  HE</v>
          </cell>
          <cell r="E1356" t="str">
            <v>PES</v>
          </cell>
          <cell r="F1356">
            <v>7860</v>
          </cell>
          <cell r="G1356" t="str">
            <v>TN</v>
          </cell>
          <cell r="H1356" t="str">
            <v>TONELADAS</v>
          </cell>
          <cell r="I1356" t="str">
            <v>PEC</v>
          </cell>
        </row>
        <row r="1357">
          <cell r="A1357" t="str">
            <v>15743421</v>
          </cell>
          <cell r="B1357">
            <v>157</v>
          </cell>
          <cell r="C1357">
            <v>43421</v>
          </cell>
          <cell r="D1357" t="str">
            <v>API CONCENTRADO CREC-ENG HG</v>
          </cell>
          <cell r="E1357" t="str">
            <v>PES</v>
          </cell>
          <cell r="F1357">
            <v>7989</v>
          </cell>
          <cell r="G1357" t="str">
            <v>TN</v>
          </cell>
          <cell r="H1357" t="str">
            <v>TONELADAS</v>
          </cell>
          <cell r="I1357" t="str">
            <v>PEC</v>
          </cell>
        </row>
        <row r="1358">
          <cell r="A1358" t="str">
            <v>15743430</v>
          </cell>
          <cell r="B1358">
            <v>157</v>
          </cell>
          <cell r="C1358">
            <v>43430</v>
          </cell>
          <cell r="D1358" t="str">
            <v>APICONCENTRADO REPRODUCTORE HE</v>
          </cell>
          <cell r="E1358" t="str">
            <v>PES</v>
          </cell>
          <cell r="F1358">
            <v>7540</v>
          </cell>
          <cell r="G1358" t="str">
            <v>TN</v>
          </cell>
          <cell r="H1358" t="str">
            <v>TONELADAS</v>
          </cell>
          <cell r="I1358" t="str">
            <v>PEC</v>
          </cell>
        </row>
        <row r="1359">
          <cell r="A1359" t="str">
            <v>15743431</v>
          </cell>
          <cell r="B1359">
            <v>157</v>
          </cell>
          <cell r="C1359">
            <v>43431</v>
          </cell>
          <cell r="D1359" t="str">
            <v>APICONCENTRADO REPRODUCTORE HG</v>
          </cell>
          <cell r="E1359" t="str">
            <v>PES</v>
          </cell>
          <cell r="F1359">
            <v>7490</v>
          </cell>
          <cell r="G1359" t="str">
            <v>TN</v>
          </cell>
          <cell r="H1359" t="str">
            <v>TONELADAS</v>
          </cell>
          <cell r="I1359" t="str">
            <v>PEC</v>
          </cell>
        </row>
        <row r="1360">
          <cell r="A1360" t="str">
            <v>15743502</v>
          </cell>
          <cell r="B1360">
            <v>157</v>
          </cell>
          <cell r="C1360">
            <v>43502</v>
          </cell>
          <cell r="D1360" t="str">
            <v>FINALIZADOR ENG.CERDOS HL CE</v>
          </cell>
          <cell r="E1360" t="str">
            <v>PES</v>
          </cell>
          <cell r="F1360">
            <v>5690</v>
          </cell>
          <cell r="G1360" t="str">
            <v>TN</v>
          </cell>
          <cell r="H1360" t="str">
            <v>TONELADAS</v>
          </cell>
          <cell r="I1360" t="str">
            <v>PEC</v>
          </cell>
        </row>
        <row r="1361">
          <cell r="A1361" t="str">
            <v>15743503</v>
          </cell>
          <cell r="B1361">
            <v>157</v>
          </cell>
          <cell r="C1361">
            <v>43503</v>
          </cell>
          <cell r="D1361" t="str">
            <v>FINALIZADOR ENG.CERDOS HL CG</v>
          </cell>
          <cell r="E1361" t="str">
            <v>PES</v>
          </cell>
          <cell r="F1361">
            <v>6240</v>
          </cell>
          <cell r="G1361" t="str">
            <v>TN</v>
          </cell>
          <cell r="H1361" t="str">
            <v>TONELADAS</v>
          </cell>
          <cell r="I1361" t="str">
            <v>PEC</v>
          </cell>
        </row>
        <row r="1362">
          <cell r="A1362" t="str">
            <v>15743616</v>
          </cell>
          <cell r="B1362">
            <v>157</v>
          </cell>
          <cell r="C1362">
            <v>43616</v>
          </cell>
          <cell r="D1362" t="str">
            <v>INICIADOR CERDOS 5K CE</v>
          </cell>
          <cell r="E1362" t="str">
            <v>PES</v>
          </cell>
          <cell r="F1362">
            <v>5650</v>
          </cell>
          <cell r="G1362" t="str">
            <v>TN</v>
          </cell>
          <cell r="H1362" t="str">
            <v>TONELADAS</v>
          </cell>
          <cell r="I1362" t="str">
            <v>PEC</v>
          </cell>
        </row>
        <row r="1363">
          <cell r="A1363" t="str">
            <v>15743626</v>
          </cell>
          <cell r="B1363">
            <v>157</v>
          </cell>
          <cell r="C1363">
            <v>43626</v>
          </cell>
          <cell r="D1363" t="str">
            <v>ENGORDA CERDOS 5K CE</v>
          </cell>
          <cell r="E1363" t="str">
            <v>PES</v>
          </cell>
          <cell r="F1363">
            <v>5440</v>
          </cell>
          <cell r="G1363" t="str">
            <v>TN</v>
          </cell>
          <cell r="H1363" t="str">
            <v>TONELADAS</v>
          </cell>
          <cell r="I1363" t="str">
            <v>PEC</v>
          </cell>
        </row>
        <row r="1364">
          <cell r="A1364" t="str">
            <v>15743810</v>
          </cell>
          <cell r="B1364">
            <v>157</v>
          </cell>
          <cell r="C1364">
            <v>43810</v>
          </cell>
          <cell r="D1364" t="str">
            <v>CARNERINA PLUS NO.1 HE</v>
          </cell>
          <cell r="E1364" t="str">
            <v>PES</v>
          </cell>
          <cell r="F1364">
            <v>5916</v>
          </cell>
          <cell r="G1364" t="str">
            <v>TN</v>
          </cell>
          <cell r="H1364" t="str">
            <v>TONELADAS</v>
          </cell>
          <cell r="I1364" t="str">
            <v>PEC</v>
          </cell>
        </row>
        <row r="1365">
          <cell r="A1365" t="str">
            <v>15743811</v>
          </cell>
          <cell r="B1365">
            <v>157</v>
          </cell>
          <cell r="C1365">
            <v>43811</v>
          </cell>
          <cell r="D1365" t="str">
            <v>CARNERINA PLUS NO. 1 HG</v>
          </cell>
          <cell r="E1365" t="str">
            <v>PES</v>
          </cell>
          <cell r="F1365">
            <v>5776</v>
          </cell>
          <cell r="G1365" t="str">
            <v>TN</v>
          </cell>
          <cell r="H1365" t="str">
            <v>TONELADAS</v>
          </cell>
          <cell r="I1365" t="str">
            <v>PEC</v>
          </cell>
        </row>
        <row r="1366">
          <cell r="A1366" t="str">
            <v>15743812</v>
          </cell>
          <cell r="B1366">
            <v>157</v>
          </cell>
          <cell r="C1366">
            <v>43812</v>
          </cell>
          <cell r="D1366" t="str">
            <v>CARNERINA PLUS NO. 1 CE</v>
          </cell>
          <cell r="E1366" t="str">
            <v>PES</v>
          </cell>
          <cell r="F1366">
            <v>5936</v>
          </cell>
          <cell r="G1366" t="str">
            <v>TN</v>
          </cell>
          <cell r="H1366" t="str">
            <v>TONELADAS</v>
          </cell>
          <cell r="I1366" t="str">
            <v>PEC</v>
          </cell>
        </row>
        <row r="1367">
          <cell r="A1367" t="str">
            <v>15743813</v>
          </cell>
          <cell r="B1367">
            <v>157</v>
          </cell>
          <cell r="C1367">
            <v>43813</v>
          </cell>
          <cell r="D1367" t="str">
            <v>CERDO CRECIMIENTO CB CG</v>
          </cell>
          <cell r="E1367" t="str">
            <v>PES</v>
          </cell>
          <cell r="F1367">
            <v>5796</v>
          </cell>
          <cell r="G1367" t="str">
            <v>TN</v>
          </cell>
          <cell r="H1367" t="str">
            <v>TONELADAS</v>
          </cell>
          <cell r="I1367" t="str">
            <v>PEC</v>
          </cell>
        </row>
        <row r="1368">
          <cell r="A1368" t="str">
            <v>15743820</v>
          </cell>
          <cell r="B1368">
            <v>157</v>
          </cell>
          <cell r="C1368">
            <v>43820</v>
          </cell>
          <cell r="D1368" t="str">
            <v>CARNERINA PLUS NO. 2 HE</v>
          </cell>
          <cell r="E1368" t="str">
            <v>PES</v>
          </cell>
          <cell r="F1368">
            <v>5267</v>
          </cell>
          <cell r="G1368" t="str">
            <v>TN</v>
          </cell>
          <cell r="H1368" t="str">
            <v>TONELADAS</v>
          </cell>
          <cell r="I1368" t="str">
            <v>PEC</v>
          </cell>
        </row>
        <row r="1369">
          <cell r="A1369" t="str">
            <v>15743821</v>
          </cell>
          <cell r="B1369">
            <v>157</v>
          </cell>
          <cell r="C1369">
            <v>43821</v>
          </cell>
          <cell r="D1369" t="str">
            <v>CARNERINA PLUS NO. 2 HG</v>
          </cell>
          <cell r="E1369" t="str">
            <v>PES</v>
          </cell>
          <cell r="F1369">
            <v>5127</v>
          </cell>
          <cell r="G1369" t="str">
            <v>TN</v>
          </cell>
          <cell r="H1369" t="str">
            <v>TONELADAS</v>
          </cell>
          <cell r="I1369" t="str">
            <v>PEC</v>
          </cell>
        </row>
        <row r="1370">
          <cell r="A1370" t="str">
            <v>15743822</v>
          </cell>
          <cell r="B1370">
            <v>157</v>
          </cell>
          <cell r="C1370">
            <v>43822</v>
          </cell>
          <cell r="D1370" t="str">
            <v>CARNERINA PLUS NO. 2 CE</v>
          </cell>
          <cell r="E1370" t="str">
            <v>PES</v>
          </cell>
          <cell r="F1370">
            <v>5287</v>
          </cell>
          <cell r="G1370" t="str">
            <v>TN</v>
          </cell>
          <cell r="H1370" t="str">
            <v>TONELADAS</v>
          </cell>
          <cell r="I1370" t="str">
            <v>PEC</v>
          </cell>
        </row>
        <row r="1371">
          <cell r="A1371" t="str">
            <v>15743823</v>
          </cell>
          <cell r="B1371">
            <v>157</v>
          </cell>
          <cell r="C1371">
            <v>43823</v>
          </cell>
          <cell r="D1371" t="str">
            <v>CEDOS DESARROLLO CB CG</v>
          </cell>
          <cell r="E1371" t="str">
            <v>PES</v>
          </cell>
          <cell r="F1371">
            <v>5147</v>
          </cell>
          <cell r="G1371" t="str">
            <v>TN</v>
          </cell>
          <cell r="H1371" t="str">
            <v>TONELADAS</v>
          </cell>
          <cell r="I1371" t="str">
            <v>PEC</v>
          </cell>
        </row>
        <row r="1372">
          <cell r="A1372" t="str">
            <v>15743830</v>
          </cell>
          <cell r="B1372">
            <v>157</v>
          </cell>
          <cell r="C1372">
            <v>43830</v>
          </cell>
          <cell r="D1372" t="str">
            <v>CARNERINA PLUS NO. 3 HE</v>
          </cell>
          <cell r="E1372" t="str">
            <v>PES</v>
          </cell>
          <cell r="F1372">
            <v>5131</v>
          </cell>
          <cell r="G1372" t="str">
            <v>TN</v>
          </cell>
          <cell r="H1372" t="str">
            <v>TONELADAS</v>
          </cell>
          <cell r="I1372" t="str">
            <v>PEC</v>
          </cell>
        </row>
        <row r="1373">
          <cell r="A1373" t="str">
            <v>15743831</v>
          </cell>
          <cell r="B1373">
            <v>157</v>
          </cell>
          <cell r="C1373">
            <v>43831</v>
          </cell>
          <cell r="D1373" t="str">
            <v>CARNERINA PLUS NO. 3 HG</v>
          </cell>
          <cell r="E1373" t="str">
            <v>PES</v>
          </cell>
          <cell r="F1373">
            <v>4991</v>
          </cell>
          <cell r="G1373" t="str">
            <v>TN</v>
          </cell>
          <cell r="H1373" t="str">
            <v>TONELADAS</v>
          </cell>
          <cell r="I1373" t="str">
            <v>PEC</v>
          </cell>
        </row>
        <row r="1374">
          <cell r="A1374" t="str">
            <v>15743832</v>
          </cell>
          <cell r="B1374">
            <v>157</v>
          </cell>
          <cell r="C1374">
            <v>43832</v>
          </cell>
          <cell r="D1374" t="str">
            <v>CARNERINA PLUS NO. 3 CE</v>
          </cell>
          <cell r="E1374" t="str">
            <v>PES</v>
          </cell>
          <cell r="F1374">
            <v>5151</v>
          </cell>
          <cell r="G1374" t="str">
            <v>TN</v>
          </cell>
          <cell r="H1374" t="str">
            <v>TONELADAS</v>
          </cell>
          <cell r="I1374" t="str">
            <v>PEC</v>
          </cell>
        </row>
        <row r="1375">
          <cell r="A1375" t="str">
            <v>15743833</v>
          </cell>
          <cell r="B1375">
            <v>157</v>
          </cell>
          <cell r="C1375">
            <v>43833</v>
          </cell>
          <cell r="D1375" t="str">
            <v>CERDOS FINAL 10ppm CB CG</v>
          </cell>
          <cell r="E1375" t="str">
            <v>PES</v>
          </cell>
          <cell r="F1375">
            <v>5011</v>
          </cell>
          <cell r="G1375" t="str">
            <v>TN</v>
          </cell>
          <cell r="H1375" t="str">
            <v>TONELADAS</v>
          </cell>
          <cell r="I1375" t="str">
            <v>PEC</v>
          </cell>
        </row>
        <row r="1376">
          <cell r="A1376" t="str">
            <v>15743840</v>
          </cell>
          <cell r="B1376">
            <v>157</v>
          </cell>
          <cell r="C1376">
            <v>43840</v>
          </cell>
          <cell r="D1376" t="str">
            <v>CARNERINA PLUS GEST. HE</v>
          </cell>
          <cell r="E1376" t="str">
            <v>PES</v>
          </cell>
          <cell r="F1376">
            <v>4950</v>
          </cell>
          <cell r="G1376" t="str">
            <v>TN</v>
          </cell>
          <cell r="H1376" t="str">
            <v>TONELADAS</v>
          </cell>
          <cell r="I1376" t="str">
            <v>PEC</v>
          </cell>
        </row>
        <row r="1377">
          <cell r="A1377" t="str">
            <v>15743841</v>
          </cell>
          <cell r="B1377">
            <v>157</v>
          </cell>
          <cell r="C1377">
            <v>43841</v>
          </cell>
          <cell r="D1377" t="str">
            <v>CERDO GESTACION CB HG</v>
          </cell>
          <cell r="E1377" t="str">
            <v>PES</v>
          </cell>
          <cell r="F1377">
            <v>4810</v>
          </cell>
          <cell r="G1377" t="str">
            <v>TN</v>
          </cell>
          <cell r="H1377" t="str">
            <v>TONELADAS</v>
          </cell>
          <cell r="I1377" t="str">
            <v>PEC</v>
          </cell>
        </row>
        <row r="1378">
          <cell r="A1378" t="str">
            <v>15743842</v>
          </cell>
          <cell r="B1378">
            <v>157</v>
          </cell>
          <cell r="C1378">
            <v>43842</v>
          </cell>
          <cell r="D1378" t="str">
            <v>CARNERINA PLUS GEST. CE</v>
          </cell>
          <cell r="E1378" t="str">
            <v>PES</v>
          </cell>
          <cell r="F1378">
            <v>5573</v>
          </cell>
          <cell r="G1378" t="str">
            <v>TN</v>
          </cell>
          <cell r="H1378" t="str">
            <v>TONELADAS</v>
          </cell>
          <cell r="I1378" t="str">
            <v>PEC</v>
          </cell>
        </row>
        <row r="1379">
          <cell r="A1379" t="str">
            <v>15743843</v>
          </cell>
          <cell r="B1379">
            <v>157</v>
          </cell>
          <cell r="C1379">
            <v>43843</v>
          </cell>
          <cell r="D1379" t="str">
            <v>CERDO GESTACION CB CG</v>
          </cell>
          <cell r="E1379" t="str">
            <v>PES</v>
          </cell>
          <cell r="F1379">
            <v>4830</v>
          </cell>
          <cell r="G1379" t="str">
            <v>TN</v>
          </cell>
          <cell r="H1379" t="str">
            <v>TONELADAS</v>
          </cell>
          <cell r="I1379" t="str">
            <v>PEC</v>
          </cell>
        </row>
        <row r="1380">
          <cell r="A1380" t="str">
            <v>15743850</v>
          </cell>
          <cell r="B1380">
            <v>157</v>
          </cell>
          <cell r="C1380">
            <v>43850</v>
          </cell>
          <cell r="D1380" t="str">
            <v>CARNERINA PLUS LACT. HE</v>
          </cell>
          <cell r="E1380" t="str">
            <v>PES</v>
          </cell>
          <cell r="F1380">
            <v>5191</v>
          </cell>
          <cell r="G1380" t="str">
            <v>TN</v>
          </cell>
          <cell r="H1380" t="str">
            <v>TONELADAS</v>
          </cell>
          <cell r="I1380" t="str">
            <v>PEC</v>
          </cell>
        </row>
        <row r="1381">
          <cell r="A1381" t="str">
            <v>15743851</v>
          </cell>
          <cell r="B1381">
            <v>157</v>
          </cell>
          <cell r="C1381">
            <v>43851</v>
          </cell>
          <cell r="D1381" t="str">
            <v>CERDO LACTANCIA CB HG</v>
          </cell>
          <cell r="E1381" t="str">
            <v>PES</v>
          </cell>
          <cell r="F1381">
            <v>5051</v>
          </cell>
          <cell r="G1381" t="str">
            <v>TN</v>
          </cell>
          <cell r="H1381" t="str">
            <v>TONELADAS</v>
          </cell>
          <cell r="I1381" t="str">
            <v>PEC</v>
          </cell>
        </row>
        <row r="1382">
          <cell r="A1382" t="str">
            <v>15743852</v>
          </cell>
          <cell r="B1382">
            <v>157</v>
          </cell>
          <cell r="C1382">
            <v>43852</v>
          </cell>
          <cell r="D1382" t="str">
            <v>CARNERINA PLUS LACT. CE</v>
          </cell>
          <cell r="E1382" t="str">
            <v>PES</v>
          </cell>
          <cell r="F1382">
            <v>5211</v>
          </cell>
          <cell r="G1382" t="str">
            <v>TN</v>
          </cell>
          <cell r="H1382" t="str">
            <v>TONELADAS</v>
          </cell>
          <cell r="I1382" t="str">
            <v>PEC</v>
          </cell>
        </row>
        <row r="1383">
          <cell r="A1383" t="str">
            <v>15743853</v>
          </cell>
          <cell r="B1383">
            <v>157</v>
          </cell>
          <cell r="C1383">
            <v>43853</v>
          </cell>
          <cell r="D1383" t="str">
            <v>CERDO LACTANCIA CB CG</v>
          </cell>
          <cell r="E1383" t="str">
            <v>PES</v>
          </cell>
          <cell r="F1383">
            <v>5071</v>
          </cell>
          <cell r="G1383" t="str">
            <v>TN</v>
          </cell>
          <cell r="H1383" t="str">
            <v>TONELADAS</v>
          </cell>
          <cell r="I1383" t="str">
            <v>PEC</v>
          </cell>
        </row>
        <row r="1384">
          <cell r="A1384" t="str">
            <v>15743860</v>
          </cell>
          <cell r="B1384">
            <v>157</v>
          </cell>
          <cell r="C1384">
            <v>43860</v>
          </cell>
          <cell r="D1384" t="str">
            <v>CRECIPORK V. HE</v>
          </cell>
          <cell r="E1384" t="str">
            <v>PES</v>
          </cell>
          <cell r="F1384">
            <v>5127</v>
          </cell>
          <cell r="G1384" t="str">
            <v>TN</v>
          </cell>
          <cell r="H1384" t="str">
            <v>TONELADAS</v>
          </cell>
          <cell r="I1384" t="str">
            <v>PEC</v>
          </cell>
        </row>
        <row r="1385">
          <cell r="A1385" t="str">
            <v>15743861</v>
          </cell>
          <cell r="B1385">
            <v>157</v>
          </cell>
          <cell r="C1385">
            <v>43861</v>
          </cell>
          <cell r="D1385" t="str">
            <v>CRECIPORK V. HG</v>
          </cell>
          <cell r="E1385" t="str">
            <v>PES</v>
          </cell>
          <cell r="F1385">
            <v>4987</v>
          </cell>
          <cell r="G1385" t="str">
            <v>TN</v>
          </cell>
          <cell r="H1385" t="str">
            <v>TONELADAS</v>
          </cell>
          <cell r="I1385" t="str">
            <v>PEC</v>
          </cell>
        </row>
        <row r="1386">
          <cell r="A1386" t="str">
            <v>15743862</v>
          </cell>
          <cell r="B1386">
            <v>157</v>
          </cell>
          <cell r="C1386">
            <v>43862</v>
          </cell>
          <cell r="D1386" t="str">
            <v>GESTACION 0-30 CARABANCHEL</v>
          </cell>
          <cell r="E1386" t="str">
            <v>PES</v>
          </cell>
          <cell r="F1386">
            <v>5147</v>
          </cell>
          <cell r="G1386" t="str">
            <v>TN</v>
          </cell>
          <cell r="H1386" t="str">
            <v>TONELADAS</v>
          </cell>
          <cell r="I1386" t="str">
            <v>PEC</v>
          </cell>
        </row>
        <row r="1387">
          <cell r="A1387" t="str">
            <v>15743863</v>
          </cell>
          <cell r="B1387">
            <v>157</v>
          </cell>
          <cell r="C1387">
            <v>43863</v>
          </cell>
          <cell r="D1387" t="str">
            <v>CRECIPORK V. CG</v>
          </cell>
          <cell r="E1387" t="str">
            <v>PES</v>
          </cell>
          <cell r="F1387">
            <v>5007</v>
          </cell>
          <cell r="G1387" t="str">
            <v>TN</v>
          </cell>
          <cell r="H1387" t="str">
            <v>TONELADAS</v>
          </cell>
          <cell r="I1387" t="str">
            <v>PEC</v>
          </cell>
        </row>
        <row r="1388">
          <cell r="A1388" t="str">
            <v>15743870</v>
          </cell>
          <cell r="B1388">
            <v>157</v>
          </cell>
          <cell r="C1388">
            <v>43870</v>
          </cell>
          <cell r="D1388" t="str">
            <v>ENGORDAPORK V. HE</v>
          </cell>
          <cell r="E1388" t="str">
            <v>PES</v>
          </cell>
          <cell r="F1388">
            <v>5134</v>
          </cell>
          <cell r="G1388" t="str">
            <v>TN</v>
          </cell>
          <cell r="H1388" t="str">
            <v>TONELADAS</v>
          </cell>
          <cell r="I1388" t="str">
            <v>PEC</v>
          </cell>
        </row>
        <row r="1389">
          <cell r="A1389" t="str">
            <v>15743871</v>
          </cell>
          <cell r="B1389">
            <v>157</v>
          </cell>
          <cell r="C1389">
            <v>43871</v>
          </cell>
          <cell r="D1389" t="str">
            <v>ENGORDAPORK V. HG</v>
          </cell>
          <cell r="E1389" t="str">
            <v>PES</v>
          </cell>
          <cell r="F1389">
            <v>4994</v>
          </cell>
          <cell r="G1389" t="str">
            <v>TN</v>
          </cell>
          <cell r="H1389" t="str">
            <v>TONELADAS</v>
          </cell>
          <cell r="I1389" t="str">
            <v>PEC</v>
          </cell>
        </row>
        <row r="1390">
          <cell r="A1390" t="str">
            <v>15743872</v>
          </cell>
          <cell r="B1390">
            <v>157</v>
          </cell>
          <cell r="C1390">
            <v>43872</v>
          </cell>
          <cell r="D1390" t="str">
            <v>ALIMENTO RETIRO CARANBACHEL CE</v>
          </cell>
          <cell r="E1390" t="str">
            <v>PES</v>
          </cell>
          <cell r="F1390">
            <v>5154</v>
          </cell>
          <cell r="G1390" t="str">
            <v>TN</v>
          </cell>
          <cell r="H1390" t="str">
            <v>TONELADAS</v>
          </cell>
          <cell r="I1390" t="str">
            <v>PEC</v>
          </cell>
        </row>
        <row r="1391">
          <cell r="A1391" t="str">
            <v>15743873</v>
          </cell>
          <cell r="B1391">
            <v>157</v>
          </cell>
          <cell r="C1391">
            <v>43873</v>
          </cell>
          <cell r="D1391" t="str">
            <v>ENGORDAPORK V. CG</v>
          </cell>
          <cell r="E1391" t="str">
            <v>PES</v>
          </cell>
          <cell r="F1391">
            <v>5014</v>
          </cell>
          <cell r="G1391" t="str">
            <v>TN</v>
          </cell>
          <cell r="H1391" t="str">
            <v>TONELADAS</v>
          </cell>
          <cell r="I1391" t="str">
            <v>PEC</v>
          </cell>
        </row>
        <row r="1392">
          <cell r="A1392" t="str">
            <v>15743880</v>
          </cell>
          <cell r="B1392">
            <v>157</v>
          </cell>
          <cell r="C1392">
            <v>43880</v>
          </cell>
          <cell r="D1392" t="str">
            <v>REPRODUPORK V. HE</v>
          </cell>
          <cell r="E1392" t="str">
            <v>PES</v>
          </cell>
          <cell r="F1392">
            <v>5369</v>
          </cell>
          <cell r="G1392" t="str">
            <v>TN</v>
          </cell>
          <cell r="H1392" t="str">
            <v>TONELADAS</v>
          </cell>
          <cell r="I1392" t="str">
            <v>PEC</v>
          </cell>
        </row>
        <row r="1393">
          <cell r="A1393" t="str">
            <v>15743881</v>
          </cell>
          <cell r="B1393">
            <v>157</v>
          </cell>
          <cell r="C1393">
            <v>43881</v>
          </cell>
          <cell r="D1393" t="str">
            <v>REPRODUPORK V. HG</v>
          </cell>
          <cell r="E1393" t="str">
            <v>PES</v>
          </cell>
          <cell r="F1393">
            <v>5229</v>
          </cell>
          <cell r="G1393" t="str">
            <v>TN</v>
          </cell>
          <cell r="H1393" t="str">
            <v>TONELADAS</v>
          </cell>
          <cell r="I1393" t="str">
            <v>PEC</v>
          </cell>
        </row>
        <row r="1394">
          <cell r="A1394" t="str">
            <v>15743882</v>
          </cell>
          <cell r="B1394">
            <v>157</v>
          </cell>
          <cell r="C1394">
            <v>43882</v>
          </cell>
          <cell r="D1394" t="str">
            <v>REPRODUPORK AP CE</v>
          </cell>
          <cell r="E1394" t="str">
            <v>PES</v>
          </cell>
          <cell r="F1394">
            <v>5389</v>
          </cell>
          <cell r="G1394" t="str">
            <v>TN</v>
          </cell>
          <cell r="H1394" t="str">
            <v>TONELADAS</v>
          </cell>
          <cell r="I1394" t="str">
            <v>PEC</v>
          </cell>
        </row>
        <row r="1395">
          <cell r="A1395" t="str">
            <v>15743883</v>
          </cell>
          <cell r="B1395">
            <v>157</v>
          </cell>
          <cell r="C1395">
            <v>43883</v>
          </cell>
          <cell r="D1395" t="str">
            <v>REPRODUPORK V. CG</v>
          </cell>
          <cell r="E1395" t="str">
            <v>PES</v>
          </cell>
          <cell r="F1395">
            <v>5249</v>
          </cell>
          <cell r="G1395" t="str">
            <v>TN</v>
          </cell>
          <cell r="H1395" t="str">
            <v>TONELADAS</v>
          </cell>
          <cell r="I1395" t="str">
            <v>PEC</v>
          </cell>
        </row>
        <row r="1396">
          <cell r="A1396" t="str">
            <v>15744000</v>
          </cell>
          <cell r="B1396">
            <v>157</v>
          </cell>
          <cell r="C1396">
            <v>44000</v>
          </cell>
          <cell r="D1396" t="str">
            <v>APILECHE 18% HE</v>
          </cell>
          <cell r="E1396" t="str">
            <v>PES</v>
          </cell>
          <cell r="F1396">
            <v>4565</v>
          </cell>
          <cell r="G1396" t="str">
            <v>TN</v>
          </cell>
          <cell r="H1396" t="str">
            <v>TONELADAS</v>
          </cell>
          <cell r="I1396" t="str">
            <v>PEC</v>
          </cell>
        </row>
        <row r="1397">
          <cell r="A1397" t="str">
            <v>15744001</v>
          </cell>
          <cell r="B1397">
            <v>157</v>
          </cell>
          <cell r="C1397">
            <v>44001</v>
          </cell>
          <cell r="D1397" t="str">
            <v>APILECHE 18% HG</v>
          </cell>
          <cell r="E1397" t="str">
            <v>PES</v>
          </cell>
          <cell r="F1397">
            <v>4425</v>
          </cell>
          <cell r="G1397" t="str">
            <v>TN</v>
          </cell>
          <cell r="H1397" t="str">
            <v>TONELADAS</v>
          </cell>
          <cell r="I1397" t="str">
            <v>PEC</v>
          </cell>
        </row>
        <row r="1398">
          <cell r="A1398" t="str">
            <v>15744002</v>
          </cell>
          <cell r="B1398">
            <v>157</v>
          </cell>
          <cell r="C1398">
            <v>44002</v>
          </cell>
          <cell r="D1398" t="str">
            <v>APILECHE 18% CE</v>
          </cell>
          <cell r="E1398" t="str">
            <v>PES</v>
          </cell>
          <cell r="F1398">
            <v>4385</v>
          </cell>
          <cell r="G1398" t="str">
            <v>TN</v>
          </cell>
          <cell r="H1398" t="str">
            <v>TONELADAS</v>
          </cell>
          <cell r="I1398" t="str">
            <v>PEC</v>
          </cell>
        </row>
        <row r="1399">
          <cell r="A1399" t="str">
            <v>15744003</v>
          </cell>
          <cell r="B1399">
            <v>157</v>
          </cell>
          <cell r="C1399">
            <v>44003</v>
          </cell>
          <cell r="D1399" t="str">
            <v>APILECHE 18% CG</v>
          </cell>
          <cell r="E1399" t="str">
            <v>PES</v>
          </cell>
          <cell r="F1399">
            <v>4495</v>
          </cell>
          <cell r="G1399" t="str">
            <v>TN</v>
          </cell>
          <cell r="H1399" t="str">
            <v>TONELADAS</v>
          </cell>
          <cell r="I1399" t="str">
            <v>PEC</v>
          </cell>
        </row>
        <row r="1400">
          <cell r="A1400" t="str">
            <v>15744004</v>
          </cell>
          <cell r="B1400">
            <v>157</v>
          </cell>
          <cell r="C1400">
            <v>44004</v>
          </cell>
          <cell r="D1400" t="str">
            <v>APILECHE 18% RE</v>
          </cell>
          <cell r="E1400" t="str">
            <v>PES</v>
          </cell>
          <cell r="F1400">
            <v>4390</v>
          </cell>
          <cell r="G1400" t="str">
            <v>TN</v>
          </cell>
          <cell r="H1400" t="str">
            <v>TONELADAS</v>
          </cell>
          <cell r="I1400" t="str">
            <v>PEC</v>
          </cell>
        </row>
        <row r="1401">
          <cell r="A1401" t="str">
            <v>15744005</v>
          </cell>
          <cell r="B1401">
            <v>157</v>
          </cell>
          <cell r="C1401">
            <v>44005</v>
          </cell>
          <cell r="D1401" t="str">
            <v>APILECHE 18% RG</v>
          </cell>
          <cell r="E1401" t="str">
            <v>PES</v>
          </cell>
          <cell r="F1401">
            <v>4485</v>
          </cell>
          <cell r="G1401" t="str">
            <v>TN</v>
          </cell>
          <cell r="H1401" t="str">
            <v>TONELADAS</v>
          </cell>
          <cell r="I1401" t="str">
            <v>PEC</v>
          </cell>
        </row>
        <row r="1402">
          <cell r="A1402" t="str">
            <v>15744020</v>
          </cell>
          <cell r="B1402">
            <v>157</v>
          </cell>
          <cell r="C1402">
            <v>44020</v>
          </cell>
          <cell r="D1402" t="str">
            <v>ABALAC 32% HE</v>
          </cell>
          <cell r="E1402" t="str">
            <v>PES</v>
          </cell>
          <cell r="F1402">
            <v>5640</v>
          </cell>
          <cell r="G1402" t="str">
            <v>TN</v>
          </cell>
          <cell r="H1402" t="str">
            <v>TONELADAS</v>
          </cell>
          <cell r="I1402" t="str">
            <v>PEC</v>
          </cell>
        </row>
        <row r="1403">
          <cell r="A1403" t="str">
            <v>15744021</v>
          </cell>
          <cell r="B1403">
            <v>157</v>
          </cell>
          <cell r="C1403">
            <v>44021</v>
          </cell>
          <cell r="D1403" t="str">
            <v>ABALAC 32% HG</v>
          </cell>
          <cell r="E1403" t="str">
            <v>PES</v>
          </cell>
          <cell r="F1403">
            <v>5500</v>
          </cell>
          <cell r="G1403" t="str">
            <v>TN</v>
          </cell>
          <cell r="H1403" t="str">
            <v>TONELADAS</v>
          </cell>
          <cell r="I1403" t="str">
            <v>PEC</v>
          </cell>
        </row>
        <row r="1404">
          <cell r="A1404" t="str">
            <v>15744022</v>
          </cell>
          <cell r="B1404">
            <v>157</v>
          </cell>
          <cell r="C1404">
            <v>44022</v>
          </cell>
          <cell r="D1404" t="str">
            <v>ABALAC 32% CE</v>
          </cell>
          <cell r="E1404" t="str">
            <v>PES</v>
          </cell>
          <cell r="F1404">
            <v>6275</v>
          </cell>
          <cell r="G1404" t="str">
            <v>TN</v>
          </cell>
          <cell r="H1404" t="str">
            <v>TONELADAS</v>
          </cell>
          <cell r="I1404" t="str">
            <v>PEC</v>
          </cell>
        </row>
        <row r="1405">
          <cell r="A1405" t="str">
            <v>15744040</v>
          </cell>
          <cell r="B1405">
            <v>157</v>
          </cell>
          <cell r="C1405">
            <v>44040</v>
          </cell>
          <cell r="D1405" t="str">
            <v>ABAHOR PLUS HE</v>
          </cell>
          <cell r="E1405" t="str">
            <v>PES</v>
          </cell>
          <cell r="F1405">
            <v>4975</v>
          </cell>
          <cell r="G1405" t="str">
            <v>TN</v>
          </cell>
          <cell r="H1405" t="str">
            <v>TONELADAS</v>
          </cell>
          <cell r="I1405" t="str">
            <v>PEC</v>
          </cell>
        </row>
        <row r="1406">
          <cell r="A1406" t="str">
            <v>15744041</v>
          </cell>
          <cell r="B1406">
            <v>157</v>
          </cell>
          <cell r="C1406">
            <v>44041</v>
          </cell>
          <cell r="D1406" t="str">
            <v>ABAHOR PLUS HG</v>
          </cell>
          <cell r="E1406" t="str">
            <v>PES</v>
          </cell>
          <cell r="F1406">
            <v>4835</v>
          </cell>
          <cell r="G1406" t="str">
            <v>TN</v>
          </cell>
          <cell r="H1406" t="str">
            <v>TONELADAS</v>
          </cell>
          <cell r="I1406" t="str">
            <v>PEC</v>
          </cell>
        </row>
        <row r="1407">
          <cell r="A1407" t="str">
            <v>15744042</v>
          </cell>
          <cell r="B1407">
            <v>157</v>
          </cell>
          <cell r="C1407">
            <v>44042</v>
          </cell>
          <cell r="D1407" t="str">
            <v>ABAHOR PLUS CE</v>
          </cell>
          <cell r="E1407" t="str">
            <v>PES</v>
          </cell>
          <cell r="F1407">
            <v>4995</v>
          </cell>
          <cell r="G1407" t="str">
            <v>TN</v>
          </cell>
          <cell r="H1407" t="str">
            <v>TONELADAS</v>
          </cell>
          <cell r="I1407" t="str">
            <v>PEC</v>
          </cell>
        </row>
        <row r="1408">
          <cell r="A1408" t="str">
            <v>15744043</v>
          </cell>
          <cell r="B1408">
            <v>157</v>
          </cell>
          <cell r="C1408">
            <v>44043</v>
          </cell>
          <cell r="D1408" t="str">
            <v>ABAHOR PLUS CG</v>
          </cell>
          <cell r="E1408" t="str">
            <v>PES</v>
          </cell>
          <cell r="F1408">
            <v>4855</v>
          </cell>
          <cell r="G1408" t="str">
            <v>TN</v>
          </cell>
          <cell r="H1408" t="str">
            <v>TONELADAS</v>
          </cell>
          <cell r="I1408" t="str">
            <v>PEC</v>
          </cell>
        </row>
        <row r="1409">
          <cell r="A1409" t="str">
            <v>15744045</v>
          </cell>
          <cell r="B1409">
            <v>157</v>
          </cell>
          <cell r="C1409">
            <v>44045</v>
          </cell>
          <cell r="D1409" t="str">
            <v>ABAHOR PLUS RG</v>
          </cell>
          <cell r="E1409" t="str">
            <v>PES</v>
          </cell>
          <cell r="F1409">
            <v>4845</v>
          </cell>
          <cell r="G1409" t="str">
            <v>TN</v>
          </cell>
          <cell r="H1409" t="str">
            <v>TONELADAS</v>
          </cell>
          <cell r="I1409" t="str">
            <v>PEC</v>
          </cell>
        </row>
        <row r="1410">
          <cell r="A1410" t="str">
            <v>15744070</v>
          </cell>
          <cell r="B1410">
            <v>157</v>
          </cell>
          <cell r="C1410">
            <v>44070</v>
          </cell>
          <cell r="D1410" t="str">
            <v>ABABE PLUS HE</v>
          </cell>
          <cell r="E1410" t="str">
            <v>PES</v>
          </cell>
          <cell r="F1410">
            <v>5580</v>
          </cell>
          <cell r="G1410" t="str">
            <v>TN</v>
          </cell>
          <cell r="H1410" t="str">
            <v>TONELADAS</v>
          </cell>
          <cell r="I1410" t="str">
            <v>PEC</v>
          </cell>
        </row>
        <row r="1411">
          <cell r="A1411" t="str">
            <v>15744072</v>
          </cell>
          <cell r="B1411">
            <v>157</v>
          </cell>
          <cell r="C1411">
            <v>44072</v>
          </cell>
          <cell r="D1411" t="str">
            <v>ABABE PLUS CE</v>
          </cell>
          <cell r="E1411" t="str">
            <v>PES</v>
          </cell>
          <cell r="F1411">
            <v>4980</v>
          </cell>
          <cell r="G1411" t="str">
            <v>TN</v>
          </cell>
          <cell r="H1411" t="str">
            <v>TONELADAS</v>
          </cell>
          <cell r="I1411" t="str">
            <v>PEC</v>
          </cell>
        </row>
        <row r="1412">
          <cell r="A1412" t="str">
            <v>15744073</v>
          </cell>
          <cell r="B1412">
            <v>157</v>
          </cell>
          <cell r="C1412">
            <v>44073</v>
          </cell>
          <cell r="D1412" t="str">
            <v>ABABE PLUS CG</v>
          </cell>
          <cell r="E1412" t="str">
            <v>PES</v>
          </cell>
          <cell r="F1412">
            <v>5460</v>
          </cell>
          <cell r="G1412" t="str">
            <v>TN</v>
          </cell>
          <cell r="H1412" t="str">
            <v>TONELADAS</v>
          </cell>
          <cell r="I1412" t="str">
            <v>PEC</v>
          </cell>
        </row>
        <row r="1413">
          <cell r="A1413" t="str">
            <v>15744074</v>
          </cell>
          <cell r="B1413">
            <v>157</v>
          </cell>
          <cell r="C1413">
            <v>44074</v>
          </cell>
          <cell r="D1413" t="str">
            <v>ABABE PLUS RE</v>
          </cell>
          <cell r="E1413" t="str">
            <v>PES</v>
          </cell>
          <cell r="F1413">
            <v>5590</v>
          </cell>
          <cell r="G1413" t="str">
            <v>TN</v>
          </cell>
          <cell r="H1413" t="str">
            <v>TONELADAS</v>
          </cell>
          <cell r="I1413" t="str">
            <v>PEC</v>
          </cell>
        </row>
        <row r="1414">
          <cell r="A1414" t="str">
            <v>15744075</v>
          </cell>
          <cell r="B1414">
            <v>157</v>
          </cell>
          <cell r="C1414">
            <v>44075</v>
          </cell>
          <cell r="D1414" t="str">
            <v>ABABE PLUS RG</v>
          </cell>
          <cell r="E1414" t="str">
            <v>PES</v>
          </cell>
          <cell r="F1414">
            <v>5450</v>
          </cell>
          <cell r="G1414" t="str">
            <v>TN</v>
          </cell>
          <cell r="H1414" t="str">
            <v>TONELADAS</v>
          </cell>
          <cell r="I1414" t="str">
            <v>PEC</v>
          </cell>
        </row>
        <row r="1415">
          <cell r="A1415" t="str">
            <v>15744080</v>
          </cell>
          <cell r="B1415">
            <v>157</v>
          </cell>
          <cell r="C1415">
            <v>44080</v>
          </cell>
          <cell r="D1415" t="str">
            <v>ABATO PLUS HE</v>
          </cell>
          <cell r="E1415" t="str">
            <v>PES</v>
          </cell>
          <cell r="F1415">
            <v>4447</v>
          </cell>
          <cell r="G1415" t="str">
            <v>TN</v>
          </cell>
          <cell r="H1415" t="str">
            <v>TONELADAS</v>
          </cell>
          <cell r="I1415" t="str">
            <v>PEC</v>
          </cell>
        </row>
        <row r="1416">
          <cell r="A1416" t="str">
            <v>15744081</v>
          </cell>
          <cell r="B1416">
            <v>157</v>
          </cell>
          <cell r="C1416">
            <v>44081</v>
          </cell>
          <cell r="D1416" t="str">
            <v>ABATO PLUS HG</v>
          </cell>
          <cell r="E1416" t="str">
            <v>PES</v>
          </cell>
          <cell r="F1416">
            <v>4307</v>
          </cell>
          <cell r="G1416" t="str">
            <v>TN</v>
          </cell>
          <cell r="H1416" t="str">
            <v>TONELADAS</v>
          </cell>
          <cell r="I1416" t="str">
            <v>PEC</v>
          </cell>
        </row>
        <row r="1417">
          <cell r="A1417" t="str">
            <v>15744082</v>
          </cell>
          <cell r="B1417">
            <v>157</v>
          </cell>
          <cell r="C1417">
            <v>44082</v>
          </cell>
          <cell r="D1417" t="str">
            <v>ABATO PLUS CE</v>
          </cell>
          <cell r="E1417" t="str">
            <v>PES</v>
          </cell>
          <cell r="F1417">
            <v>4467</v>
          </cell>
          <cell r="G1417" t="str">
            <v>TN</v>
          </cell>
          <cell r="H1417" t="str">
            <v>TONELADAS</v>
          </cell>
          <cell r="I1417" t="str">
            <v>PEC</v>
          </cell>
        </row>
        <row r="1418">
          <cell r="A1418" t="str">
            <v>15744083</v>
          </cell>
          <cell r="B1418">
            <v>157</v>
          </cell>
          <cell r="C1418">
            <v>44083</v>
          </cell>
          <cell r="D1418" t="str">
            <v>ABATO PLUS CG</v>
          </cell>
          <cell r="E1418" t="str">
            <v>PES</v>
          </cell>
          <cell r="F1418">
            <v>4327</v>
          </cell>
          <cell r="G1418" t="str">
            <v>TN</v>
          </cell>
          <cell r="H1418" t="str">
            <v>TONELADAS</v>
          </cell>
          <cell r="I1418" t="str">
            <v>PEC</v>
          </cell>
        </row>
        <row r="1419">
          <cell r="A1419" t="str">
            <v>15744084</v>
          </cell>
          <cell r="B1419">
            <v>157</v>
          </cell>
          <cell r="C1419">
            <v>44084</v>
          </cell>
          <cell r="D1419" t="str">
            <v>ABATO PLUS RE</v>
          </cell>
          <cell r="E1419" t="str">
            <v>PES</v>
          </cell>
          <cell r="F1419">
            <v>4457</v>
          </cell>
          <cell r="G1419" t="str">
            <v>TN</v>
          </cell>
          <cell r="H1419" t="str">
            <v>TONELADAS</v>
          </cell>
          <cell r="I1419" t="str">
            <v>PEC</v>
          </cell>
        </row>
        <row r="1420">
          <cell r="A1420" t="str">
            <v>15744085</v>
          </cell>
          <cell r="B1420">
            <v>157</v>
          </cell>
          <cell r="C1420">
            <v>44085</v>
          </cell>
          <cell r="D1420" t="str">
            <v>ABATO PLUS RG</v>
          </cell>
          <cell r="E1420" t="str">
            <v>PES</v>
          </cell>
          <cell r="F1420">
            <v>4317</v>
          </cell>
          <cell r="G1420" t="str">
            <v>TN</v>
          </cell>
          <cell r="H1420" t="str">
            <v>TONELADAS</v>
          </cell>
          <cell r="I1420" t="str">
            <v>PEC</v>
          </cell>
        </row>
        <row r="1421">
          <cell r="A1421" t="str">
            <v>15744090</v>
          </cell>
          <cell r="B1421">
            <v>157</v>
          </cell>
          <cell r="C1421">
            <v>44090</v>
          </cell>
          <cell r="D1421" t="str">
            <v>ABAVA 20% PLUS HE</v>
          </cell>
          <cell r="E1421" t="str">
            <v>PES</v>
          </cell>
          <cell r="F1421">
            <v>5115</v>
          </cell>
          <cell r="G1421" t="str">
            <v>TN</v>
          </cell>
          <cell r="H1421" t="str">
            <v>TONELADAS</v>
          </cell>
          <cell r="I1421" t="str">
            <v>PEC</v>
          </cell>
        </row>
        <row r="1422">
          <cell r="A1422" t="str">
            <v>15744091</v>
          </cell>
          <cell r="B1422">
            <v>157</v>
          </cell>
          <cell r="C1422">
            <v>44091</v>
          </cell>
          <cell r="D1422" t="str">
            <v>ABAVA 20% PLUS HG</v>
          </cell>
          <cell r="E1422" t="str">
            <v>PES</v>
          </cell>
          <cell r="F1422">
            <v>4975</v>
          </cell>
          <cell r="G1422" t="str">
            <v>TN</v>
          </cell>
          <cell r="H1422" t="str">
            <v>TONELADAS</v>
          </cell>
          <cell r="I1422" t="str">
            <v>PEC</v>
          </cell>
        </row>
        <row r="1423">
          <cell r="A1423" t="str">
            <v>15744092</v>
          </cell>
          <cell r="B1423">
            <v>157</v>
          </cell>
          <cell r="C1423">
            <v>44092</v>
          </cell>
          <cell r="D1423" t="str">
            <v>ABAVA 20% PLUS CE</v>
          </cell>
          <cell r="E1423" t="str">
            <v>PES</v>
          </cell>
          <cell r="F1423">
            <v>5135</v>
          </cell>
          <cell r="G1423" t="str">
            <v>TN</v>
          </cell>
          <cell r="H1423" t="str">
            <v>TONELADAS</v>
          </cell>
          <cell r="I1423" t="str">
            <v>PEC</v>
          </cell>
        </row>
        <row r="1424">
          <cell r="A1424" t="str">
            <v>15744093</v>
          </cell>
          <cell r="B1424">
            <v>157</v>
          </cell>
          <cell r="C1424">
            <v>44093</v>
          </cell>
          <cell r="D1424" t="str">
            <v>ABAVA 20% PLUS CG</v>
          </cell>
          <cell r="E1424" t="str">
            <v>PES</v>
          </cell>
          <cell r="F1424">
            <v>4995</v>
          </cell>
          <cell r="G1424" t="str">
            <v>TN</v>
          </cell>
          <cell r="H1424" t="str">
            <v>TONELADAS</v>
          </cell>
          <cell r="I1424" t="str">
            <v>PEC</v>
          </cell>
        </row>
        <row r="1425">
          <cell r="A1425" t="str">
            <v>15744094</v>
          </cell>
          <cell r="B1425">
            <v>157</v>
          </cell>
          <cell r="C1425">
            <v>44094</v>
          </cell>
          <cell r="D1425" t="str">
            <v>ABAVA 20% PLUS RE</v>
          </cell>
          <cell r="E1425" t="str">
            <v>PES</v>
          </cell>
          <cell r="F1425">
            <v>5125</v>
          </cell>
          <cell r="G1425" t="str">
            <v>TN</v>
          </cell>
          <cell r="H1425" t="str">
            <v>TONELADAS</v>
          </cell>
          <cell r="I1425" t="str">
            <v>PEC</v>
          </cell>
        </row>
        <row r="1426">
          <cell r="A1426" t="str">
            <v>15744095</v>
          </cell>
          <cell r="B1426">
            <v>157</v>
          </cell>
          <cell r="C1426">
            <v>44095</v>
          </cell>
          <cell r="D1426" t="str">
            <v>ABAVA 20% PLUS RG</v>
          </cell>
          <cell r="E1426" t="str">
            <v>PES</v>
          </cell>
          <cell r="F1426">
            <v>4985</v>
          </cell>
          <cell r="G1426" t="str">
            <v>TN</v>
          </cell>
          <cell r="H1426" t="str">
            <v>TONELADAS</v>
          </cell>
          <cell r="I1426" t="str">
            <v>PEC</v>
          </cell>
        </row>
        <row r="1427">
          <cell r="A1427" t="str">
            <v>15744100</v>
          </cell>
          <cell r="B1427">
            <v>157</v>
          </cell>
          <cell r="C1427">
            <v>44100</v>
          </cell>
          <cell r="D1427" t="str">
            <v>APILECHE 17% HE</v>
          </cell>
          <cell r="E1427" t="str">
            <v>PES</v>
          </cell>
          <cell r="F1427">
            <v>5250</v>
          </cell>
          <cell r="G1427" t="str">
            <v>TN</v>
          </cell>
          <cell r="H1427" t="str">
            <v>TONELADAS</v>
          </cell>
          <cell r="I1427" t="str">
            <v>PEC</v>
          </cell>
        </row>
        <row r="1428">
          <cell r="A1428" t="str">
            <v>15744101</v>
          </cell>
          <cell r="B1428">
            <v>157</v>
          </cell>
          <cell r="C1428">
            <v>44101</v>
          </cell>
          <cell r="D1428" t="str">
            <v>APILECHE 17% HG</v>
          </cell>
          <cell r="E1428" t="str">
            <v>PES</v>
          </cell>
          <cell r="F1428">
            <v>5110</v>
          </cell>
          <cell r="G1428" t="str">
            <v>TN</v>
          </cell>
          <cell r="H1428" t="str">
            <v>TONELADAS</v>
          </cell>
          <cell r="I1428" t="str">
            <v>PEC</v>
          </cell>
        </row>
        <row r="1429">
          <cell r="A1429" t="str">
            <v>15744102</v>
          </cell>
          <cell r="B1429">
            <v>157</v>
          </cell>
          <cell r="C1429">
            <v>44102</v>
          </cell>
          <cell r="D1429" t="str">
            <v>APILECHE 17% CE</v>
          </cell>
          <cell r="E1429" t="str">
            <v>PES</v>
          </cell>
          <cell r="F1429">
            <v>5270</v>
          </cell>
          <cell r="G1429" t="str">
            <v>TN</v>
          </cell>
          <cell r="H1429" t="str">
            <v>TONELADAS</v>
          </cell>
          <cell r="I1429" t="str">
            <v>PEC</v>
          </cell>
        </row>
        <row r="1430">
          <cell r="A1430" t="str">
            <v>15744103</v>
          </cell>
          <cell r="B1430">
            <v>157</v>
          </cell>
          <cell r="C1430">
            <v>44103</v>
          </cell>
          <cell r="D1430" t="str">
            <v>APILECHE 17% CG</v>
          </cell>
          <cell r="E1430" t="str">
            <v>PES</v>
          </cell>
          <cell r="F1430">
            <v>5130</v>
          </cell>
          <cell r="G1430" t="str">
            <v>TN</v>
          </cell>
          <cell r="H1430" t="str">
            <v>TONELADAS</v>
          </cell>
          <cell r="I1430" t="str">
            <v>PEC</v>
          </cell>
        </row>
        <row r="1431">
          <cell r="A1431" t="str">
            <v>15744104</v>
          </cell>
          <cell r="B1431">
            <v>157</v>
          </cell>
          <cell r="C1431">
            <v>44104</v>
          </cell>
          <cell r="D1431" t="str">
            <v>APILECHE 17% RE</v>
          </cell>
          <cell r="E1431" t="str">
            <v>PES</v>
          </cell>
          <cell r="F1431">
            <v>4840</v>
          </cell>
          <cell r="G1431" t="str">
            <v>TN</v>
          </cell>
          <cell r="H1431" t="str">
            <v>TONELADAS</v>
          </cell>
          <cell r="I1431" t="str">
            <v>PEC</v>
          </cell>
        </row>
        <row r="1432">
          <cell r="A1432" t="str">
            <v>15744169</v>
          </cell>
          <cell r="B1432">
            <v>157</v>
          </cell>
          <cell r="C1432">
            <v>44169</v>
          </cell>
          <cell r="D1432" t="str">
            <v>LACTOCRIA PLUS 10K HE</v>
          </cell>
          <cell r="E1432" t="str">
            <v>PES</v>
          </cell>
          <cell r="F1432">
            <v>20140</v>
          </cell>
          <cell r="G1432" t="str">
            <v>TN</v>
          </cell>
          <cell r="H1432" t="str">
            <v>TONELADAS</v>
          </cell>
          <cell r="I1432" t="str">
            <v>PEC</v>
          </cell>
        </row>
        <row r="1433">
          <cell r="A1433" t="str">
            <v>15744270</v>
          </cell>
          <cell r="B1433">
            <v>157</v>
          </cell>
          <cell r="C1433">
            <v>44270</v>
          </cell>
          <cell r="D1433" t="str">
            <v>LECHERO 20 CSA</v>
          </cell>
          <cell r="E1433" t="str">
            <v>PES</v>
          </cell>
          <cell r="F1433">
            <v>4235</v>
          </cell>
          <cell r="G1433" t="str">
            <v>TN</v>
          </cell>
          <cell r="H1433" t="str">
            <v>TONELADAS</v>
          </cell>
          <cell r="I1433" t="str">
            <v>PEC</v>
          </cell>
        </row>
        <row r="1434">
          <cell r="A1434" t="str">
            <v>15744271</v>
          </cell>
          <cell r="B1434">
            <v>157</v>
          </cell>
          <cell r="C1434">
            <v>44271</v>
          </cell>
          <cell r="D1434" t="str">
            <v>LECHERO 20 CSA HG</v>
          </cell>
          <cell r="E1434" t="str">
            <v>PES</v>
          </cell>
          <cell r="F1434">
            <v>4185</v>
          </cell>
          <cell r="G1434" t="str">
            <v>TN</v>
          </cell>
          <cell r="H1434" t="str">
            <v>TONELADAS</v>
          </cell>
          <cell r="I1434" t="str">
            <v>PEC</v>
          </cell>
        </row>
        <row r="1435">
          <cell r="A1435" t="str">
            <v>15744292</v>
          </cell>
          <cell r="B1435">
            <v>157</v>
          </cell>
          <cell r="C1435">
            <v>44292</v>
          </cell>
          <cell r="D1435" t="str">
            <v>LECHERO 20  CE</v>
          </cell>
          <cell r="E1435" t="str">
            <v>PES</v>
          </cell>
          <cell r="F1435">
            <v>4300</v>
          </cell>
          <cell r="G1435" t="str">
            <v>TN</v>
          </cell>
          <cell r="H1435" t="str">
            <v>TONELADAS</v>
          </cell>
          <cell r="I1435" t="str">
            <v>PEC</v>
          </cell>
        </row>
        <row r="1436">
          <cell r="A1436" t="str">
            <v>15744314</v>
          </cell>
          <cell r="B1436">
            <v>157</v>
          </cell>
          <cell r="C1436">
            <v>44314</v>
          </cell>
          <cell r="D1436" t="str">
            <v>BECERRAS 18% ULTRA RE</v>
          </cell>
          <cell r="E1436" t="str">
            <v>PES</v>
          </cell>
          <cell r="F1436">
            <v>6330</v>
          </cell>
          <cell r="G1436" t="str">
            <v>TN</v>
          </cell>
          <cell r="H1436" t="str">
            <v>TONELADAS</v>
          </cell>
          <cell r="I1436" t="str">
            <v>PEC</v>
          </cell>
        </row>
        <row r="1437">
          <cell r="A1437" t="str">
            <v>15744315</v>
          </cell>
          <cell r="B1437">
            <v>157</v>
          </cell>
          <cell r="C1437">
            <v>44315</v>
          </cell>
          <cell r="D1437" t="str">
            <v>BECERRAS 18% ULTRA RG</v>
          </cell>
          <cell r="E1437" t="str">
            <v>PES</v>
          </cell>
          <cell r="F1437">
            <v>6260</v>
          </cell>
          <cell r="G1437" t="str">
            <v>TN</v>
          </cell>
          <cell r="H1437" t="str">
            <v>TONELADAS</v>
          </cell>
          <cell r="I1437" t="str">
            <v>PEC</v>
          </cell>
        </row>
        <row r="1438">
          <cell r="A1438" t="str">
            <v>15744360</v>
          </cell>
          <cell r="B1438">
            <v>157</v>
          </cell>
          <cell r="C1438">
            <v>44360</v>
          </cell>
          <cell r="D1438" t="str">
            <v>ESTABLERO 18% OCCIDENTE HE</v>
          </cell>
          <cell r="E1438" t="str">
            <v>PES</v>
          </cell>
          <cell r="F1438">
            <v>4253</v>
          </cell>
          <cell r="G1438" t="str">
            <v>TN</v>
          </cell>
          <cell r="H1438" t="str">
            <v>TONELADAS</v>
          </cell>
          <cell r="I1438" t="str">
            <v>PEC</v>
          </cell>
        </row>
        <row r="1439">
          <cell r="A1439" t="str">
            <v>15744372</v>
          </cell>
          <cell r="B1439">
            <v>157</v>
          </cell>
          <cell r="C1439">
            <v>44372</v>
          </cell>
          <cell r="D1439" t="str">
            <v>PELET LECHERO 21% CE</v>
          </cell>
          <cell r="E1439" t="str">
            <v>PES</v>
          </cell>
          <cell r="F1439">
            <v>4330</v>
          </cell>
          <cell r="G1439" t="str">
            <v>TN</v>
          </cell>
          <cell r="H1439" t="str">
            <v>TONELADAS</v>
          </cell>
          <cell r="I1439" t="str">
            <v>PEC</v>
          </cell>
        </row>
        <row r="1440">
          <cell r="A1440" t="str">
            <v>15744373</v>
          </cell>
          <cell r="B1440">
            <v>157</v>
          </cell>
          <cell r="C1440">
            <v>44373</v>
          </cell>
          <cell r="D1440" t="str">
            <v>PELET LECHERO 21% CG</v>
          </cell>
          <cell r="E1440" t="str">
            <v>PES</v>
          </cell>
          <cell r="F1440">
            <v>4190</v>
          </cell>
          <cell r="G1440" t="str">
            <v>TN</v>
          </cell>
          <cell r="H1440" t="str">
            <v>TONELADAS</v>
          </cell>
          <cell r="I1440" t="str">
            <v>PEC</v>
          </cell>
        </row>
        <row r="1441">
          <cell r="A1441" t="str">
            <v>15744382</v>
          </cell>
          <cell r="B1441">
            <v>157</v>
          </cell>
          <cell r="C1441">
            <v>44382</v>
          </cell>
          <cell r="D1441" t="str">
            <v>LECHERO 21% CE</v>
          </cell>
          <cell r="E1441" t="str">
            <v>PES</v>
          </cell>
          <cell r="F1441">
            <v>5540</v>
          </cell>
          <cell r="G1441" t="str">
            <v>TN</v>
          </cell>
          <cell r="H1441" t="str">
            <v>TONELADAS</v>
          </cell>
          <cell r="I1441" t="str">
            <v>PEC</v>
          </cell>
        </row>
        <row r="1442">
          <cell r="A1442" t="str">
            <v>15744384</v>
          </cell>
          <cell r="B1442">
            <v>157</v>
          </cell>
          <cell r="C1442">
            <v>44384</v>
          </cell>
          <cell r="D1442" t="str">
            <v>LECHERO 21% RE</v>
          </cell>
          <cell r="E1442" t="str">
            <v>PES</v>
          </cell>
          <cell r="F1442">
            <v>4815</v>
          </cell>
          <cell r="G1442" t="str">
            <v>TN</v>
          </cell>
          <cell r="H1442" t="str">
            <v>TONELADAS</v>
          </cell>
          <cell r="I1442" t="str">
            <v>PEC</v>
          </cell>
        </row>
        <row r="1443">
          <cell r="A1443" t="str">
            <v>15744385</v>
          </cell>
          <cell r="B1443">
            <v>157</v>
          </cell>
          <cell r="C1443">
            <v>44385</v>
          </cell>
          <cell r="D1443" t="str">
            <v>LECHERO 21% RG</v>
          </cell>
          <cell r="E1443" t="str">
            <v>PES</v>
          </cell>
          <cell r="F1443">
            <v>5295</v>
          </cell>
          <cell r="G1443" t="str">
            <v>TN</v>
          </cell>
          <cell r="H1443" t="str">
            <v>TONELADAS</v>
          </cell>
          <cell r="I1443" t="str">
            <v>PEC</v>
          </cell>
        </row>
        <row r="1444">
          <cell r="A1444" t="str">
            <v>15744512</v>
          </cell>
          <cell r="B1444">
            <v>157</v>
          </cell>
          <cell r="C1444">
            <v>44512</v>
          </cell>
          <cell r="D1444" t="str">
            <v>ESTABLERO 18% GDL. CE.</v>
          </cell>
          <cell r="E1444" t="str">
            <v>PES</v>
          </cell>
          <cell r="F1444">
            <v>4385</v>
          </cell>
          <cell r="G1444" t="str">
            <v>TN</v>
          </cell>
          <cell r="H1444" t="str">
            <v>TONELADAS</v>
          </cell>
          <cell r="I1444" t="str">
            <v>PEC</v>
          </cell>
        </row>
        <row r="1445">
          <cell r="A1445" t="str">
            <v>15744513</v>
          </cell>
          <cell r="B1445">
            <v>157</v>
          </cell>
          <cell r="C1445">
            <v>44513</v>
          </cell>
          <cell r="D1445" t="str">
            <v>ESTABLERO 18% GDL. CG.</v>
          </cell>
          <cell r="E1445" t="str">
            <v>PES</v>
          </cell>
          <cell r="F1445">
            <v>4245</v>
          </cell>
          <cell r="G1445" t="str">
            <v>TN</v>
          </cell>
          <cell r="H1445" t="str">
            <v>TONELADAS</v>
          </cell>
          <cell r="I1445" t="str">
            <v>PEC</v>
          </cell>
        </row>
        <row r="1446">
          <cell r="A1446" t="str">
            <v>15744522</v>
          </cell>
          <cell r="B1446">
            <v>157</v>
          </cell>
          <cell r="C1446">
            <v>44522</v>
          </cell>
          <cell r="D1446" t="str">
            <v>LECHERO SINALOENSE CE</v>
          </cell>
          <cell r="E1446" t="str">
            <v>PES</v>
          </cell>
          <cell r="F1446">
            <v>4590</v>
          </cell>
          <cell r="G1446" t="str">
            <v>TN</v>
          </cell>
          <cell r="H1446" t="str">
            <v>TONELADAS</v>
          </cell>
          <cell r="I1446" t="str">
            <v>PEC</v>
          </cell>
        </row>
        <row r="1447">
          <cell r="A1447" t="str">
            <v>15744523</v>
          </cell>
          <cell r="B1447">
            <v>157</v>
          </cell>
          <cell r="C1447">
            <v>44523</v>
          </cell>
          <cell r="D1447" t="str">
            <v>LECHERO 21% GDL CG.</v>
          </cell>
          <cell r="E1447" t="str">
            <v>PES</v>
          </cell>
          <cell r="F1447">
            <v>4450</v>
          </cell>
          <cell r="G1447" t="str">
            <v>TN</v>
          </cell>
          <cell r="H1447" t="str">
            <v>TONELADAS</v>
          </cell>
          <cell r="I1447" t="str">
            <v>PEC</v>
          </cell>
        </row>
        <row r="1448">
          <cell r="A1448" t="str">
            <v>15744560</v>
          </cell>
          <cell r="B1448">
            <v>157</v>
          </cell>
          <cell r="C1448">
            <v>44560</v>
          </cell>
          <cell r="D1448" t="str">
            <v>MEZCLA GANADERA LECHERO HE</v>
          </cell>
          <cell r="E1448" t="str">
            <v>PES</v>
          </cell>
          <cell r="F1448">
            <v>3615</v>
          </cell>
          <cell r="G1448" t="str">
            <v>TN</v>
          </cell>
          <cell r="H1448" t="str">
            <v>TONELADAS</v>
          </cell>
          <cell r="I1448" t="str">
            <v>PEC</v>
          </cell>
        </row>
        <row r="1449">
          <cell r="A1449" t="str">
            <v>15744561</v>
          </cell>
          <cell r="B1449">
            <v>157</v>
          </cell>
          <cell r="C1449">
            <v>44561</v>
          </cell>
          <cell r="D1449" t="str">
            <v>MEZCLA GANADERA LECHERO HG</v>
          </cell>
          <cell r="E1449" t="str">
            <v>PES</v>
          </cell>
          <cell r="F1449">
            <v>3525</v>
          </cell>
          <cell r="G1449" t="str">
            <v>TN</v>
          </cell>
          <cell r="H1449" t="str">
            <v>TONELADAS</v>
          </cell>
          <cell r="I1449" t="str">
            <v>PEC</v>
          </cell>
        </row>
        <row r="1450">
          <cell r="A1450" t="str">
            <v>15744732</v>
          </cell>
          <cell r="B1450">
            <v>157</v>
          </cell>
          <cell r="C1450">
            <v>44732</v>
          </cell>
          <cell r="D1450" t="str">
            <v>APILECHE PLUS 17% ULTRA CE</v>
          </cell>
          <cell r="E1450" t="str">
            <v>PES</v>
          </cell>
          <cell r="F1450">
            <v>5845</v>
          </cell>
          <cell r="G1450" t="str">
            <v>TN</v>
          </cell>
          <cell r="H1450" t="str">
            <v>TONELADAS</v>
          </cell>
          <cell r="I1450" t="str">
            <v>PEC</v>
          </cell>
        </row>
        <row r="1451">
          <cell r="A1451" t="str">
            <v>15744733</v>
          </cell>
          <cell r="B1451">
            <v>157</v>
          </cell>
          <cell r="C1451">
            <v>44733</v>
          </cell>
          <cell r="D1451" t="str">
            <v>APILECHE PLUS 17% ULTRA CG</v>
          </cell>
          <cell r="E1451" t="str">
            <v>PES</v>
          </cell>
          <cell r="F1451">
            <v>5705</v>
          </cell>
          <cell r="G1451" t="str">
            <v>TN</v>
          </cell>
          <cell r="H1451" t="str">
            <v>TONELADAS</v>
          </cell>
          <cell r="I1451" t="str">
            <v>PEC</v>
          </cell>
        </row>
        <row r="1452">
          <cell r="A1452" t="str">
            <v>15744734</v>
          </cell>
          <cell r="B1452">
            <v>157</v>
          </cell>
          <cell r="C1452">
            <v>44734</v>
          </cell>
          <cell r="D1452" t="str">
            <v>APILECHE PLUS 17% ULTRA RE</v>
          </cell>
          <cell r="E1452" t="str">
            <v>PES</v>
          </cell>
          <cell r="F1452">
            <v>5490</v>
          </cell>
          <cell r="G1452" t="str">
            <v>TN</v>
          </cell>
          <cell r="H1452" t="str">
            <v>TONELADAS</v>
          </cell>
          <cell r="I1452" t="str">
            <v>PEC</v>
          </cell>
        </row>
        <row r="1453">
          <cell r="A1453" t="str">
            <v>15744735</v>
          </cell>
          <cell r="B1453">
            <v>157</v>
          </cell>
          <cell r="C1453">
            <v>44735</v>
          </cell>
          <cell r="D1453" t="str">
            <v>APILECHE PLUS 17% ULTRA RG</v>
          </cell>
          <cell r="E1453" t="str">
            <v>PES</v>
          </cell>
          <cell r="F1453">
            <v>5450</v>
          </cell>
          <cell r="G1453" t="str">
            <v>TN</v>
          </cell>
          <cell r="H1453" t="str">
            <v>TONELADAS</v>
          </cell>
          <cell r="I1453" t="str">
            <v>PEC</v>
          </cell>
        </row>
        <row r="1454">
          <cell r="A1454" t="str">
            <v>15744750</v>
          </cell>
          <cell r="B1454">
            <v>157</v>
          </cell>
          <cell r="C1454">
            <v>44750</v>
          </cell>
          <cell r="D1454" t="str">
            <v>APILECHE PLUS 17% HE</v>
          </cell>
          <cell r="E1454" t="str">
            <v>PES</v>
          </cell>
          <cell r="F1454">
            <v>4915</v>
          </cell>
          <cell r="G1454" t="str">
            <v>TN</v>
          </cell>
          <cell r="H1454" t="str">
            <v>TONELADAS</v>
          </cell>
          <cell r="I1454" t="str">
            <v>PEC</v>
          </cell>
        </row>
        <row r="1455">
          <cell r="A1455" t="str">
            <v>15744751</v>
          </cell>
          <cell r="B1455">
            <v>157</v>
          </cell>
          <cell r="C1455">
            <v>44751</v>
          </cell>
          <cell r="D1455" t="str">
            <v>APILECHE PLUS 17% HG</v>
          </cell>
          <cell r="E1455" t="str">
            <v>PES</v>
          </cell>
          <cell r="F1455">
            <v>4775</v>
          </cell>
          <cell r="G1455" t="str">
            <v>TN</v>
          </cell>
          <cell r="H1455" t="str">
            <v>TONELADAS</v>
          </cell>
          <cell r="I1455" t="str">
            <v>PEC</v>
          </cell>
        </row>
        <row r="1456">
          <cell r="A1456" t="str">
            <v>15744752</v>
          </cell>
          <cell r="B1456">
            <v>157</v>
          </cell>
          <cell r="C1456">
            <v>44752</v>
          </cell>
          <cell r="D1456" t="str">
            <v>APILECHE PLUS 17% CE</v>
          </cell>
          <cell r="E1456" t="str">
            <v>PES</v>
          </cell>
          <cell r="F1456">
            <v>4935</v>
          </cell>
          <cell r="G1456" t="str">
            <v>TN</v>
          </cell>
          <cell r="H1456" t="str">
            <v>TONELADAS</v>
          </cell>
          <cell r="I1456" t="str">
            <v>PEC</v>
          </cell>
        </row>
        <row r="1457">
          <cell r="A1457" t="str">
            <v>15744753</v>
          </cell>
          <cell r="B1457">
            <v>157</v>
          </cell>
          <cell r="C1457">
            <v>44753</v>
          </cell>
          <cell r="D1457" t="str">
            <v>APILECHE PLUS 17% CG</v>
          </cell>
          <cell r="E1457" t="str">
            <v>PES</v>
          </cell>
          <cell r="F1457">
            <v>4795</v>
          </cell>
          <cell r="G1457" t="str">
            <v>TN</v>
          </cell>
          <cell r="H1457" t="str">
            <v>TONELADAS</v>
          </cell>
          <cell r="I1457" t="str">
            <v>PEC</v>
          </cell>
        </row>
        <row r="1458">
          <cell r="A1458" t="str">
            <v>15744754</v>
          </cell>
          <cell r="B1458">
            <v>157</v>
          </cell>
          <cell r="C1458">
            <v>44754</v>
          </cell>
          <cell r="D1458" t="str">
            <v>APILECHE PLUS 17% RE</v>
          </cell>
          <cell r="E1458" t="str">
            <v>PES</v>
          </cell>
          <cell r="F1458">
            <v>4925</v>
          </cell>
          <cell r="G1458" t="str">
            <v>TN</v>
          </cell>
          <cell r="H1458" t="str">
            <v>TONELADAS</v>
          </cell>
          <cell r="I1458" t="str">
            <v>PEC</v>
          </cell>
        </row>
        <row r="1459">
          <cell r="A1459" t="str">
            <v>15744755</v>
          </cell>
          <cell r="B1459">
            <v>157</v>
          </cell>
          <cell r="C1459">
            <v>44755</v>
          </cell>
          <cell r="D1459" t="str">
            <v>APILECHE PLUS 17% RG</v>
          </cell>
          <cell r="E1459" t="str">
            <v>PES</v>
          </cell>
          <cell r="F1459">
            <v>4785</v>
          </cell>
          <cell r="G1459" t="str">
            <v>TN</v>
          </cell>
          <cell r="H1459" t="str">
            <v>TONELADAS</v>
          </cell>
          <cell r="I1459" t="str">
            <v>PEC</v>
          </cell>
        </row>
        <row r="1460">
          <cell r="A1460" t="str">
            <v>15744794</v>
          </cell>
          <cell r="B1460">
            <v>157</v>
          </cell>
          <cell r="C1460">
            <v>44794</v>
          </cell>
          <cell r="D1460" t="str">
            <v>DAIRY ROL  RE</v>
          </cell>
          <cell r="E1460" t="str">
            <v>PES</v>
          </cell>
          <cell r="F1460">
            <v>5760</v>
          </cell>
          <cell r="G1460" t="str">
            <v>TN</v>
          </cell>
          <cell r="H1460" t="str">
            <v>TONELADAS</v>
          </cell>
          <cell r="I1460" t="str">
            <v>PEC</v>
          </cell>
        </row>
        <row r="1461">
          <cell r="A1461" t="str">
            <v>15744795</v>
          </cell>
          <cell r="B1461">
            <v>157</v>
          </cell>
          <cell r="C1461">
            <v>44795</v>
          </cell>
          <cell r="D1461" t="str">
            <v>DAIRY ROL  RG</v>
          </cell>
          <cell r="E1461" t="str">
            <v>PES</v>
          </cell>
          <cell r="F1461">
            <v>5620</v>
          </cell>
          <cell r="G1461" t="str">
            <v>TN</v>
          </cell>
          <cell r="H1461" t="str">
            <v>TONELADAS</v>
          </cell>
          <cell r="I1461" t="str">
            <v>PEC</v>
          </cell>
        </row>
        <row r="1462">
          <cell r="A1462" t="str">
            <v>15744804</v>
          </cell>
          <cell r="B1462">
            <v>157</v>
          </cell>
          <cell r="C1462">
            <v>44804</v>
          </cell>
          <cell r="D1462" t="str">
            <v>PRECALF ROL RE</v>
          </cell>
          <cell r="E1462" t="str">
            <v>PES</v>
          </cell>
          <cell r="F1462">
            <v>5170</v>
          </cell>
          <cell r="G1462" t="str">
            <v>TN</v>
          </cell>
          <cell r="H1462" t="str">
            <v>TONELADAS</v>
          </cell>
          <cell r="I1462" t="str">
            <v>PEC</v>
          </cell>
        </row>
        <row r="1463">
          <cell r="A1463" t="str">
            <v>15744834</v>
          </cell>
          <cell r="B1463">
            <v>157</v>
          </cell>
          <cell r="C1463">
            <v>44834</v>
          </cell>
          <cell r="D1463" t="str">
            <v>LECHERO 17% MIX</v>
          </cell>
          <cell r="E1463" t="str">
            <v>PES</v>
          </cell>
          <cell r="F1463">
            <v>4575</v>
          </cell>
          <cell r="G1463" t="str">
            <v>TN</v>
          </cell>
          <cell r="H1463" t="str">
            <v>TONELADAS</v>
          </cell>
          <cell r="I1463" t="str">
            <v>PEC</v>
          </cell>
        </row>
        <row r="1464">
          <cell r="A1464" t="str">
            <v>15744992</v>
          </cell>
          <cell r="B1464">
            <v>157</v>
          </cell>
          <cell r="C1464">
            <v>44992</v>
          </cell>
          <cell r="D1464" t="str">
            <v>SOSTEN MULTIUSOS CE</v>
          </cell>
          <cell r="E1464" t="str">
            <v>PES</v>
          </cell>
          <cell r="F1464">
            <v>4490</v>
          </cell>
          <cell r="G1464" t="str">
            <v>TN</v>
          </cell>
          <cell r="H1464" t="str">
            <v>TONELADAS</v>
          </cell>
          <cell r="I1464" t="str">
            <v>PEC</v>
          </cell>
        </row>
        <row r="1465">
          <cell r="A1465" t="str">
            <v>15745124</v>
          </cell>
          <cell r="B1465">
            <v>157</v>
          </cell>
          <cell r="C1465">
            <v>45124</v>
          </cell>
          <cell r="D1465" t="str">
            <v>TOROS DE LIDIA RE</v>
          </cell>
          <cell r="E1465" t="str">
            <v>PES</v>
          </cell>
          <cell r="F1465">
            <v>5375</v>
          </cell>
          <cell r="G1465" t="str">
            <v>TN</v>
          </cell>
          <cell r="H1465" t="str">
            <v>TONELADAS</v>
          </cell>
          <cell r="I1465" t="str">
            <v>PEC</v>
          </cell>
        </row>
        <row r="1466">
          <cell r="A1466" t="str">
            <v>15745125</v>
          </cell>
          <cell r="B1466">
            <v>157</v>
          </cell>
          <cell r="C1466">
            <v>45125</v>
          </cell>
          <cell r="D1466" t="str">
            <v>TOROS DE LIDIA RG</v>
          </cell>
          <cell r="E1466" t="str">
            <v>PES</v>
          </cell>
          <cell r="F1466">
            <v>5235</v>
          </cell>
          <cell r="G1466" t="str">
            <v>TN</v>
          </cell>
          <cell r="H1466" t="str">
            <v>TONELADAS</v>
          </cell>
          <cell r="I1466" t="str">
            <v>PEC</v>
          </cell>
        </row>
        <row r="1467">
          <cell r="A1467" t="str">
            <v>15745214</v>
          </cell>
          <cell r="B1467">
            <v>157</v>
          </cell>
          <cell r="C1467">
            <v>45214</v>
          </cell>
          <cell r="D1467" t="str">
            <v>BEEFMAX RE</v>
          </cell>
          <cell r="E1467" t="str">
            <v>PES</v>
          </cell>
          <cell r="F1467">
            <v>6050</v>
          </cell>
          <cell r="G1467" t="str">
            <v>TN</v>
          </cell>
          <cell r="H1467" t="str">
            <v>TONELADAS</v>
          </cell>
          <cell r="I1467" t="str">
            <v>PEC</v>
          </cell>
        </row>
        <row r="1468">
          <cell r="A1468" t="str">
            <v>15745215</v>
          </cell>
          <cell r="B1468">
            <v>157</v>
          </cell>
          <cell r="C1468">
            <v>45215</v>
          </cell>
          <cell r="D1468" t="str">
            <v>BEEFMAX RG</v>
          </cell>
          <cell r="E1468" t="str">
            <v>PES</v>
          </cell>
          <cell r="F1468">
            <v>5910</v>
          </cell>
          <cell r="G1468" t="str">
            <v>TN</v>
          </cell>
          <cell r="H1468" t="str">
            <v>TONELADAS</v>
          </cell>
          <cell r="I1468" t="str">
            <v>PEC</v>
          </cell>
        </row>
        <row r="1469">
          <cell r="A1469" t="str">
            <v>15745330</v>
          </cell>
          <cell r="B1469">
            <v>157</v>
          </cell>
          <cell r="C1469">
            <v>45330</v>
          </cell>
          <cell r="D1469" t="str">
            <v>API ENGORDA GANADO HE 40K</v>
          </cell>
          <cell r="E1469" t="str">
            <v>PES</v>
          </cell>
          <cell r="F1469">
            <v>4515</v>
          </cell>
          <cell r="G1469" t="str">
            <v>TN</v>
          </cell>
          <cell r="H1469" t="str">
            <v>TONELADAS</v>
          </cell>
          <cell r="I1469" t="str">
            <v>PEC</v>
          </cell>
        </row>
        <row r="1470">
          <cell r="A1470" t="str">
            <v>15745410</v>
          </cell>
          <cell r="B1470">
            <v>157</v>
          </cell>
          <cell r="C1470">
            <v>45410</v>
          </cell>
          <cell r="D1470" t="str">
            <v>API-CARNE HE</v>
          </cell>
          <cell r="E1470" t="str">
            <v>PES</v>
          </cell>
          <cell r="F1470">
            <v>4774</v>
          </cell>
          <cell r="G1470" t="str">
            <v>TN</v>
          </cell>
          <cell r="H1470" t="str">
            <v>TONELADAS</v>
          </cell>
          <cell r="I1470" t="str">
            <v>PEC</v>
          </cell>
        </row>
        <row r="1471">
          <cell r="A1471" t="str">
            <v>15745411</v>
          </cell>
          <cell r="B1471">
            <v>157</v>
          </cell>
          <cell r="C1471">
            <v>45411</v>
          </cell>
          <cell r="D1471" t="str">
            <v>API-CARNE HG</v>
          </cell>
          <cell r="E1471" t="str">
            <v>PES</v>
          </cell>
          <cell r="F1471">
            <v>4634</v>
          </cell>
          <cell r="G1471" t="str">
            <v>TN</v>
          </cell>
          <cell r="H1471" t="str">
            <v>TONELADAS</v>
          </cell>
          <cell r="I1471" t="str">
            <v>PEC</v>
          </cell>
        </row>
        <row r="1472">
          <cell r="A1472" t="str">
            <v>15745413</v>
          </cell>
          <cell r="B1472">
            <v>157</v>
          </cell>
          <cell r="C1472">
            <v>45413</v>
          </cell>
          <cell r="D1472" t="str">
            <v>API-CARNE CG</v>
          </cell>
          <cell r="E1472" t="str">
            <v>PES</v>
          </cell>
          <cell r="F1472">
            <v>4654</v>
          </cell>
          <cell r="G1472" t="str">
            <v>TN</v>
          </cell>
          <cell r="H1472" t="str">
            <v>TONELADAS</v>
          </cell>
          <cell r="I1472" t="str">
            <v>PEC</v>
          </cell>
        </row>
        <row r="1473">
          <cell r="A1473" t="str">
            <v>15745414</v>
          </cell>
          <cell r="B1473">
            <v>157</v>
          </cell>
          <cell r="C1473">
            <v>45414</v>
          </cell>
          <cell r="D1473" t="str">
            <v>API-CARNE RE</v>
          </cell>
          <cell r="E1473" t="str">
            <v>PES</v>
          </cell>
          <cell r="F1473">
            <v>4000</v>
          </cell>
          <cell r="G1473" t="str">
            <v>TN</v>
          </cell>
          <cell r="H1473" t="str">
            <v>TONELADAS</v>
          </cell>
          <cell r="I1473" t="str">
            <v>PEC</v>
          </cell>
        </row>
        <row r="1474">
          <cell r="A1474" t="str">
            <v>15745415</v>
          </cell>
          <cell r="B1474">
            <v>157</v>
          </cell>
          <cell r="C1474">
            <v>45415</v>
          </cell>
          <cell r="D1474" t="str">
            <v>API-CARNE RG</v>
          </cell>
          <cell r="E1474" t="str">
            <v>PES</v>
          </cell>
          <cell r="F1474">
            <v>4210</v>
          </cell>
          <cell r="G1474" t="str">
            <v>TN</v>
          </cell>
          <cell r="H1474" t="str">
            <v>TONELADAS</v>
          </cell>
          <cell r="I1474" t="str">
            <v>PEC</v>
          </cell>
        </row>
        <row r="1475">
          <cell r="A1475" t="str">
            <v>15745460</v>
          </cell>
          <cell r="B1475">
            <v>157</v>
          </cell>
          <cell r="C1475">
            <v>45460</v>
          </cell>
          <cell r="D1475" t="str">
            <v>ABAMEL 40% HE</v>
          </cell>
          <cell r="E1475" t="str">
            <v>PES</v>
          </cell>
          <cell r="F1475">
            <v>5765</v>
          </cell>
          <cell r="G1475" t="str">
            <v>TN</v>
          </cell>
          <cell r="H1475" t="str">
            <v>TONELADAS</v>
          </cell>
          <cell r="I1475" t="str">
            <v>PEC</v>
          </cell>
        </row>
        <row r="1476">
          <cell r="A1476" t="str">
            <v>15745461</v>
          </cell>
          <cell r="B1476">
            <v>157</v>
          </cell>
          <cell r="C1476">
            <v>45461</v>
          </cell>
          <cell r="D1476" t="str">
            <v>ABAMEL 40% HG</v>
          </cell>
          <cell r="E1476" t="str">
            <v>PES</v>
          </cell>
          <cell r="F1476">
            <v>6534</v>
          </cell>
          <cell r="G1476" t="str">
            <v>TN</v>
          </cell>
          <cell r="H1476" t="str">
            <v>TONELADAS</v>
          </cell>
          <cell r="I1476" t="str">
            <v>PEC</v>
          </cell>
        </row>
        <row r="1477">
          <cell r="A1477" t="str">
            <v>15745464</v>
          </cell>
          <cell r="B1477">
            <v>157</v>
          </cell>
          <cell r="C1477">
            <v>45464</v>
          </cell>
          <cell r="D1477" t="str">
            <v>ABAMEL 40% RE</v>
          </cell>
          <cell r="E1477" t="str">
            <v>PES</v>
          </cell>
          <cell r="F1477">
            <v>6684</v>
          </cell>
          <cell r="G1477" t="str">
            <v>TN</v>
          </cell>
          <cell r="H1477" t="str">
            <v>TONELADAS</v>
          </cell>
          <cell r="I1477" t="str">
            <v>PEC</v>
          </cell>
        </row>
        <row r="1478">
          <cell r="A1478" t="str">
            <v>15745465</v>
          </cell>
          <cell r="B1478">
            <v>157</v>
          </cell>
          <cell r="C1478">
            <v>45465</v>
          </cell>
          <cell r="D1478" t="str">
            <v>ABAMEL 40% RG</v>
          </cell>
          <cell r="E1478" t="str">
            <v>PES</v>
          </cell>
          <cell r="F1478">
            <v>6544</v>
          </cell>
          <cell r="G1478" t="str">
            <v>TN</v>
          </cell>
          <cell r="H1478" t="str">
            <v>TONELADAS</v>
          </cell>
          <cell r="I1478" t="str">
            <v>PEC</v>
          </cell>
        </row>
        <row r="1479">
          <cell r="A1479" t="str">
            <v>15745630</v>
          </cell>
          <cell r="B1479">
            <v>157</v>
          </cell>
          <cell r="C1479">
            <v>45630</v>
          </cell>
          <cell r="D1479" t="str">
            <v>ENGORDA GANADO V. HE</v>
          </cell>
          <cell r="E1479" t="str">
            <v>PES</v>
          </cell>
          <cell r="F1479">
            <v>4699</v>
          </cell>
          <cell r="G1479" t="str">
            <v>TN</v>
          </cell>
          <cell r="H1479" t="str">
            <v>TONELADAS</v>
          </cell>
          <cell r="I1479" t="str">
            <v>PEC</v>
          </cell>
        </row>
        <row r="1480">
          <cell r="A1480" t="str">
            <v>15745631</v>
          </cell>
          <cell r="B1480">
            <v>157</v>
          </cell>
          <cell r="C1480">
            <v>45631</v>
          </cell>
          <cell r="D1480" t="str">
            <v>ENGORDA GANADO V. HG</v>
          </cell>
          <cell r="E1480" t="str">
            <v>PES</v>
          </cell>
          <cell r="F1480">
            <v>4559</v>
          </cell>
          <cell r="G1480" t="str">
            <v>TN</v>
          </cell>
          <cell r="H1480" t="str">
            <v>TONELADAS</v>
          </cell>
          <cell r="I1480" t="str">
            <v>PEC</v>
          </cell>
        </row>
        <row r="1481">
          <cell r="A1481" t="str">
            <v>15745632</v>
          </cell>
          <cell r="B1481">
            <v>157</v>
          </cell>
          <cell r="C1481">
            <v>45632</v>
          </cell>
          <cell r="D1481" t="str">
            <v>ENGORDA GANADO AP CE</v>
          </cell>
          <cell r="E1481" t="str">
            <v>PES</v>
          </cell>
          <cell r="F1481">
            <v>4719</v>
          </cell>
          <cell r="G1481" t="str">
            <v>TN</v>
          </cell>
          <cell r="H1481" t="str">
            <v>TONELADAS</v>
          </cell>
          <cell r="I1481" t="str">
            <v>PEC</v>
          </cell>
        </row>
        <row r="1482">
          <cell r="A1482" t="str">
            <v>15745633</v>
          </cell>
          <cell r="B1482">
            <v>157</v>
          </cell>
          <cell r="C1482">
            <v>45633</v>
          </cell>
          <cell r="D1482" t="str">
            <v>ENGORDA GANADO V. CG</v>
          </cell>
          <cell r="E1482" t="str">
            <v>PES</v>
          </cell>
          <cell r="F1482">
            <v>4579</v>
          </cell>
          <cell r="G1482" t="str">
            <v>TN</v>
          </cell>
          <cell r="H1482" t="str">
            <v>TONELADAS</v>
          </cell>
          <cell r="I1482" t="str">
            <v>PEC</v>
          </cell>
        </row>
        <row r="1483">
          <cell r="A1483" t="str">
            <v>15745634</v>
          </cell>
          <cell r="B1483">
            <v>157</v>
          </cell>
          <cell r="C1483">
            <v>45634</v>
          </cell>
          <cell r="D1483" t="str">
            <v>ENGORDA GANADO RE</v>
          </cell>
          <cell r="E1483" t="str">
            <v>PES</v>
          </cell>
          <cell r="F1483">
            <v>3775</v>
          </cell>
          <cell r="G1483" t="str">
            <v>TN</v>
          </cell>
          <cell r="H1483" t="str">
            <v>TONELADAS</v>
          </cell>
          <cell r="I1483" t="str">
            <v>PEC</v>
          </cell>
        </row>
        <row r="1484">
          <cell r="A1484" t="str">
            <v>15745654</v>
          </cell>
          <cell r="B1484">
            <v>157</v>
          </cell>
          <cell r="C1484">
            <v>45654</v>
          </cell>
          <cell r="D1484" t="str">
            <v>BEEF ROLL EXPO RE</v>
          </cell>
          <cell r="E1484" t="str">
            <v>PES</v>
          </cell>
          <cell r="F1484">
            <v>5774</v>
          </cell>
          <cell r="G1484" t="str">
            <v>TN</v>
          </cell>
          <cell r="H1484" t="str">
            <v>TONELADAS</v>
          </cell>
          <cell r="I1484" t="str">
            <v>PEC</v>
          </cell>
        </row>
        <row r="1485">
          <cell r="A1485" t="str">
            <v>15745655</v>
          </cell>
          <cell r="B1485">
            <v>157</v>
          </cell>
          <cell r="C1485">
            <v>45655</v>
          </cell>
          <cell r="D1485" t="str">
            <v>BEFF ROLL EXPO RG</v>
          </cell>
          <cell r="E1485" t="str">
            <v>PES</v>
          </cell>
          <cell r="F1485">
            <v>5584</v>
          </cell>
          <cell r="G1485" t="str">
            <v>TN</v>
          </cell>
          <cell r="H1485" t="str">
            <v>TONELADAS</v>
          </cell>
          <cell r="I1485" t="str">
            <v>PEC</v>
          </cell>
        </row>
        <row r="1486">
          <cell r="A1486" t="str">
            <v>15745890</v>
          </cell>
          <cell r="B1486">
            <v>157</v>
          </cell>
          <cell r="C1486">
            <v>45890</v>
          </cell>
          <cell r="D1486" t="str">
            <v>MEZCLA GANADERA HE 40 KGS</v>
          </cell>
          <cell r="E1486" t="str">
            <v>PES</v>
          </cell>
          <cell r="F1486">
            <v>3070</v>
          </cell>
          <cell r="G1486" t="str">
            <v>TN</v>
          </cell>
          <cell r="H1486" t="str">
            <v>TONELADAS</v>
          </cell>
          <cell r="I1486" t="str">
            <v>PEC</v>
          </cell>
        </row>
        <row r="1487">
          <cell r="A1487" t="str">
            <v>15745970</v>
          </cell>
          <cell r="B1487">
            <v>157</v>
          </cell>
          <cell r="C1487">
            <v>45970</v>
          </cell>
          <cell r="D1487" t="str">
            <v>APIENGORDA GANADO C/ZILMAX HE</v>
          </cell>
          <cell r="E1487" t="str">
            <v>PES</v>
          </cell>
          <cell r="F1487">
            <v>5215</v>
          </cell>
          <cell r="G1487" t="str">
            <v>TN</v>
          </cell>
          <cell r="H1487" t="str">
            <v>TONELADAS</v>
          </cell>
          <cell r="I1487" t="str">
            <v>PEC</v>
          </cell>
        </row>
        <row r="1488">
          <cell r="A1488" t="str">
            <v>15746002</v>
          </cell>
          <cell r="B1488">
            <v>157</v>
          </cell>
          <cell r="C1488">
            <v>46002</v>
          </cell>
          <cell r="D1488" t="str">
            <v>CODORNIZ INICIO CE</v>
          </cell>
          <cell r="E1488" t="str">
            <v>PES</v>
          </cell>
          <cell r="F1488">
            <v>6503</v>
          </cell>
          <cell r="G1488" t="str">
            <v>TN</v>
          </cell>
          <cell r="H1488" t="str">
            <v>TONELADAS</v>
          </cell>
          <cell r="I1488" t="str">
            <v>PEC</v>
          </cell>
        </row>
        <row r="1489">
          <cell r="A1489" t="str">
            <v>15746012</v>
          </cell>
          <cell r="B1489">
            <v>157</v>
          </cell>
          <cell r="C1489">
            <v>46012</v>
          </cell>
          <cell r="D1489" t="str">
            <v>CODORNIZ POSTURA TE</v>
          </cell>
          <cell r="E1489" t="str">
            <v>PES</v>
          </cell>
          <cell r="F1489">
            <v>6134</v>
          </cell>
          <cell r="G1489" t="str">
            <v>TN</v>
          </cell>
          <cell r="H1489" t="str">
            <v>TONELADAS</v>
          </cell>
          <cell r="I1489" t="str">
            <v>PEC</v>
          </cell>
        </row>
        <row r="1490">
          <cell r="A1490" t="str">
            <v>15746022</v>
          </cell>
          <cell r="B1490">
            <v>157</v>
          </cell>
          <cell r="C1490">
            <v>46022</v>
          </cell>
          <cell r="D1490" t="str">
            <v>GALLO DE ORO PREPARACION CE</v>
          </cell>
          <cell r="E1490" t="str">
            <v>PES</v>
          </cell>
          <cell r="F1490">
            <v>6715</v>
          </cell>
          <cell r="G1490" t="str">
            <v>TN</v>
          </cell>
          <cell r="H1490" t="str">
            <v>TONELADAS</v>
          </cell>
          <cell r="I1490" t="str">
            <v>PEC</v>
          </cell>
        </row>
        <row r="1491">
          <cell r="A1491" t="str">
            <v>15746026</v>
          </cell>
          <cell r="B1491">
            <v>157</v>
          </cell>
          <cell r="C1491">
            <v>46026</v>
          </cell>
          <cell r="D1491" t="str">
            <v>GALLO DE ORO PREPARACION 5K CE</v>
          </cell>
          <cell r="E1491" t="str">
            <v>PES</v>
          </cell>
          <cell r="F1491">
            <v>7135</v>
          </cell>
          <cell r="G1491" t="str">
            <v>TN</v>
          </cell>
          <cell r="H1491" t="str">
            <v>TONELADAS</v>
          </cell>
          <cell r="I1491" t="str">
            <v>PEC</v>
          </cell>
        </row>
        <row r="1492">
          <cell r="A1492" t="str">
            <v>15746040</v>
          </cell>
          <cell r="B1492">
            <v>157</v>
          </cell>
          <cell r="C1492">
            <v>46040</v>
          </cell>
          <cell r="D1492" t="str">
            <v>API-BORREGOS HE</v>
          </cell>
          <cell r="E1492" t="str">
            <v>PES</v>
          </cell>
          <cell r="F1492">
            <v>4219</v>
          </cell>
          <cell r="G1492" t="str">
            <v>TN</v>
          </cell>
          <cell r="H1492" t="str">
            <v>TONELADAS</v>
          </cell>
          <cell r="I1492" t="str">
            <v>PEC</v>
          </cell>
        </row>
        <row r="1493">
          <cell r="A1493" t="str">
            <v>15746041</v>
          </cell>
          <cell r="B1493">
            <v>157</v>
          </cell>
          <cell r="C1493">
            <v>46041</v>
          </cell>
          <cell r="D1493" t="str">
            <v>API-BORREGOS HG</v>
          </cell>
          <cell r="E1493" t="str">
            <v>PES</v>
          </cell>
          <cell r="F1493">
            <v>4104</v>
          </cell>
          <cell r="G1493" t="str">
            <v>TN</v>
          </cell>
          <cell r="H1493" t="str">
            <v>TONELADAS</v>
          </cell>
          <cell r="I1493" t="str">
            <v>PEC</v>
          </cell>
        </row>
        <row r="1494">
          <cell r="A1494" t="str">
            <v>15746042</v>
          </cell>
          <cell r="B1494">
            <v>157</v>
          </cell>
          <cell r="C1494">
            <v>46042</v>
          </cell>
          <cell r="D1494" t="str">
            <v>API-BORREGOS CE</v>
          </cell>
          <cell r="E1494" t="str">
            <v>PES</v>
          </cell>
          <cell r="F1494">
            <v>4436</v>
          </cell>
          <cell r="G1494" t="str">
            <v>TN</v>
          </cell>
          <cell r="H1494" t="str">
            <v>TONELADAS</v>
          </cell>
          <cell r="I1494" t="str">
            <v>PEC</v>
          </cell>
        </row>
        <row r="1495">
          <cell r="A1495" t="str">
            <v>15746043</v>
          </cell>
          <cell r="B1495">
            <v>157</v>
          </cell>
          <cell r="C1495">
            <v>46043</v>
          </cell>
          <cell r="D1495" t="str">
            <v>API-BORREGOS CG</v>
          </cell>
          <cell r="E1495" t="str">
            <v>PES</v>
          </cell>
          <cell r="F1495">
            <v>4124</v>
          </cell>
          <cell r="G1495" t="str">
            <v>TN</v>
          </cell>
          <cell r="H1495" t="str">
            <v>TONELADAS</v>
          </cell>
          <cell r="I1495" t="str">
            <v>PEC</v>
          </cell>
        </row>
        <row r="1496">
          <cell r="A1496" t="str">
            <v>15746052</v>
          </cell>
          <cell r="B1496">
            <v>157</v>
          </cell>
          <cell r="C1496">
            <v>46052</v>
          </cell>
          <cell r="D1496" t="str">
            <v>CONEJOS ENGORDA CE</v>
          </cell>
          <cell r="E1496" t="str">
            <v>PES</v>
          </cell>
          <cell r="F1496">
            <v>5790</v>
          </cell>
          <cell r="G1496" t="str">
            <v>TN</v>
          </cell>
          <cell r="H1496" t="str">
            <v>TONELADAS</v>
          </cell>
          <cell r="I1496" t="str">
            <v>PEC</v>
          </cell>
        </row>
        <row r="1497">
          <cell r="A1497" t="str">
            <v>15746062</v>
          </cell>
          <cell r="B1497">
            <v>157</v>
          </cell>
          <cell r="C1497">
            <v>46062</v>
          </cell>
          <cell r="D1497" t="str">
            <v>CONEJO REPRODUCTOR CE</v>
          </cell>
          <cell r="E1497" t="str">
            <v>PES</v>
          </cell>
          <cell r="F1497">
            <v>6015</v>
          </cell>
          <cell r="G1497" t="str">
            <v>TN</v>
          </cell>
          <cell r="H1497" t="str">
            <v>TONELADAS</v>
          </cell>
          <cell r="I1497" t="str">
            <v>PEC</v>
          </cell>
        </row>
        <row r="1498">
          <cell r="A1498" t="str">
            <v>15746114</v>
          </cell>
          <cell r="B1498">
            <v>157</v>
          </cell>
          <cell r="C1498">
            <v>46114</v>
          </cell>
          <cell r="D1498" t="str">
            <v>BORREGO GANADOR RE</v>
          </cell>
          <cell r="E1498" t="str">
            <v>PES</v>
          </cell>
          <cell r="F1498">
            <v>4040</v>
          </cell>
          <cell r="G1498" t="str">
            <v>TN</v>
          </cell>
          <cell r="H1498" t="str">
            <v>TONELADAS</v>
          </cell>
          <cell r="I1498" t="str">
            <v>PEC</v>
          </cell>
        </row>
        <row r="1499">
          <cell r="A1499" t="str">
            <v>15746122</v>
          </cell>
          <cell r="B1499">
            <v>157</v>
          </cell>
          <cell r="C1499">
            <v>46122</v>
          </cell>
          <cell r="D1499" t="str">
            <v>GALLO DE ORO MANTTO CE 40KG</v>
          </cell>
          <cell r="E1499" t="str">
            <v>PES</v>
          </cell>
          <cell r="F1499">
            <v>6004</v>
          </cell>
          <cell r="G1499" t="str">
            <v>TN</v>
          </cell>
          <cell r="H1499" t="str">
            <v>TONELADAS</v>
          </cell>
          <cell r="I1499" t="str">
            <v>PEC</v>
          </cell>
        </row>
        <row r="1500">
          <cell r="A1500" t="str">
            <v>15746126</v>
          </cell>
          <cell r="B1500">
            <v>157</v>
          </cell>
          <cell r="C1500">
            <v>46126</v>
          </cell>
          <cell r="D1500" t="str">
            <v>GALLO DE ORO MANTO. 5KG</v>
          </cell>
          <cell r="E1500" t="str">
            <v>PES</v>
          </cell>
          <cell r="F1500">
            <v>7615</v>
          </cell>
          <cell r="G1500" t="str">
            <v>TN</v>
          </cell>
          <cell r="H1500" t="str">
            <v>TONELADAS</v>
          </cell>
          <cell r="I1500" t="str">
            <v>PEC</v>
          </cell>
        </row>
        <row r="1501">
          <cell r="A1501" t="str">
            <v>15746170</v>
          </cell>
          <cell r="B1501">
            <v>157</v>
          </cell>
          <cell r="C1501">
            <v>46170</v>
          </cell>
          <cell r="D1501" t="str">
            <v>INICIA CORDEROS HE</v>
          </cell>
          <cell r="E1501" t="str">
            <v>PES</v>
          </cell>
          <cell r="F1501">
            <v>5140</v>
          </cell>
          <cell r="G1501" t="str">
            <v>TN</v>
          </cell>
          <cell r="H1501" t="str">
            <v>TONELADAS</v>
          </cell>
          <cell r="I1501" t="str">
            <v>PEC</v>
          </cell>
        </row>
        <row r="1502">
          <cell r="A1502" t="str">
            <v>15746172</v>
          </cell>
          <cell r="B1502">
            <v>157</v>
          </cell>
          <cell r="C1502">
            <v>46172</v>
          </cell>
          <cell r="D1502" t="str">
            <v>INICIA CORDEROS CE</v>
          </cell>
          <cell r="E1502" t="str">
            <v>PES</v>
          </cell>
          <cell r="F1502">
            <v>5078</v>
          </cell>
          <cell r="G1502" t="str">
            <v>TN</v>
          </cell>
          <cell r="H1502" t="str">
            <v>TONELADAS</v>
          </cell>
          <cell r="I1502" t="str">
            <v>PEC</v>
          </cell>
        </row>
        <row r="1503">
          <cell r="A1503" t="str">
            <v>15746180</v>
          </cell>
          <cell r="B1503">
            <v>157</v>
          </cell>
          <cell r="C1503">
            <v>46180</v>
          </cell>
          <cell r="D1503" t="str">
            <v>BORREGAS REPRODUCTORAS HE</v>
          </cell>
          <cell r="E1503" t="str">
            <v>PES</v>
          </cell>
          <cell r="F1503">
            <v>4652</v>
          </cell>
          <cell r="G1503" t="str">
            <v>TN</v>
          </cell>
          <cell r="H1503" t="str">
            <v>TONELADAS</v>
          </cell>
          <cell r="I1503" t="str">
            <v>PEC</v>
          </cell>
        </row>
        <row r="1504">
          <cell r="A1504" t="str">
            <v>15746184</v>
          </cell>
          <cell r="B1504">
            <v>157</v>
          </cell>
          <cell r="C1504">
            <v>46184</v>
          </cell>
          <cell r="D1504" t="str">
            <v>BORREGAS REPRODUCTORAS RE</v>
          </cell>
          <cell r="E1504" t="str">
            <v>PES</v>
          </cell>
          <cell r="F1504">
            <v>4475</v>
          </cell>
          <cell r="G1504" t="str">
            <v>TN</v>
          </cell>
          <cell r="H1504" t="str">
            <v>TONELADAS</v>
          </cell>
          <cell r="I1504" t="str">
            <v>PEC</v>
          </cell>
        </row>
        <row r="1505">
          <cell r="A1505" t="str">
            <v>15746194</v>
          </cell>
          <cell r="B1505">
            <v>157</v>
          </cell>
          <cell r="C1505">
            <v>46194</v>
          </cell>
          <cell r="D1505" t="str">
            <v>PELL ROL AVENA PLUS 40 KGS</v>
          </cell>
          <cell r="E1505" t="str">
            <v>PES</v>
          </cell>
          <cell r="F1505">
            <v>7120</v>
          </cell>
          <cell r="G1505" t="str">
            <v>TN</v>
          </cell>
          <cell r="H1505" t="str">
            <v>TONELADAS</v>
          </cell>
          <cell r="I1505" t="str">
            <v>PEC</v>
          </cell>
        </row>
        <row r="1506">
          <cell r="A1506" t="str">
            <v>15746199</v>
          </cell>
          <cell r="B1506">
            <v>157</v>
          </cell>
          <cell r="C1506">
            <v>46199</v>
          </cell>
          <cell r="D1506" t="str">
            <v>PELL ROL SPR. AVENA 20K RE</v>
          </cell>
          <cell r="E1506" t="str">
            <v>PES</v>
          </cell>
          <cell r="F1506">
            <v>5990</v>
          </cell>
          <cell r="G1506" t="str">
            <v>TN</v>
          </cell>
          <cell r="H1506" t="str">
            <v>TONELADAS</v>
          </cell>
          <cell r="I1506" t="str">
            <v>PEC</v>
          </cell>
        </row>
        <row r="1507">
          <cell r="A1507" t="str">
            <v>15746204</v>
          </cell>
          <cell r="B1507">
            <v>157</v>
          </cell>
          <cell r="C1507">
            <v>46204</v>
          </cell>
          <cell r="D1507" t="str">
            <v>PELL ROL CLASICO RE</v>
          </cell>
          <cell r="E1507" t="str">
            <v>PES</v>
          </cell>
          <cell r="F1507">
            <v>7015</v>
          </cell>
          <cell r="G1507" t="str">
            <v>TN</v>
          </cell>
          <cell r="H1507" t="str">
            <v>TONELADAS</v>
          </cell>
          <cell r="I1507" t="str">
            <v>PEC</v>
          </cell>
        </row>
        <row r="1508">
          <cell r="A1508" t="str">
            <v>15746214</v>
          </cell>
          <cell r="B1508">
            <v>157</v>
          </cell>
          <cell r="C1508">
            <v>46214</v>
          </cell>
          <cell r="D1508" t="str">
            <v>PELL ROL SPRINTER RE</v>
          </cell>
          <cell r="E1508" t="str">
            <v>PES</v>
          </cell>
          <cell r="F1508">
            <v>7165</v>
          </cell>
          <cell r="G1508" t="str">
            <v>TN</v>
          </cell>
          <cell r="H1508" t="str">
            <v>TONELADAS</v>
          </cell>
          <cell r="I1508" t="str">
            <v>PEC</v>
          </cell>
        </row>
        <row r="1509">
          <cell r="A1509" t="str">
            <v>15746234</v>
          </cell>
          <cell r="B1509">
            <v>157</v>
          </cell>
          <cell r="C1509">
            <v>46234</v>
          </cell>
          <cell r="D1509" t="str">
            <v>PELL ROL VITAL RE</v>
          </cell>
          <cell r="E1509" t="str">
            <v>PES</v>
          </cell>
          <cell r="F1509">
            <v>7015</v>
          </cell>
          <cell r="G1509" t="str">
            <v>TN</v>
          </cell>
          <cell r="H1509" t="str">
            <v>TONELADAS</v>
          </cell>
          <cell r="I1509" t="str">
            <v>PEC</v>
          </cell>
        </row>
        <row r="1510">
          <cell r="A1510" t="str">
            <v>15746252</v>
          </cell>
          <cell r="B1510">
            <v>157</v>
          </cell>
          <cell r="C1510">
            <v>46252</v>
          </cell>
          <cell r="D1510" t="str">
            <v>GALLO DE ORO PRO-PLUMA</v>
          </cell>
          <cell r="E1510" t="str">
            <v>PES</v>
          </cell>
          <cell r="F1510">
            <v>8775</v>
          </cell>
          <cell r="G1510" t="str">
            <v>TN</v>
          </cell>
          <cell r="H1510" t="str">
            <v>TONELADAS</v>
          </cell>
          <cell r="I1510" t="str">
            <v>PEC</v>
          </cell>
        </row>
        <row r="1511">
          <cell r="A1511" t="str">
            <v>15746259</v>
          </cell>
          <cell r="B1511">
            <v>157</v>
          </cell>
          <cell r="C1511">
            <v>46259</v>
          </cell>
          <cell r="D1511" t="str">
            <v>GALLO DE ORO PRO-PLUMA 5KG</v>
          </cell>
          <cell r="E1511" t="str">
            <v>PES</v>
          </cell>
          <cell r="F1511">
            <v>9175</v>
          </cell>
          <cell r="G1511" t="str">
            <v>TN</v>
          </cell>
          <cell r="H1511" t="str">
            <v>TONELADAS</v>
          </cell>
          <cell r="I1511" t="str">
            <v>PEC</v>
          </cell>
        </row>
        <row r="1512">
          <cell r="A1512" t="str">
            <v>15746309</v>
          </cell>
          <cell r="B1512">
            <v>157</v>
          </cell>
          <cell r="C1512">
            <v>46309</v>
          </cell>
          <cell r="D1512" t="str">
            <v>TRIPLE CORONA RE ENDURANC 22.6</v>
          </cell>
          <cell r="E1512" t="str">
            <v>PES</v>
          </cell>
          <cell r="F1512">
            <v>9212</v>
          </cell>
          <cell r="G1512" t="str">
            <v>TN</v>
          </cell>
          <cell r="H1512" t="str">
            <v>TONELADAS</v>
          </cell>
          <cell r="I1512" t="str">
            <v>PEC</v>
          </cell>
        </row>
        <row r="1513">
          <cell r="A1513" t="str">
            <v>15746332</v>
          </cell>
          <cell r="B1513">
            <v>157</v>
          </cell>
          <cell r="C1513">
            <v>46332</v>
          </cell>
          <cell r="D1513" t="str">
            <v>TRIPLE CORONA BOOSTER CE</v>
          </cell>
          <cell r="E1513" t="str">
            <v>PES</v>
          </cell>
          <cell r="F1513">
            <v>9498</v>
          </cell>
          <cell r="G1513" t="str">
            <v>TN</v>
          </cell>
          <cell r="H1513" t="str">
            <v>TONELADAS</v>
          </cell>
          <cell r="I1513" t="str">
            <v>PEC</v>
          </cell>
        </row>
        <row r="1514">
          <cell r="A1514" t="str">
            <v>15746372</v>
          </cell>
          <cell r="B1514">
            <v>157</v>
          </cell>
          <cell r="C1514">
            <v>46372</v>
          </cell>
          <cell r="D1514" t="str">
            <v>AVESTRUZ REPRODUCTORA ME</v>
          </cell>
          <cell r="E1514" t="str">
            <v>PES</v>
          </cell>
          <cell r="F1514">
            <v>5368</v>
          </cell>
          <cell r="G1514" t="str">
            <v>TN</v>
          </cell>
          <cell r="H1514" t="str">
            <v>TONELADAS</v>
          </cell>
          <cell r="I1514" t="str">
            <v>PEC</v>
          </cell>
        </row>
        <row r="1515">
          <cell r="A1515" t="str">
            <v>15746384</v>
          </cell>
          <cell r="B1515">
            <v>157</v>
          </cell>
          <cell r="C1515">
            <v>46384</v>
          </cell>
          <cell r="D1515" t="str">
            <v>PELL ROLL 1/4 DE MILLA RE</v>
          </cell>
          <cell r="E1515" t="str">
            <v>PES</v>
          </cell>
          <cell r="F1515">
            <v>6490</v>
          </cell>
          <cell r="G1515" t="str">
            <v>TN</v>
          </cell>
          <cell r="H1515" t="str">
            <v>TONELADAS</v>
          </cell>
          <cell r="I1515" t="str">
            <v>PEC</v>
          </cell>
        </row>
        <row r="1516">
          <cell r="A1516" t="str">
            <v>15746394</v>
          </cell>
          <cell r="B1516">
            <v>157</v>
          </cell>
          <cell r="C1516">
            <v>46394</v>
          </cell>
          <cell r="D1516" t="str">
            <v>GRANO DE ORO RE</v>
          </cell>
          <cell r="E1516" t="str">
            <v>PES</v>
          </cell>
          <cell r="F1516">
            <v>4982</v>
          </cell>
          <cell r="G1516" t="str">
            <v>TN</v>
          </cell>
          <cell r="H1516" t="str">
            <v>TONELADAS</v>
          </cell>
          <cell r="I1516" t="str">
            <v>PEC</v>
          </cell>
        </row>
        <row r="1517">
          <cell r="A1517" t="str">
            <v>15746442</v>
          </cell>
          <cell r="B1517">
            <v>157</v>
          </cell>
          <cell r="C1517">
            <v>46442</v>
          </cell>
          <cell r="D1517" t="str">
            <v>GALLO DE ORO ENTRENAMIENTO 40K</v>
          </cell>
          <cell r="E1517" t="str">
            <v>PES</v>
          </cell>
          <cell r="F1517">
            <v>8240</v>
          </cell>
          <cell r="G1517" t="str">
            <v>TN</v>
          </cell>
          <cell r="H1517" t="str">
            <v>TONELADAS</v>
          </cell>
          <cell r="I1517" t="str">
            <v>PEC</v>
          </cell>
        </row>
        <row r="1518">
          <cell r="A1518" t="str">
            <v>15746446</v>
          </cell>
          <cell r="B1518">
            <v>157</v>
          </cell>
          <cell r="C1518">
            <v>46446</v>
          </cell>
          <cell r="D1518" t="str">
            <v>GALLO DE ORO ENTRENAMIENTO 5KG</v>
          </cell>
          <cell r="E1518" t="str">
            <v>PES</v>
          </cell>
          <cell r="F1518">
            <v>9210</v>
          </cell>
          <cell r="G1518" t="str">
            <v>TN</v>
          </cell>
          <cell r="H1518" t="str">
            <v>TONELADAS</v>
          </cell>
          <cell r="I1518" t="str">
            <v>PEC</v>
          </cell>
        </row>
        <row r="1519">
          <cell r="A1519" t="str">
            <v>15746452</v>
          </cell>
          <cell r="B1519">
            <v>157</v>
          </cell>
          <cell r="C1519">
            <v>46452</v>
          </cell>
          <cell r="D1519" t="str">
            <v>GALLO DE ORO SUPERBABY 40 KG</v>
          </cell>
          <cell r="E1519" t="str">
            <v>PES</v>
          </cell>
          <cell r="F1519">
            <v>6910</v>
          </cell>
          <cell r="G1519" t="str">
            <v>TN</v>
          </cell>
          <cell r="H1519" t="str">
            <v>TONELADAS</v>
          </cell>
          <cell r="I1519" t="str">
            <v>PEC</v>
          </cell>
        </row>
        <row r="1520">
          <cell r="A1520" t="str">
            <v>15746456</v>
          </cell>
          <cell r="B1520">
            <v>157</v>
          </cell>
          <cell r="C1520">
            <v>46456</v>
          </cell>
          <cell r="D1520" t="str">
            <v>GALLO DE ORO SUPERBABY  5KG</v>
          </cell>
          <cell r="E1520" t="str">
            <v>PES</v>
          </cell>
          <cell r="F1520">
            <v>7680</v>
          </cell>
          <cell r="G1520" t="str">
            <v>TN</v>
          </cell>
          <cell r="H1520" t="str">
            <v>TONELADAS</v>
          </cell>
          <cell r="I1520" t="str">
            <v>PEC</v>
          </cell>
        </row>
        <row r="1521">
          <cell r="A1521" t="str">
            <v>15746462</v>
          </cell>
          <cell r="B1521">
            <v>157</v>
          </cell>
          <cell r="C1521">
            <v>46462</v>
          </cell>
          <cell r="D1521" t="str">
            <v>GALLO DE ORO INICIO CE</v>
          </cell>
          <cell r="E1521" t="str">
            <v>PES</v>
          </cell>
          <cell r="F1521">
            <v>7315</v>
          </cell>
          <cell r="G1521" t="str">
            <v>TN</v>
          </cell>
          <cell r="H1521" t="str">
            <v>TONELADAS</v>
          </cell>
          <cell r="I1521" t="str">
            <v>PEC</v>
          </cell>
        </row>
        <row r="1522">
          <cell r="A1522" t="str">
            <v>15746466</v>
          </cell>
          <cell r="B1522">
            <v>157</v>
          </cell>
          <cell r="C1522">
            <v>46466</v>
          </cell>
          <cell r="D1522" t="str">
            <v>GALLO DE ORO INICIO 5K CE</v>
          </cell>
          <cell r="E1522" t="str">
            <v>PES</v>
          </cell>
          <cell r="F1522">
            <v>8203</v>
          </cell>
          <cell r="G1522" t="str">
            <v>TN</v>
          </cell>
          <cell r="H1522" t="str">
            <v>TONELADAS</v>
          </cell>
          <cell r="I1522" t="str">
            <v>PEC</v>
          </cell>
        </row>
        <row r="1523">
          <cell r="A1523" t="str">
            <v>15746472</v>
          </cell>
          <cell r="B1523">
            <v>157</v>
          </cell>
          <cell r="C1523">
            <v>46472</v>
          </cell>
          <cell r="D1523" t="str">
            <v>GALLO DE ORO DESA./MANTO. CE</v>
          </cell>
          <cell r="E1523" t="str">
            <v>PES</v>
          </cell>
          <cell r="F1523">
            <v>6115</v>
          </cell>
          <cell r="G1523" t="str">
            <v>TN</v>
          </cell>
          <cell r="H1523" t="str">
            <v>TONELADAS</v>
          </cell>
          <cell r="I1523" t="str">
            <v>PEC</v>
          </cell>
        </row>
        <row r="1524">
          <cell r="A1524" t="str">
            <v>15746476</v>
          </cell>
          <cell r="B1524">
            <v>157</v>
          </cell>
          <cell r="C1524">
            <v>46476</v>
          </cell>
          <cell r="D1524" t="str">
            <v>GALLO DE ORO DESA./MANTO. 5K.</v>
          </cell>
          <cell r="E1524" t="str">
            <v>PES</v>
          </cell>
          <cell r="F1524">
            <v>6990</v>
          </cell>
          <cell r="G1524" t="str">
            <v>TN</v>
          </cell>
          <cell r="H1524" t="str">
            <v>TONELADAS</v>
          </cell>
          <cell r="I1524" t="str">
            <v>PEC</v>
          </cell>
        </row>
        <row r="1525">
          <cell r="A1525" t="str">
            <v>15746478</v>
          </cell>
          <cell r="B1525">
            <v>157</v>
          </cell>
          <cell r="C1525">
            <v>46478</v>
          </cell>
          <cell r="D1525" t="str">
            <v>BONUS GALLO DE ORO DES/MANT 5K</v>
          </cell>
          <cell r="E1525" t="str">
            <v>PES</v>
          </cell>
          <cell r="F1525">
            <v>30.2</v>
          </cell>
          <cell r="G1525" t="str">
            <v>DG</v>
          </cell>
          <cell r="H1525" t="str">
            <v>5.5 KGS</v>
          </cell>
          <cell r="I1525" t="str">
            <v>PEC</v>
          </cell>
        </row>
        <row r="1526">
          <cell r="A1526" t="str">
            <v>15746479</v>
          </cell>
          <cell r="B1526">
            <v>157</v>
          </cell>
          <cell r="C1526">
            <v>46479</v>
          </cell>
          <cell r="D1526" t="str">
            <v>BONUS GALLO DE ORO DES/MANT CE</v>
          </cell>
          <cell r="E1526" t="str">
            <v>PES</v>
          </cell>
          <cell r="F1526">
            <v>226.6</v>
          </cell>
          <cell r="G1526" t="str">
            <v>DF</v>
          </cell>
          <cell r="H1526" t="str">
            <v>42 KGS</v>
          </cell>
          <cell r="I1526" t="str">
            <v>PEC</v>
          </cell>
        </row>
        <row r="1527">
          <cell r="A1527" t="str">
            <v>15746482</v>
          </cell>
          <cell r="B1527">
            <v>157</v>
          </cell>
          <cell r="C1527">
            <v>46482</v>
          </cell>
          <cell r="D1527" t="str">
            <v>GALLO DE ORO REPRODUCTOR CE</v>
          </cell>
          <cell r="E1527" t="str">
            <v>PES</v>
          </cell>
          <cell r="F1527">
            <v>6090</v>
          </cell>
          <cell r="G1527" t="str">
            <v>TN</v>
          </cell>
          <cell r="H1527" t="str">
            <v>TONELADAS</v>
          </cell>
          <cell r="I1527" t="str">
            <v>PEC</v>
          </cell>
        </row>
        <row r="1528">
          <cell r="A1528" t="str">
            <v>15746483</v>
          </cell>
          <cell r="B1528">
            <v>157</v>
          </cell>
          <cell r="C1528">
            <v>46483</v>
          </cell>
          <cell r="D1528" t="str">
            <v>GALLO DE ORO REPRODUCTOR CG</v>
          </cell>
          <cell r="E1528" t="str">
            <v>PES</v>
          </cell>
          <cell r="F1528">
            <v>4925</v>
          </cell>
          <cell r="G1528" t="str">
            <v>TN</v>
          </cell>
          <cell r="H1528" t="str">
            <v>TONELADAS</v>
          </cell>
          <cell r="I1528" t="str">
            <v>PEC</v>
          </cell>
        </row>
        <row r="1529">
          <cell r="A1529" t="str">
            <v>15746486</v>
          </cell>
          <cell r="B1529">
            <v>157</v>
          </cell>
          <cell r="C1529">
            <v>46486</v>
          </cell>
          <cell r="D1529" t="str">
            <v>GALLO DE ORO REPRODUCTOR 5K</v>
          </cell>
          <cell r="E1529" t="str">
            <v>PES</v>
          </cell>
          <cell r="F1529">
            <v>6540</v>
          </cell>
          <cell r="G1529" t="str">
            <v>TN</v>
          </cell>
          <cell r="H1529" t="str">
            <v>TONELADAS</v>
          </cell>
          <cell r="I1529" t="str">
            <v>PEC</v>
          </cell>
        </row>
        <row r="1530">
          <cell r="A1530" t="str">
            <v>15746492</v>
          </cell>
          <cell r="B1530">
            <v>157</v>
          </cell>
          <cell r="C1530">
            <v>46492</v>
          </cell>
          <cell r="D1530" t="str">
            <v>TRIPLE CORONA JUNIOR CE</v>
          </cell>
          <cell r="E1530" t="str">
            <v>PES</v>
          </cell>
          <cell r="F1530">
            <v>8202</v>
          </cell>
          <cell r="G1530" t="str">
            <v>TN</v>
          </cell>
          <cell r="H1530" t="str">
            <v>TONELADAS</v>
          </cell>
          <cell r="I1530" t="str">
            <v>PEC</v>
          </cell>
        </row>
        <row r="1531">
          <cell r="A1531" t="str">
            <v>15746552</v>
          </cell>
          <cell r="B1531">
            <v>157</v>
          </cell>
          <cell r="C1531">
            <v>46552</v>
          </cell>
          <cell r="D1531" t="str">
            <v>INICIA PAVOS TE</v>
          </cell>
          <cell r="E1531" t="str">
            <v>PES</v>
          </cell>
          <cell r="F1531">
            <v>6765</v>
          </cell>
          <cell r="G1531" t="str">
            <v>TN</v>
          </cell>
          <cell r="H1531" t="str">
            <v>TONELADAS</v>
          </cell>
          <cell r="I1531" t="str">
            <v>PEC</v>
          </cell>
        </row>
        <row r="1532">
          <cell r="A1532" t="str">
            <v>15746576</v>
          </cell>
          <cell r="B1532">
            <v>157</v>
          </cell>
          <cell r="C1532">
            <v>46576</v>
          </cell>
          <cell r="D1532" t="str">
            <v>INICIA PAVO 5 KG</v>
          </cell>
          <cell r="E1532" t="str">
            <v>PES</v>
          </cell>
          <cell r="F1532">
            <v>7515</v>
          </cell>
          <cell r="G1532" t="str">
            <v>TN</v>
          </cell>
          <cell r="H1532" t="str">
            <v>TONELADAS</v>
          </cell>
          <cell r="I1532" t="str">
            <v>PEC</v>
          </cell>
        </row>
        <row r="1533">
          <cell r="A1533" t="str">
            <v>15746592</v>
          </cell>
          <cell r="B1533">
            <v>157</v>
          </cell>
          <cell r="C1533">
            <v>46592</v>
          </cell>
          <cell r="D1533" t="str">
            <v>ENGORDA PAVOS ME 40 KGS</v>
          </cell>
          <cell r="E1533" t="str">
            <v>PES</v>
          </cell>
          <cell r="F1533">
            <v>5870</v>
          </cell>
          <cell r="G1533" t="str">
            <v>TN</v>
          </cell>
          <cell r="H1533" t="str">
            <v>TONELADAS</v>
          </cell>
          <cell r="I1533" t="str">
            <v>PEC</v>
          </cell>
        </row>
        <row r="1534">
          <cell r="A1534" t="str">
            <v>15746772</v>
          </cell>
          <cell r="B1534">
            <v>157</v>
          </cell>
          <cell r="C1534">
            <v>46772</v>
          </cell>
          <cell r="D1534" t="str">
            <v>API BORREGOS CE</v>
          </cell>
          <cell r="E1534" t="str">
            <v>PES</v>
          </cell>
          <cell r="F1534">
            <v>5003</v>
          </cell>
          <cell r="G1534" t="str">
            <v>TN</v>
          </cell>
          <cell r="H1534" t="str">
            <v>TONELADAS</v>
          </cell>
          <cell r="I1534" t="str">
            <v>PEC</v>
          </cell>
        </row>
        <row r="1535">
          <cell r="A1535" t="str">
            <v>15746936</v>
          </cell>
          <cell r="B1535">
            <v>157</v>
          </cell>
          <cell r="C1535">
            <v>46936</v>
          </cell>
          <cell r="D1535" t="str">
            <v>ENGORDA CONEJO 5KG</v>
          </cell>
          <cell r="E1535" t="str">
            <v>PES</v>
          </cell>
          <cell r="F1535">
            <v>6099</v>
          </cell>
          <cell r="G1535" t="str">
            <v>TN</v>
          </cell>
          <cell r="H1535" t="str">
            <v>TONELADAS</v>
          </cell>
          <cell r="I1535" t="str">
            <v>PEC</v>
          </cell>
        </row>
        <row r="1536">
          <cell r="A1536" t="str">
            <v>15748016</v>
          </cell>
          <cell r="B1536">
            <v>157</v>
          </cell>
          <cell r="C1536">
            <v>48016</v>
          </cell>
          <cell r="D1536" t="str">
            <v>API CAMARON ALTA DENS 40% ME 1</v>
          </cell>
          <cell r="E1536" t="str">
            <v>PES</v>
          </cell>
          <cell r="F1536">
            <v>15001</v>
          </cell>
          <cell r="G1536" t="str">
            <v>TN</v>
          </cell>
          <cell r="H1536" t="str">
            <v>TONELADAS</v>
          </cell>
          <cell r="I1536" t="str">
            <v>ACU</v>
          </cell>
        </row>
        <row r="1537">
          <cell r="A1537" t="str">
            <v>15748029</v>
          </cell>
          <cell r="B1537">
            <v>157</v>
          </cell>
          <cell r="C1537">
            <v>48029</v>
          </cell>
          <cell r="D1537" t="str">
            <v>API CAMARON AD 35% MC 2</v>
          </cell>
          <cell r="E1537" t="str">
            <v>PES</v>
          </cell>
          <cell r="F1537">
            <v>14242</v>
          </cell>
          <cell r="G1537" t="str">
            <v>TN</v>
          </cell>
          <cell r="H1537" t="str">
            <v>TONELADAS</v>
          </cell>
          <cell r="I1537" t="str">
            <v>ACU</v>
          </cell>
        </row>
        <row r="1538">
          <cell r="A1538" t="str">
            <v>15748039</v>
          </cell>
          <cell r="B1538">
            <v>157</v>
          </cell>
          <cell r="C1538">
            <v>48039</v>
          </cell>
          <cell r="D1538" t="str">
            <v>API CAMARON ALTA DENS 30% CE</v>
          </cell>
          <cell r="E1538" t="str">
            <v>PES</v>
          </cell>
          <cell r="F1538">
            <v>14117</v>
          </cell>
          <cell r="G1538" t="str">
            <v>TN</v>
          </cell>
          <cell r="H1538" t="str">
            <v>TONELADAS</v>
          </cell>
          <cell r="I1538" t="str">
            <v>ACU</v>
          </cell>
        </row>
        <row r="1539">
          <cell r="A1539" t="str">
            <v>15748049</v>
          </cell>
          <cell r="B1539">
            <v>157</v>
          </cell>
          <cell r="C1539">
            <v>48049</v>
          </cell>
          <cell r="D1539" t="str">
            <v>API CAMARON ALTA DENS 25% CE</v>
          </cell>
          <cell r="E1539" t="str">
            <v>PES</v>
          </cell>
          <cell r="F1539">
            <v>13766</v>
          </cell>
          <cell r="G1539" t="str">
            <v>TN</v>
          </cell>
          <cell r="H1539" t="str">
            <v>TONELADAS</v>
          </cell>
          <cell r="I1539" t="str">
            <v>ACU</v>
          </cell>
        </row>
        <row r="1540">
          <cell r="A1540" t="str">
            <v>15748057</v>
          </cell>
          <cell r="B1540">
            <v>157</v>
          </cell>
          <cell r="C1540">
            <v>48057</v>
          </cell>
          <cell r="D1540" t="str">
            <v>API CAMARON EXTENSIVO 40% ME</v>
          </cell>
          <cell r="E1540" t="str">
            <v>PES</v>
          </cell>
          <cell r="F1540">
            <v>13842</v>
          </cell>
          <cell r="G1540" t="str">
            <v>TN</v>
          </cell>
          <cell r="H1540" t="str">
            <v>TONELADAS</v>
          </cell>
          <cell r="I1540" t="str">
            <v>ACU</v>
          </cell>
        </row>
        <row r="1541">
          <cell r="A1541" t="str">
            <v>15748069</v>
          </cell>
          <cell r="B1541">
            <v>157</v>
          </cell>
          <cell r="C1541">
            <v>48069</v>
          </cell>
          <cell r="D1541" t="str">
            <v>API CAMARON EXTENSIVO 35% CE</v>
          </cell>
          <cell r="E1541" t="str">
            <v>PES</v>
          </cell>
          <cell r="F1541">
            <v>12636</v>
          </cell>
          <cell r="G1541" t="str">
            <v>TN</v>
          </cell>
          <cell r="H1541" t="str">
            <v>TONELADAS</v>
          </cell>
          <cell r="I1541" t="str">
            <v>ACU</v>
          </cell>
        </row>
        <row r="1542">
          <cell r="A1542" t="str">
            <v>15748079</v>
          </cell>
          <cell r="B1542">
            <v>157</v>
          </cell>
          <cell r="C1542">
            <v>48079</v>
          </cell>
          <cell r="D1542" t="str">
            <v>API CAMARON EXTENSIVO 30% CE</v>
          </cell>
          <cell r="E1542" t="str">
            <v>PES</v>
          </cell>
          <cell r="F1542">
            <v>12223</v>
          </cell>
          <cell r="G1542" t="str">
            <v>TN</v>
          </cell>
          <cell r="H1542" t="str">
            <v>TONELADAS</v>
          </cell>
          <cell r="I1542" t="str">
            <v>ACU</v>
          </cell>
        </row>
        <row r="1543">
          <cell r="A1543" t="str">
            <v>15748119</v>
          </cell>
          <cell r="B1543">
            <v>157</v>
          </cell>
          <cell r="C1543">
            <v>48119</v>
          </cell>
          <cell r="D1543" t="str">
            <v>API BAGRE 1 20K CE</v>
          </cell>
          <cell r="E1543" t="str">
            <v>PES</v>
          </cell>
          <cell r="F1543">
            <v>9875</v>
          </cell>
          <cell r="G1543" t="str">
            <v>TN</v>
          </cell>
          <cell r="H1543" t="str">
            <v>TONELADAS</v>
          </cell>
          <cell r="I1543" t="str">
            <v>ACU</v>
          </cell>
        </row>
        <row r="1544">
          <cell r="A1544" t="str">
            <v>15748122</v>
          </cell>
          <cell r="B1544">
            <v>157</v>
          </cell>
          <cell r="C1544">
            <v>48122</v>
          </cell>
          <cell r="D1544" t="str">
            <v>API BAGRE 2 20 KG 3/16" CE</v>
          </cell>
          <cell r="E1544" t="str">
            <v>PES</v>
          </cell>
          <cell r="F1544">
            <v>9120</v>
          </cell>
          <cell r="G1544" t="str">
            <v>TN</v>
          </cell>
          <cell r="H1544" t="str">
            <v>TONELADAS</v>
          </cell>
          <cell r="I1544" t="str">
            <v>ACU</v>
          </cell>
        </row>
        <row r="1545">
          <cell r="A1545" t="str">
            <v>15748129</v>
          </cell>
          <cell r="B1545">
            <v>157</v>
          </cell>
          <cell r="C1545">
            <v>48129</v>
          </cell>
          <cell r="D1545" t="str">
            <v>API BAGRE 2 20K 5/16 CE</v>
          </cell>
          <cell r="E1545" t="str">
            <v>PES</v>
          </cell>
          <cell r="F1545">
            <v>9115</v>
          </cell>
          <cell r="G1545" t="str">
            <v>TN</v>
          </cell>
          <cell r="H1545" t="str">
            <v>TONELADAS</v>
          </cell>
          <cell r="I1545" t="str">
            <v>ACU</v>
          </cell>
        </row>
        <row r="1546">
          <cell r="A1546" t="str">
            <v>15748149</v>
          </cell>
          <cell r="B1546">
            <v>157</v>
          </cell>
          <cell r="C1546">
            <v>48149</v>
          </cell>
          <cell r="D1546" t="str">
            <v>API-BAGRE 28 20 KG 5/16" CE</v>
          </cell>
          <cell r="E1546" t="str">
            <v>PES</v>
          </cell>
          <cell r="F1546">
            <v>8770</v>
          </cell>
          <cell r="G1546" t="str">
            <v>TN</v>
          </cell>
          <cell r="H1546" t="str">
            <v>TONELADAS</v>
          </cell>
          <cell r="I1546" t="str">
            <v>ACU</v>
          </cell>
        </row>
        <row r="1547">
          <cell r="A1547" t="str">
            <v>15748169</v>
          </cell>
          <cell r="B1547">
            <v>157</v>
          </cell>
          <cell r="C1547">
            <v>48169</v>
          </cell>
          <cell r="D1547" t="str">
            <v>API TILAPIA 1 20K CE</v>
          </cell>
          <cell r="E1547" t="str">
            <v>PES</v>
          </cell>
          <cell r="F1547">
            <v>10189</v>
          </cell>
          <cell r="G1547" t="str">
            <v>TN</v>
          </cell>
          <cell r="H1547" t="str">
            <v>TONELADAS</v>
          </cell>
          <cell r="I1547" t="str">
            <v>ACU</v>
          </cell>
        </row>
        <row r="1548">
          <cell r="A1548" t="str">
            <v>15748179</v>
          </cell>
          <cell r="B1548">
            <v>157</v>
          </cell>
          <cell r="C1548">
            <v>48179</v>
          </cell>
          <cell r="D1548" t="str">
            <v>API TILAPIA 2 20K CE</v>
          </cell>
          <cell r="E1548" t="str">
            <v>PES</v>
          </cell>
          <cell r="F1548">
            <v>9800</v>
          </cell>
          <cell r="G1548" t="str">
            <v>TN</v>
          </cell>
          <cell r="H1548" t="str">
            <v>TONELADAS</v>
          </cell>
          <cell r="I1548" t="str">
            <v>ACU</v>
          </cell>
        </row>
        <row r="1549">
          <cell r="A1549" t="str">
            <v>15748189</v>
          </cell>
          <cell r="B1549">
            <v>157</v>
          </cell>
          <cell r="C1549">
            <v>48189</v>
          </cell>
          <cell r="D1549" t="str">
            <v>API TILAPIA 3 20K CE</v>
          </cell>
          <cell r="E1549" t="str">
            <v>PES</v>
          </cell>
          <cell r="F1549">
            <v>9250</v>
          </cell>
          <cell r="G1549" t="str">
            <v>TN</v>
          </cell>
          <cell r="H1549" t="str">
            <v>TONELADAS</v>
          </cell>
          <cell r="I1549" t="str">
            <v>ACU</v>
          </cell>
        </row>
        <row r="1550">
          <cell r="A1550" t="str">
            <v>15748199</v>
          </cell>
          <cell r="B1550">
            <v>157</v>
          </cell>
          <cell r="C1550">
            <v>48199</v>
          </cell>
          <cell r="D1550" t="str">
            <v>API TILAPIA 4 20K CE</v>
          </cell>
          <cell r="E1550" t="str">
            <v>PES</v>
          </cell>
          <cell r="F1550">
            <v>8725</v>
          </cell>
          <cell r="G1550" t="str">
            <v>TN</v>
          </cell>
          <cell r="H1550" t="str">
            <v>TONELADAS</v>
          </cell>
          <cell r="I1550" t="str">
            <v>ACU</v>
          </cell>
        </row>
        <row r="1551">
          <cell r="A1551" t="str">
            <v>15748207</v>
          </cell>
          <cell r="B1551">
            <v>157</v>
          </cell>
          <cell r="C1551">
            <v>48207</v>
          </cell>
          <cell r="D1551" t="str">
            <v>API-TRUCHA 1 20 KG ME</v>
          </cell>
          <cell r="E1551" t="str">
            <v>PES</v>
          </cell>
          <cell r="F1551">
            <v>14395</v>
          </cell>
          <cell r="G1551" t="str">
            <v>TN</v>
          </cell>
          <cell r="H1551" t="str">
            <v>TONELADAS</v>
          </cell>
          <cell r="I1551" t="str">
            <v>ACU</v>
          </cell>
        </row>
        <row r="1552">
          <cell r="A1552" t="str">
            <v>15748208</v>
          </cell>
          <cell r="B1552">
            <v>157</v>
          </cell>
          <cell r="C1552">
            <v>48208</v>
          </cell>
          <cell r="D1552" t="str">
            <v>API-TRUCHA 1 20 KG HE</v>
          </cell>
          <cell r="E1552" t="str">
            <v>PES</v>
          </cell>
          <cell r="F1552">
            <v>14645</v>
          </cell>
          <cell r="G1552" t="str">
            <v>TN</v>
          </cell>
          <cell r="H1552" t="str">
            <v>TONELADAS</v>
          </cell>
          <cell r="I1552" t="str">
            <v>ACU</v>
          </cell>
        </row>
        <row r="1553">
          <cell r="A1553" t="str">
            <v>15748209</v>
          </cell>
          <cell r="B1553">
            <v>157</v>
          </cell>
          <cell r="C1553">
            <v>48209</v>
          </cell>
          <cell r="D1553" t="str">
            <v>API TRUCHA 1 20K CE</v>
          </cell>
          <cell r="E1553" t="str">
            <v>PES</v>
          </cell>
          <cell r="F1553">
            <v>14645</v>
          </cell>
          <cell r="G1553" t="str">
            <v>TN</v>
          </cell>
          <cell r="H1553" t="str">
            <v>TONELADAS</v>
          </cell>
          <cell r="I1553" t="str">
            <v>ACU</v>
          </cell>
        </row>
        <row r="1554">
          <cell r="A1554" t="str">
            <v>15748219</v>
          </cell>
          <cell r="B1554">
            <v>157</v>
          </cell>
          <cell r="C1554">
            <v>48219</v>
          </cell>
          <cell r="D1554" t="str">
            <v>API TRUCHA 2 20K CE</v>
          </cell>
          <cell r="E1554" t="str">
            <v>PES</v>
          </cell>
          <cell r="F1554">
            <v>13360</v>
          </cell>
          <cell r="G1554" t="str">
            <v>TN</v>
          </cell>
          <cell r="H1554" t="str">
            <v>TONELADAS</v>
          </cell>
          <cell r="I1554" t="str">
            <v>ACU</v>
          </cell>
        </row>
        <row r="1555">
          <cell r="A1555" t="str">
            <v>15748229</v>
          </cell>
          <cell r="B1555">
            <v>157</v>
          </cell>
          <cell r="C1555">
            <v>48229</v>
          </cell>
          <cell r="D1555" t="str">
            <v>API TRUCHA 3 20K CE</v>
          </cell>
          <cell r="E1555" t="str">
            <v>PES</v>
          </cell>
          <cell r="F1555">
            <v>12760</v>
          </cell>
          <cell r="G1555" t="str">
            <v>TN</v>
          </cell>
          <cell r="H1555" t="str">
            <v>TONELADAS</v>
          </cell>
          <cell r="I1555" t="str">
            <v>ACU</v>
          </cell>
        </row>
        <row r="1556">
          <cell r="A1556" t="str">
            <v>15748239</v>
          </cell>
          <cell r="B1556">
            <v>157</v>
          </cell>
          <cell r="C1556">
            <v>48239</v>
          </cell>
          <cell r="D1556" t="str">
            <v>API TRUCHA SALM. 20K CE</v>
          </cell>
          <cell r="E1556" t="str">
            <v>PES</v>
          </cell>
          <cell r="F1556">
            <v>15340</v>
          </cell>
          <cell r="G1556" t="str">
            <v>TN</v>
          </cell>
          <cell r="H1556" t="str">
            <v>TONELADAS</v>
          </cell>
          <cell r="I1556" t="str">
            <v>ACU</v>
          </cell>
        </row>
        <row r="1557">
          <cell r="A1557" t="str">
            <v>15748275</v>
          </cell>
          <cell r="B1557">
            <v>157</v>
          </cell>
          <cell r="C1557">
            <v>48275</v>
          </cell>
          <cell r="D1557" t="str">
            <v>APICAMARON 35% FOR.ESP.3/32 LG</v>
          </cell>
          <cell r="E1557" t="str">
            <v>PES</v>
          </cell>
          <cell r="F1557">
            <v>12073</v>
          </cell>
          <cell r="G1557" t="str">
            <v>TN</v>
          </cell>
          <cell r="H1557" t="str">
            <v>TONELADAS</v>
          </cell>
          <cell r="I1557" t="str">
            <v>ACU</v>
          </cell>
        </row>
        <row r="1558">
          <cell r="A1558" t="str">
            <v>15748392</v>
          </cell>
          <cell r="B1558">
            <v>157</v>
          </cell>
          <cell r="C1558">
            <v>48392</v>
          </cell>
          <cell r="D1558" t="str">
            <v>API-CAMARON MEDIA DENS 40% ME</v>
          </cell>
          <cell r="E1558" t="str">
            <v>PES</v>
          </cell>
          <cell r="F1558">
            <v>14456</v>
          </cell>
          <cell r="G1558" t="str">
            <v>TN</v>
          </cell>
          <cell r="H1558" t="str">
            <v>TONELADAS</v>
          </cell>
          <cell r="I1558" t="str">
            <v>ACU</v>
          </cell>
        </row>
        <row r="1559">
          <cell r="A1559" t="str">
            <v>15748407</v>
          </cell>
          <cell r="B1559">
            <v>157</v>
          </cell>
          <cell r="C1559">
            <v>48407</v>
          </cell>
          <cell r="D1559" t="str">
            <v>API CAMARON MEDIA DENSID 35%</v>
          </cell>
          <cell r="E1559" t="str">
            <v>PES</v>
          </cell>
          <cell r="F1559">
            <v>13750</v>
          </cell>
          <cell r="G1559" t="str">
            <v>TN</v>
          </cell>
          <cell r="H1559" t="str">
            <v>TONELADAS</v>
          </cell>
          <cell r="I1559" t="str">
            <v>ACU</v>
          </cell>
        </row>
        <row r="1560">
          <cell r="A1560" t="str">
            <v>15748429</v>
          </cell>
          <cell r="B1560">
            <v>157</v>
          </cell>
          <cell r="C1560">
            <v>48429</v>
          </cell>
          <cell r="D1560" t="str">
            <v>API CAMARON MEDIA DENS 30% CE</v>
          </cell>
          <cell r="E1560" t="str">
            <v>PES</v>
          </cell>
          <cell r="F1560">
            <v>13579</v>
          </cell>
          <cell r="G1560" t="str">
            <v>TN</v>
          </cell>
          <cell r="H1560" t="str">
            <v>TONELADAS</v>
          </cell>
          <cell r="I1560" t="str">
            <v>ACU</v>
          </cell>
        </row>
        <row r="1561">
          <cell r="A1561" t="str">
            <v>15750532</v>
          </cell>
          <cell r="B1561">
            <v>157</v>
          </cell>
          <cell r="C1561">
            <v>50532</v>
          </cell>
          <cell r="D1561" t="str">
            <v>GANA-AVES 2 MUL. TE</v>
          </cell>
          <cell r="E1561" t="str">
            <v>PES</v>
          </cell>
          <cell r="F1561">
            <v>4785</v>
          </cell>
          <cell r="G1561" t="str">
            <v>TN</v>
          </cell>
          <cell r="H1561" t="str">
            <v>TONELADAS</v>
          </cell>
          <cell r="I1561" t="str">
            <v>PEC</v>
          </cell>
        </row>
        <row r="1562">
          <cell r="A1562" t="str">
            <v>15753041</v>
          </cell>
          <cell r="B1562">
            <v>157</v>
          </cell>
          <cell r="C1562">
            <v>53041</v>
          </cell>
          <cell r="D1562" t="str">
            <v>CARNERINA No.4 LACTANCIA HG</v>
          </cell>
          <cell r="E1562" t="str">
            <v>PES</v>
          </cell>
          <cell r="F1562">
            <v>6054</v>
          </cell>
          <cell r="G1562" t="str">
            <v>TN</v>
          </cell>
          <cell r="H1562" t="str">
            <v>TONELADAS</v>
          </cell>
          <cell r="I1562" t="str">
            <v>PEC</v>
          </cell>
        </row>
        <row r="1563">
          <cell r="A1563" t="str">
            <v>15753162</v>
          </cell>
          <cell r="B1563">
            <v>157</v>
          </cell>
          <cell r="C1563">
            <v>53162</v>
          </cell>
          <cell r="D1563" t="str">
            <v>INICIAPORK MEJORADO GN CE</v>
          </cell>
          <cell r="E1563" t="str">
            <v>PES</v>
          </cell>
          <cell r="F1563">
            <v>5420</v>
          </cell>
          <cell r="G1563" t="str">
            <v>TN</v>
          </cell>
          <cell r="H1563" t="str">
            <v>TONELADAS</v>
          </cell>
          <cell r="I1563" t="str">
            <v>PEC</v>
          </cell>
        </row>
        <row r="1564">
          <cell r="A1564" t="str">
            <v>15753180</v>
          </cell>
          <cell r="B1564">
            <v>157</v>
          </cell>
          <cell r="C1564">
            <v>53180</v>
          </cell>
          <cell r="D1564" t="str">
            <v>ENGORDAPORK MEJORADO HE</v>
          </cell>
          <cell r="E1564" t="str">
            <v>PES</v>
          </cell>
          <cell r="F1564">
            <v>5249</v>
          </cell>
          <cell r="G1564" t="str">
            <v>TN</v>
          </cell>
          <cell r="H1564" t="str">
            <v>TONELADAS</v>
          </cell>
          <cell r="I1564" t="str">
            <v>PEC</v>
          </cell>
        </row>
        <row r="1565">
          <cell r="A1565" t="str">
            <v>15753182</v>
          </cell>
          <cell r="B1565">
            <v>157</v>
          </cell>
          <cell r="C1565">
            <v>53182</v>
          </cell>
          <cell r="D1565" t="str">
            <v>ENGORDAPORK MEJORADO GN CE</v>
          </cell>
          <cell r="E1565" t="str">
            <v>PES</v>
          </cell>
          <cell r="F1565">
            <v>5269</v>
          </cell>
          <cell r="G1565" t="str">
            <v>TN</v>
          </cell>
          <cell r="H1565" t="str">
            <v>TONELADAS</v>
          </cell>
          <cell r="I1565" t="str">
            <v>PEC</v>
          </cell>
        </row>
        <row r="1566">
          <cell r="A1566" t="str">
            <v>15753190</v>
          </cell>
          <cell r="B1566">
            <v>157</v>
          </cell>
          <cell r="C1566">
            <v>53190</v>
          </cell>
          <cell r="D1566" t="str">
            <v>REPRODUPORK MEJORADO HE</v>
          </cell>
          <cell r="E1566" t="str">
            <v>PES</v>
          </cell>
          <cell r="F1566">
            <v>5694</v>
          </cell>
          <cell r="G1566" t="str">
            <v>TN</v>
          </cell>
          <cell r="H1566" t="str">
            <v>TONELADAS</v>
          </cell>
          <cell r="I1566" t="str">
            <v>PEC</v>
          </cell>
        </row>
        <row r="1567">
          <cell r="A1567" t="str">
            <v>15753192</v>
          </cell>
          <cell r="B1567">
            <v>157</v>
          </cell>
          <cell r="C1567">
            <v>53192</v>
          </cell>
          <cell r="D1567" t="str">
            <v>REPRODUPORK MEJORADO GN  CE</v>
          </cell>
          <cell r="E1567" t="str">
            <v>PES</v>
          </cell>
          <cell r="F1567">
            <v>5714</v>
          </cell>
          <cell r="G1567" t="str">
            <v>TN</v>
          </cell>
          <cell r="H1567" t="str">
            <v>TONELADAS</v>
          </cell>
          <cell r="I1567" t="str">
            <v>PEC</v>
          </cell>
        </row>
        <row r="1568">
          <cell r="A1568" t="str">
            <v>15753242</v>
          </cell>
          <cell r="B1568">
            <v>157</v>
          </cell>
          <cell r="C1568">
            <v>53242</v>
          </cell>
          <cell r="D1568" t="str">
            <v>INICIAPORK AP CE</v>
          </cell>
          <cell r="E1568" t="str">
            <v>PES</v>
          </cell>
          <cell r="F1568">
            <v>5205</v>
          </cell>
          <cell r="G1568" t="str">
            <v>TN</v>
          </cell>
          <cell r="H1568" t="str">
            <v>TONELADAS</v>
          </cell>
          <cell r="I1568" t="str">
            <v>PEC</v>
          </cell>
        </row>
        <row r="1569">
          <cell r="A1569" t="str">
            <v>15753252</v>
          </cell>
          <cell r="B1569">
            <v>157</v>
          </cell>
          <cell r="C1569">
            <v>53252</v>
          </cell>
          <cell r="D1569" t="str">
            <v>DISPONIBLE</v>
          </cell>
          <cell r="E1569" t="str">
            <v>PES</v>
          </cell>
          <cell r="F1569">
            <v>6558</v>
          </cell>
          <cell r="G1569" t="str">
            <v>TN</v>
          </cell>
          <cell r="H1569" t="str">
            <v>TONELADAS</v>
          </cell>
          <cell r="I1569" t="str">
            <v>PEC</v>
          </cell>
        </row>
        <row r="1570">
          <cell r="A1570" t="str">
            <v>15753253</v>
          </cell>
          <cell r="B1570">
            <v>157</v>
          </cell>
          <cell r="C1570">
            <v>53253</v>
          </cell>
          <cell r="D1570" t="str">
            <v>CONCENTRAPORK CG</v>
          </cell>
          <cell r="E1570" t="str">
            <v>PES</v>
          </cell>
          <cell r="F1570">
            <v>6418</v>
          </cell>
          <cell r="G1570" t="str">
            <v>TN</v>
          </cell>
          <cell r="H1570" t="str">
            <v>TONELADAS</v>
          </cell>
          <cell r="I1570" t="str">
            <v>PEC</v>
          </cell>
        </row>
        <row r="1571">
          <cell r="A1571" t="str">
            <v>15753270</v>
          </cell>
          <cell r="B1571">
            <v>157</v>
          </cell>
          <cell r="C1571">
            <v>53270</v>
          </cell>
          <cell r="D1571" t="str">
            <v>CRECIMIENTO CERDOS HE</v>
          </cell>
          <cell r="E1571" t="str">
            <v>PES</v>
          </cell>
          <cell r="F1571">
            <v>5315</v>
          </cell>
          <cell r="G1571" t="str">
            <v>TN</v>
          </cell>
          <cell r="H1571" t="str">
            <v>TONELADAS</v>
          </cell>
          <cell r="I1571" t="str">
            <v>PEC</v>
          </cell>
        </row>
        <row r="1572">
          <cell r="A1572" t="str">
            <v>15753280</v>
          </cell>
          <cell r="B1572">
            <v>157</v>
          </cell>
          <cell r="C1572">
            <v>53280</v>
          </cell>
          <cell r="D1572" t="str">
            <v>ENGORDA CERDOS HE</v>
          </cell>
          <cell r="E1572" t="str">
            <v>PES</v>
          </cell>
          <cell r="F1572">
            <v>5170</v>
          </cell>
          <cell r="G1572" t="str">
            <v>TN</v>
          </cell>
          <cell r="H1572" t="str">
            <v>TONELADAS</v>
          </cell>
          <cell r="I1572" t="str">
            <v>PEC</v>
          </cell>
        </row>
        <row r="1573">
          <cell r="A1573" t="str">
            <v>15753510</v>
          </cell>
          <cell r="B1573">
            <v>157</v>
          </cell>
          <cell r="C1573">
            <v>53510</v>
          </cell>
          <cell r="D1573" t="str">
            <v>GANA CERDOS NO. 1 HE</v>
          </cell>
          <cell r="E1573" t="str">
            <v>PES</v>
          </cell>
          <cell r="F1573">
            <v>5911</v>
          </cell>
          <cell r="G1573" t="str">
            <v>TN</v>
          </cell>
          <cell r="H1573" t="str">
            <v>TONELADAS</v>
          </cell>
          <cell r="I1573" t="str">
            <v>PEC</v>
          </cell>
        </row>
        <row r="1574">
          <cell r="A1574" t="str">
            <v>15753511</v>
          </cell>
          <cell r="B1574">
            <v>157</v>
          </cell>
          <cell r="C1574">
            <v>53511</v>
          </cell>
          <cell r="D1574" t="str">
            <v>GANA CERDOS NO. 1 HG</v>
          </cell>
          <cell r="E1574" t="str">
            <v>PES</v>
          </cell>
          <cell r="F1574">
            <v>5771</v>
          </cell>
          <cell r="G1574" t="str">
            <v>TN</v>
          </cell>
          <cell r="H1574" t="str">
            <v>TONELADAS</v>
          </cell>
          <cell r="I1574" t="str">
            <v>PEC</v>
          </cell>
        </row>
        <row r="1575">
          <cell r="A1575" t="str">
            <v>15753512</v>
          </cell>
          <cell r="B1575">
            <v>157</v>
          </cell>
          <cell r="C1575">
            <v>53512</v>
          </cell>
          <cell r="D1575" t="str">
            <v>GANA CERDOS NO. 1 CE</v>
          </cell>
          <cell r="E1575" t="str">
            <v>PES</v>
          </cell>
          <cell r="F1575">
            <v>5390</v>
          </cell>
          <cell r="G1575" t="str">
            <v>TN</v>
          </cell>
          <cell r="H1575" t="str">
            <v>TONELADAS</v>
          </cell>
          <cell r="I1575" t="str">
            <v>PEC</v>
          </cell>
        </row>
        <row r="1576">
          <cell r="A1576" t="str">
            <v>15753513</v>
          </cell>
          <cell r="B1576">
            <v>157</v>
          </cell>
          <cell r="C1576">
            <v>53513</v>
          </cell>
          <cell r="D1576" t="str">
            <v>GANA CERDOS NO. 1 CG</v>
          </cell>
          <cell r="E1576" t="str">
            <v>PES</v>
          </cell>
          <cell r="F1576">
            <v>5791</v>
          </cell>
          <cell r="G1576" t="str">
            <v>TN</v>
          </cell>
          <cell r="H1576" t="str">
            <v>TONELADAS</v>
          </cell>
          <cell r="I1576" t="str">
            <v>PEC</v>
          </cell>
        </row>
        <row r="1577">
          <cell r="A1577" t="str">
            <v>15753520</v>
          </cell>
          <cell r="B1577">
            <v>157</v>
          </cell>
          <cell r="C1577">
            <v>53520</v>
          </cell>
          <cell r="D1577" t="str">
            <v>GANA CERDOS NO. 2 HE</v>
          </cell>
          <cell r="E1577" t="str">
            <v>PES</v>
          </cell>
          <cell r="F1577">
            <v>5310</v>
          </cell>
          <cell r="G1577" t="str">
            <v>TN</v>
          </cell>
          <cell r="H1577" t="str">
            <v>TONELADAS</v>
          </cell>
          <cell r="I1577" t="str">
            <v>PEC</v>
          </cell>
        </row>
        <row r="1578">
          <cell r="A1578" t="str">
            <v>15753521</v>
          </cell>
          <cell r="B1578">
            <v>157</v>
          </cell>
          <cell r="C1578">
            <v>53521</v>
          </cell>
          <cell r="D1578" t="str">
            <v>GANA CERDOS NO. 2 HG</v>
          </cell>
          <cell r="E1578" t="str">
            <v>PES</v>
          </cell>
          <cell r="F1578">
            <v>5550</v>
          </cell>
          <cell r="G1578" t="str">
            <v>TN</v>
          </cell>
          <cell r="H1578" t="str">
            <v>TONELADAS</v>
          </cell>
          <cell r="I1578" t="str">
            <v>PEC</v>
          </cell>
        </row>
        <row r="1579">
          <cell r="A1579" t="str">
            <v>15753522</v>
          </cell>
          <cell r="B1579">
            <v>157</v>
          </cell>
          <cell r="C1579">
            <v>53522</v>
          </cell>
          <cell r="D1579" t="str">
            <v>GANA CERDOS NO. 2 CE</v>
          </cell>
          <cell r="E1579" t="str">
            <v>PES</v>
          </cell>
          <cell r="F1579">
            <v>5090</v>
          </cell>
          <cell r="G1579" t="str">
            <v>TN</v>
          </cell>
          <cell r="H1579" t="str">
            <v>TONELADAS</v>
          </cell>
          <cell r="I1579" t="str">
            <v>PEC</v>
          </cell>
        </row>
        <row r="1580">
          <cell r="A1580" t="str">
            <v>15753523</v>
          </cell>
          <cell r="B1580">
            <v>157</v>
          </cell>
          <cell r="C1580">
            <v>53523</v>
          </cell>
          <cell r="D1580" t="str">
            <v>GANA CERDOS NO. 2 CG</v>
          </cell>
          <cell r="E1580" t="str">
            <v>PES</v>
          </cell>
          <cell r="F1580">
            <v>5570</v>
          </cell>
          <cell r="G1580" t="str">
            <v>TN</v>
          </cell>
          <cell r="H1580" t="str">
            <v>TONELADAS</v>
          </cell>
          <cell r="I1580" t="str">
            <v>PEC</v>
          </cell>
        </row>
        <row r="1581">
          <cell r="A1581" t="str">
            <v>15753530</v>
          </cell>
          <cell r="B1581">
            <v>157</v>
          </cell>
          <cell r="C1581">
            <v>53530</v>
          </cell>
          <cell r="D1581" t="str">
            <v>GANA CERDOS NO. 3 HE</v>
          </cell>
          <cell r="E1581" t="str">
            <v>PES</v>
          </cell>
          <cell r="F1581">
            <v>5340</v>
          </cell>
          <cell r="G1581" t="str">
            <v>TN</v>
          </cell>
          <cell r="H1581" t="str">
            <v>TONELADAS</v>
          </cell>
          <cell r="I1581" t="str">
            <v>PEC</v>
          </cell>
        </row>
        <row r="1582">
          <cell r="A1582" t="str">
            <v>15753531</v>
          </cell>
          <cell r="B1582">
            <v>157</v>
          </cell>
          <cell r="C1582">
            <v>53531</v>
          </cell>
          <cell r="D1582" t="str">
            <v>GANA CERDOS NO. 3 HG</v>
          </cell>
          <cell r="E1582" t="str">
            <v>PES</v>
          </cell>
          <cell r="F1582">
            <v>5200</v>
          </cell>
          <cell r="G1582" t="str">
            <v>TN</v>
          </cell>
          <cell r="H1582" t="str">
            <v>TONELADAS</v>
          </cell>
          <cell r="I1582" t="str">
            <v>PEC</v>
          </cell>
        </row>
        <row r="1583">
          <cell r="A1583" t="str">
            <v>15753532</v>
          </cell>
          <cell r="B1583">
            <v>157</v>
          </cell>
          <cell r="C1583">
            <v>53532</v>
          </cell>
          <cell r="D1583" t="str">
            <v>GANA CERDOS NO. 3 CE</v>
          </cell>
          <cell r="E1583" t="str">
            <v>PES</v>
          </cell>
          <cell r="F1583">
            <v>5360</v>
          </cell>
          <cell r="G1583" t="str">
            <v>TN</v>
          </cell>
          <cell r="H1583" t="str">
            <v>TONELADAS</v>
          </cell>
          <cell r="I1583" t="str">
            <v>PEC</v>
          </cell>
        </row>
        <row r="1584">
          <cell r="A1584" t="str">
            <v>15753533</v>
          </cell>
          <cell r="B1584">
            <v>157</v>
          </cell>
          <cell r="C1584">
            <v>53533</v>
          </cell>
          <cell r="D1584" t="str">
            <v>GANA CERDOS NO. 3 CG</v>
          </cell>
          <cell r="E1584" t="str">
            <v>PES</v>
          </cell>
          <cell r="F1584">
            <v>5220</v>
          </cell>
          <cell r="G1584" t="str">
            <v>TN</v>
          </cell>
          <cell r="H1584" t="str">
            <v>TONELADAS</v>
          </cell>
          <cell r="I1584" t="str">
            <v>PEC</v>
          </cell>
        </row>
        <row r="1585">
          <cell r="A1585" t="str">
            <v>15753570</v>
          </cell>
          <cell r="B1585">
            <v>157</v>
          </cell>
          <cell r="C1585">
            <v>53570</v>
          </cell>
          <cell r="D1585" t="str">
            <v>GANACERDOS 36% HE</v>
          </cell>
          <cell r="E1585" t="str">
            <v>PES</v>
          </cell>
          <cell r="F1585">
            <v>6407</v>
          </cell>
          <cell r="G1585" t="str">
            <v>TN</v>
          </cell>
          <cell r="H1585" t="str">
            <v>TONELADAS</v>
          </cell>
          <cell r="I1585" t="str">
            <v>PEC</v>
          </cell>
        </row>
        <row r="1586">
          <cell r="A1586" t="str">
            <v>15753571</v>
          </cell>
          <cell r="B1586">
            <v>157</v>
          </cell>
          <cell r="C1586">
            <v>53571</v>
          </cell>
          <cell r="D1586" t="str">
            <v>GANACERDOS 36% HG</v>
          </cell>
          <cell r="E1586" t="str">
            <v>PES</v>
          </cell>
          <cell r="F1586">
            <v>6267</v>
          </cell>
          <cell r="G1586" t="str">
            <v>TN</v>
          </cell>
          <cell r="H1586" t="str">
            <v>TONELADAS</v>
          </cell>
          <cell r="I1586" t="str">
            <v>PEC</v>
          </cell>
        </row>
        <row r="1587">
          <cell r="A1587" t="str">
            <v>15753572</v>
          </cell>
          <cell r="B1587">
            <v>157</v>
          </cell>
          <cell r="C1587">
            <v>53572</v>
          </cell>
          <cell r="D1587" t="str">
            <v>GANACERDOS 36% CE</v>
          </cell>
          <cell r="E1587" t="str">
            <v>PES</v>
          </cell>
          <cell r="F1587">
            <v>6427</v>
          </cell>
          <cell r="G1587" t="str">
            <v>TN</v>
          </cell>
          <cell r="H1587" t="str">
            <v>TONELADAS</v>
          </cell>
          <cell r="I1587" t="str">
            <v>PEC</v>
          </cell>
        </row>
        <row r="1588">
          <cell r="A1588" t="str">
            <v>15753573</v>
          </cell>
          <cell r="B1588">
            <v>157</v>
          </cell>
          <cell r="C1588">
            <v>53573</v>
          </cell>
          <cell r="D1588" t="str">
            <v>GANACERDOS 36% CG</v>
          </cell>
          <cell r="E1588" t="str">
            <v>PES</v>
          </cell>
          <cell r="F1588">
            <v>6287</v>
          </cell>
          <cell r="G1588" t="str">
            <v>TN</v>
          </cell>
          <cell r="H1588" t="str">
            <v>TONELADAS</v>
          </cell>
          <cell r="I1588" t="str">
            <v>PEC</v>
          </cell>
        </row>
        <row r="1589">
          <cell r="A1589" t="str">
            <v>15753632</v>
          </cell>
          <cell r="B1589">
            <v>157</v>
          </cell>
          <cell r="C1589">
            <v>53632</v>
          </cell>
          <cell r="D1589" t="str">
            <v>GANACERDOS MULTIUSOS CE</v>
          </cell>
          <cell r="E1589" t="str">
            <v>PES</v>
          </cell>
          <cell r="F1589">
            <v>4140</v>
          </cell>
          <cell r="G1589" t="str">
            <v>TN</v>
          </cell>
          <cell r="H1589" t="str">
            <v>TONELADAS</v>
          </cell>
          <cell r="I1589" t="str">
            <v>PEC</v>
          </cell>
        </row>
        <row r="1590">
          <cell r="A1590" t="str">
            <v>15753873</v>
          </cell>
          <cell r="B1590">
            <v>157</v>
          </cell>
          <cell r="C1590">
            <v>53873</v>
          </cell>
          <cell r="D1590" t="str">
            <v>ENGORDAPORK TG</v>
          </cell>
          <cell r="E1590" t="str">
            <v>PES</v>
          </cell>
          <cell r="F1590">
            <v>4531</v>
          </cell>
          <cell r="G1590" t="str">
            <v>TN</v>
          </cell>
          <cell r="H1590" t="str">
            <v>TONELADAS</v>
          </cell>
          <cell r="I1590" t="str">
            <v>PEC</v>
          </cell>
        </row>
        <row r="1591">
          <cell r="A1591" t="str">
            <v>15754300</v>
          </cell>
          <cell r="B1591">
            <v>157</v>
          </cell>
          <cell r="C1591">
            <v>54300</v>
          </cell>
          <cell r="D1591" t="str">
            <v>GANALECHE MULTIUSOS HE</v>
          </cell>
          <cell r="E1591" t="str">
            <v>PES</v>
          </cell>
          <cell r="F1591">
            <v>4130</v>
          </cell>
          <cell r="G1591" t="str">
            <v>TN</v>
          </cell>
          <cell r="H1591" t="str">
            <v>TONELADAS</v>
          </cell>
          <cell r="I1591" t="str">
            <v>PEC</v>
          </cell>
        </row>
        <row r="1592">
          <cell r="A1592" t="str">
            <v>15754301</v>
          </cell>
          <cell r="B1592">
            <v>157</v>
          </cell>
          <cell r="C1592">
            <v>54301</v>
          </cell>
          <cell r="D1592" t="str">
            <v>GANALECHE MULTIUSOS HG</v>
          </cell>
          <cell r="E1592" t="str">
            <v>PES</v>
          </cell>
          <cell r="F1592">
            <v>3990</v>
          </cell>
          <cell r="G1592" t="str">
            <v>TN</v>
          </cell>
          <cell r="H1592" t="str">
            <v>TONELADAS</v>
          </cell>
          <cell r="I1592" t="str">
            <v>PEC</v>
          </cell>
        </row>
        <row r="1593">
          <cell r="A1593" t="str">
            <v>15754303</v>
          </cell>
          <cell r="B1593">
            <v>157</v>
          </cell>
          <cell r="C1593">
            <v>54303</v>
          </cell>
          <cell r="D1593" t="str">
            <v>GANALECHE MULTIUSOS CG</v>
          </cell>
          <cell r="E1593" t="str">
            <v>PES</v>
          </cell>
          <cell r="F1593">
            <v>4010</v>
          </cell>
          <cell r="G1593" t="str">
            <v>TN</v>
          </cell>
          <cell r="H1593" t="str">
            <v>TONELADAS</v>
          </cell>
          <cell r="I1593" t="str">
            <v>PEC</v>
          </cell>
        </row>
        <row r="1594">
          <cell r="A1594" t="str">
            <v>15754304</v>
          </cell>
          <cell r="B1594">
            <v>157</v>
          </cell>
          <cell r="C1594">
            <v>54304</v>
          </cell>
          <cell r="D1594" t="str">
            <v>GANALECHE MULTIUSOS RE</v>
          </cell>
          <cell r="E1594" t="str">
            <v>PES</v>
          </cell>
          <cell r="F1594">
            <v>3965</v>
          </cell>
          <cell r="G1594" t="str">
            <v>TN</v>
          </cell>
          <cell r="H1594" t="str">
            <v>TONELADAS</v>
          </cell>
          <cell r="I1594" t="str">
            <v>PEC</v>
          </cell>
        </row>
        <row r="1595">
          <cell r="A1595" t="str">
            <v>15754305</v>
          </cell>
          <cell r="B1595">
            <v>157</v>
          </cell>
          <cell r="C1595">
            <v>54305</v>
          </cell>
          <cell r="D1595" t="str">
            <v>GANALECHE MULTIUSOS RG</v>
          </cell>
          <cell r="E1595" t="str">
            <v>PES</v>
          </cell>
          <cell r="F1595">
            <v>4000</v>
          </cell>
          <cell r="G1595" t="str">
            <v>TN</v>
          </cell>
          <cell r="H1595" t="str">
            <v>TONELADAS</v>
          </cell>
          <cell r="I1595" t="str">
            <v>PEC</v>
          </cell>
        </row>
        <row r="1596">
          <cell r="A1596" t="str">
            <v>15754320</v>
          </cell>
          <cell r="B1596">
            <v>157</v>
          </cell>
          <cell r="C1596">
            <v>54320</v>
          </cell>
          <cell r="D1596" t="str">
            <v>ESTABLERO 18% HE</v>
          </cell>
          <cell r="E1596" t="str">
            <v>PES</v>
          </cell>
          <cell r="F1596">
            <v>4685</v>
          </cell>
          <cell r="G1596" t="str">
            <v>TN</v>
          </cell>
          <cell r="H1596" t="str">
            <v>TONELADAS</v>
          </cell>
          <cell r="I1596" t="str">
            <v>PEC</v>
          </cell>
        </row>
        <row r="1597">
          <cell r="A1597" t="str">
            <v>15754321</v>
          </cell>
          <cell r="B1597">
            <v>157</v>
          </cell>
          <cell r="C1597">
            <v>54321</v>
          </cell>
          <cell r="D1597" t="str">
            <v>ESTABLERO 18% HG</v>
          </cell>
          <cell r="E1597" t="str">
            <v>PES</v>
          </cell>
          <cell r="F1597">
            <v>4545</v>
          </cell>
          <cell r="G1597" t="str">
            <v>TN</v>
          </cell>
          <cell r="H1597" t="str">
            <v>TONELADAS</v>
          </cell>
          <cell r="I1597" t="str">
            <v>PEC</v>
          </cell>
        </row>
        <row r="1598">
          <cell r="A1598" t="str">
            <v>15754322</v>
          </cell>
          <cell r="B1598">
            <v>157</v>
          </cell>
          <cell r="C1598">
            <v>54322</v>
          </cell>
          <cell r="D1598" t="str">
            <v>ESTABLERO 18% CE</v>
          </cell>
          <cell r="E1598" t="str">
            <v>PES</v>
          </cell>
          <cell r="F1598">
            <v>4705</v>
          </cell>
          <cell r="G1598" t="str">
            <v>TN</v>
          </cell>
          <cell r="H1598" t="str">
            <v>TONELADAS</v>
          </cell>
          <cell r="I1598" t="str">
            <v>PEC</v>
          </cell>
        </row>
        <row r="1599">
          <cell r="A1599" t="str">
            <v>15754323</v>
          </cell>
          <cell r="B1599">
            <v>157</v>
          </cell>
          <cell r="C1599">
            <v>54323</v>
          </cell>
          <cell r="D1599" t="str">
            <v>ESTABLERO 18% CG</v>
          </cell>
          <cell r="E1599" t="str">
            <v>PES</v>
          </cell>
          <cell r="F1599">
            <v>4565</v>
          </cell>
          <cell r="G1599" t="str">
            <v>TN</v>
          </cell>
          <cell r="H1599" t="str">
            <v>TONELADAS</v>
          </cell>
          <cell r="I1599" t="str">
            <v>PEC</v>
          </cell>
        </row>
        <row r="1600">
          <cell r="A1600" t="str">
            <v>15754324</v>
          </cell>
          <cell r="B1600">
            <v>157</v>
          </cell>
          <cell r="C1600">
            <v>54324</v>
          </cell>
          <cell r="D1600" t="str">
            <v>ESTABLERO 18% RE</v>
          </cell>
          <cell r="E1600" t="str">
            <v>PES</v>
          </cell>
          <cell r="F1600">
            <v>3800</v>
          </cell>
          <cell r="G1600" t="str">
            <v>TN</v>
          </cell>
          <cell r="H1600" t="str">
            <v>TONELADAS</v>
          </cell>
          <cell r="I1600" t="str">
            <v>PEC</v>
          </cell>
        </row>
        <row r="1601">
          <cell r="A1601" t="str">
            <v>15754325</v>
          </cell>
          <cell r="B1601">
            <v>157</v>
          </cell>
          <cell r="C1601">
            <v>54325</v>
          </cell>
          <cell r="D1601" t="str">
            <v>ESTABLERO 18% RG</v>
          </cell>
          <cell r="E1601" t="str">
            <v>PES</v>
          </cell>
          <cell r="F1601">
            <v>3795</v>
          </cell>
          <cell r="G1601" t="str">
            <v>TN</v>
          </cell>
          <cell r="H1601" t="str">
            <v>TONELADAS</v>
          </cell>
          <cell r="I1601" t="str">
            <v>PEC</v>
          </cell>
        </row>
        <row r="1602">
          <cell r="A1602" t="str">
            <v>15754340</v>
          </cell>
          <cell r="B1602">
            <v>157</v>
          </cell>
          <cell r="C1602">
            <v>54340</v>
          </cell>
          <cell r="D1602" t="str">
            <v>ESTABLERO 20% HE</v>
          </cell>
          <cell r="E1602" t="str">
            <v>PES</v>
          </cell>
          <cell r="F1602">
            <v>4290</v>
          </cell>
          <cell r="G1602" t="str">
            <v>TN</v>
          </cell>
          <cell r="H1602" t="str">
            <v>TONELADAS</v>
          </cell>
          <cell r="I1602" t="str">
            <v>PEC</v>
          </cell>
        </row>
        <row r="1603">
          <cell r="A1603" t="str">
            <v>15754341</v>
          </cell>
          <cell r="B1603">
            <v>157</v>
          </cell>
          <cell r="C1603">
            <v>54341</v>
          </cell>
          <cell r="D1603" t="str">
            <v>ESTABLERO 20% HG</v>
          </cell>
          <cell r="E1603" t="str">
            <v>PES</v>
          </cell>
          <cell r="F1603">
            <v>4150</v>
          </cell>
          <cell r="G1603" t="str">
            <v>TN</v>
          </cell>
          <cell r="H1603" t="str">
            <v>TONELADAS</v>
          </cell>
          <cell r="I1603" t="str">
            <v>PEC</v>
          </cell>
        </row>
        <row r="1604">
          <cell r="A1604" t="str">
            <v>15754342</v>
          </cell>
          <cell r="B1604">
            <v>157</v>
          </cell>
          <cell r="C1604">
            <v>54342</v>
          </cell>
          <cell r="D1604" t="str">
            <v>ESTABLERO 20% CE</v>
          </cell>
          <cell r="E1604" t="str">
            <v>PES</v>
          </cell>
          <cell r="F1604">
            <v>4310</v>
          </cell>
          <cell r="G1604" t="str">
            <v>TN</v>
          </cell>
          <cell r="H1604" t="str">
            <v>TONELADAS</v>
          </cell>
          <cell r="I1604" t="str">
            <v>PEC</v>
          </cell>
        </row>
        <row r="1605">
          <cell r="A1605" t="str">
            <v>15754343</v>
          </cell>
          <cell r="B1605">
            <v>157</v>
          </cell>
          <cell r="C1605">
            <v>54343</v>
          </cell>
          <cell r="D1605" t="str">
            <v>ESTABLERO 20% CG</v>
          </cell>
          <cell r="E1605" t="str">
            <v>PES</v>
          </cell>
          <cell r="F1605">
            <v>4170</v>
          </cell>
          <cell r="G1605" t="str">
            <v>TN</v>
          </cell>
          <cell r="H1605" t="str">
            <v>TONELADAS</v>
          </cell>
          <cell r="I1605" t="str">
            <v>PEC</v>
          </cell>
        </row>
        <row r="1606">
          <cell r="A1606" t="str">
            <v>15754422</v>
          </cell>
          <cell r="B1606">
            <v>157</v>
          </cell>
          <cell r="C1606">
            <v>54422</v>
          </cell>
          <cell r="D1606" t="str">
            <v>ESTABLERO 18% CE</v>
          </cell>
          <cell r="E1606" t="str">
            <v>PES</v>
          </cell>
          <cell r="F1606">
            <v>3762</v>
          </cell>
          <cell r="G1606" t="str">
            <v>TN</v>
          </cell>
          <cell r="H1606" t="str">
            <v>TONELADAS</v>
          </cell>
          <cell r="I1606" t="str">
            <v>PEC</v>
          </cell>
        </row>
        <row r="1607">
          <cell r="A1607" t="str">
            <v>15754423</v>
          </cell>
          <cell r="B1607">
            <v>157</v>
          </cell>
          <cell r="C1607">
            <v>54423</v>
          </cell>
          <cell r="D1607" t="str">
            <v>ESTABLERO 18% CG</v>
          </cell>
          <cell r="E1607" t="str">
            <v>PES</v>
          </cell>
          <cell r="F1607">
            <v>3672</v>
          </cell>
          <cell r="G1607" t="str">
            <v>TN</v>
          </cell>
          <cell r="H1607" t="str">
            <v>TONELADAS</v>
          </cell>
          <cell r="I1607" t="str">
            <v>PEC</v>
          </cell>
        </row>
        <row r="1608">
          <cell r="A1608" t="str">
            <v>15754574</v>
          </cell>
          <cell r="B1608">
            <v>157</v>
          </cell>
          <cell r="C1608">
            <v>54574</v>
          </cell>
          <cell r="D1608" t="str">
            <v>B30 CERVANTES RE</v>
          </cell>
          <cell r="E1608" t="str">
            <v>PES</v>
          </cell>
          <cell r="F1608">
            <v>4716</v>
          </cell>
          <cell r="G1608" t="str">
            <v>TN</v>
          </cell>
          <cell r="H1608" t="str">
            <v>TONELADAS</v>
          </cell>
          <cell r="I1608" t="str">
            <v>PEC</v>
          </cell>
        </row>
        <row r="1609">
          <cell r="A1609" t="str">
            <v>15754575</v>
          </cell>
          <cell r="B1609">
            <v>157</v>
          </cell>
          <cell r="C1609">
            <v>54575</v>
          </cell>
          <cell r="D1609" t="str">
            <v>B30 CERVANTES RG</v>
          </cell>
          <cell r="E1609" t="str">
            <v>PES</v>
          </cell>
          <cell r="F1609">
            <v>4576</v>
          </cell>
          <cell r="G1609" t="str">
            <v>TN</v>
          </cell>
          <cell r="H1609" t="str">
            <v>TONELADAS</v>
          </cell>
          <cell r="I1609" t="str">
            <v>PEC</v>
          </cell>
        </row>
        <row r="1610">
          <cell r="A1610" t="str">
            <v>15754584</v>
          </cell>
          <cell r="B1610">
            <v>157</v>
          </cell>
          <cell r="C1610">
            <v>54584</v>
          </cell>
          <cell r="D1610" t="str">
            <v>GANALECHE ALTAS PRODUCTORAS RE</v>
          </cell>
          <cell r="E1610" t="str">
            <v>PES</v>
          </cell>
          <cell r="F1610">
            <v>4725</v>
          </cell>
          <cell r="G1610" t="str">
            <v>TN</v>
          </cell>
          <cell r="H1610" t="str">
            <v>TONELADAS</v>
          </cell>
          <cell r="I1610" t="str">
            <v>PEC</v>
          </cell>
        </row>
        <row r="1611">
          <cell r="A1611" t="str">
            <v>15754585</v>
          </cell>
          <cell r="B1611">
            <v>157</v>
          </cell>
          <cell r="C1611">
            <v>54585</v>
          </cell>
          <cell r="D1611" t="str">
            <v>GANALECHE ALTAS PRODUCTORAS RG</v>
          </cell>
          <cell r="E1611" t="str">
            <v>PES</v>
          </cell>
          <cell r="F1611">
            <v>4710</v>
          </cell>
          <cell r="G1611" t="str">
            <v>TN</v>
          </cell>
          <cell r="H1611" t="str">
            <v>TONELADAS</v>
          </cell>
          <cell r="I1611" t="str">
            <v>PEC</v>
          </cell>
        </row>
        <row r="1612">
          <cell r="A1612" t="str">
            <v>15754590</v>
          </cell>
          <cell r="B1612">
            <v>157</v>
          </cell>
          <cell r="C1612">
            <v>54590</v>
          </cell>
          <cell r="D1612" t="str">
            <v>MEZCLA ENERGETICA HE</v>
          </cell>
          <cell r="E1612" t="str">
            <v>PES</v>
          </cell>
          <cell r="F1612">
            <v>4220</v>
          </cell>
          <cell r="G1612" t="str">
            <v>TN</v>
          </cell>
          <cell r="H1612" t="str">
            <v>TONELADAS</v>
          </cell>
          <cell r="I1612" t="str">
            <v>PEC</v>
          </cell>
        </row>
        <row r="1613">
          <cell r="A1613" t="str">
            <v>15754594</v>
          </cell>
          <cell r="B1613">
            <v>157</v>
          </cell>
          <cell r="C1613">
            <v>54594</v>
          </cell>
          <cell r="D1613" t="str">
            <v>MEZCLA ENERGETICA RE</v>
          </cell>
          <cell r="E1613" t="str">
            <v>PES</v>
          </cell>
          <cell r="F1613">
            <v>4230</v>
          </cell>
          <cell r="G1613" t="str">
            <v>TN</v>
          </cell>
          <cell r="H1613" t="str">
            <v>TONELADAS</v>
          </cell>
          <cell r="I1613" t="str">
            <v>PEC</v>
          </cell>
        </row>
        <row r="1614">
          <cell r="A1614" t="str">
            <v>15754595</v>
          </cell>
          <cell r="B1614">
            <v>157</v>
          </cell>
          <cell r="C1614">
            <v>54595</v>
          </cell>
          <cell r="D1614" t="str">
            <v>MEZCLA ENERGETICA RG</v>
          </cell>
          <cell r="E1614" t="str">
            <v>PES</v>
          </cell>
          <cell r="F1614">
            <v>4090</v>
          </cell>
          <cell r="G1614" t="str">
            <v>TN</v>
          </cell>
          <cell r="H1614" t="str">
            <v>TONELADAS</v>
          </cell>
          <cell r="I1614" t="str">
            <v>PEC</v>
          </cell>
        </row>
        <row r="1615">
          <cell r="A1615" t="str">
            <v>15754600</v>
          </cell>
          <cell r="B1615">
            <v>157</v>
          </cell>
          <cell r="C1615">
            <v>54600</v>
          </cell>
          <cell r="D1615" t="str">
            <v>GANALECHE 17% ESPECIAL HE</v>
          </cell>
          <cell r="E1615" t="str">
            <v>PES</v>
          </cell>
          <cell r="F1615">
            <v>5225</v>
          </cell>
          <cell r="G1615" t="str">
            <v>TN</v>
          </cell>
          <cell r="H1615" t="str">
            <v>TONELADAS</v>
          </cell>
          <cell r="I1615" t="str">
            <v>PEC</v>
          </cell>
        </row>
        <row r="1616">
          <cell r="A1616" t="str">
            <v>15754601</v>
          </cell>
          <cell r="B1616">
            <v>157</v>
          </cell>
          <cell r="C1616">
            <v>54601</v>
          </cell>
          <cell r="D1616" t="str">
            <v>GANALECHE 17% ESPECIAL HG</v>
          </cell>
          <cell r="E1616" t="str">
            <v>PES</v>
          </cell>
          <cell r="F1616">
            <v>5085</v>
          </cell>
          <cell r="G1616" t="str">
            <v>TN</v>
          </cell>
          <cell r="H1616" t="str">
            <v>TONELADAS</v>
          </cell>
          <cell r="I1616" t="str">
            <v>PEC</v>
          </cell>
        </row>
        <row r="1617">
          <cell r="A1617" t="str">
            <v>15754602</v>
          </cell>
          <cell r="B1617">
            <v>157</v>
          </cell>
          <cell r="C1617">
            <v>54602</v>
          </cell>
          <cell r="D1617" t="str">
            <v>GANALECHE 17% ESPECIAL CE</v>
          </cell>
          <cell r="E1617" t="str">
            <v>PES</v>
          </cell>
          <cell r="F1617">
            <v>5245</v>
          </cell>
          <cell r="G1617" t="str">
            <v>TN</v>
          </cell>
          <cell r="H1617" t="str">
            <v>TONELADAS</v>
          </cell>
          <cell r="I1617" t="str">
            <v>PEC</v>
          </cell>
        </row>
        <row r="1618">
          <cell r="A1618" t="str">
            <v>15754603</v>
          </cell>
          <cell r="B1618">
            <v>157</v>
          </cell>
          <cell r="C1618">
            <v>54603</v>
          </cell>
          <cell r="D1618" t="str">
            <v>GANALECHE 17% ESPECIAL CG</v>
          </cell>
          <cell r="E1618" t="str">
            <v>PES</v>
          </cell>
          <cell r="F1618">
            <v>5105</v>
          </cell>
          <cell r="G1618" t="str">
            <v>TN</v>
          </cell>
          <cell r="H1618" t="str">
            <v>TONELADAS</v>
          </cell>
          <cell r="I1618" t="str">
            <v>PEC</v>
          </cell>
        </row>
        <row r="1619">
          <cell r="A1619" t="str">
            <v>15754604</v>
          </cell>
          <cell r="B1619">
            <v>157</v>
          </cell>
          <cell r="C1619">
            <v>54604</v>
          </cell>
          <cell r="D1619" t="str">
            <v>GANALECHE 17% ESPECIAL RE</v>
          </cell>
          <cell r="E1619" t="str">
            <v>PES</v>
          </cell>
          <cell r="F1619">
            <v>4490</v>
          </cell>
          <cell r="G1619" t="str">
            <v>TN</v>
          </cell>
          <cell r="H1619" t="str">
            <v>TONELADAS</v>
          </cell>
          <cell r="I1619" t="str">
            <v>PEC</v>
          </cell>
        </row>
        <row r="1620">
          <cell r="A1620" t="str">
            <v>15754760</v>
          </cell>
          <cell r="B1620">
            <v>157</v>
          </cell>
          <cell r="C1620">
            <v>54760</v>
          </cell>
          <cell r="D1620" t="str">
            <v>GANAMEL HE</v>
          </cell>
          <cell r="E1620" t="str">
            <v>PES</v>
          </cell>
          <cell r="F1620">
            <v>4154</v>
          </cell>
          <cell r="G1620" t="str">
            <v>TN</v>
          </cell>
          <cell r="H1620" t="str">
            <v>TONELADAS</v>
          </cell>
          <cell r="I1620" t="str">
            <v>PEC</v>
          </cell>
        </row>
        <row r="1621">
          <cell r="A1621" t="str">
            <v>15754761</v>
          </cell>
          <cell r="B1621">
            <v>157</v>
          </cell>
          <cell r="C1621">
            <v>54761</v>
          </cell>
          <cell r="D1621" t="str">
            <v>GANAMEL HG</v>
          </cell>
          <cell r="E1621" t="str">
            <v>PES</v>
          </cell>
          <cell r="F1621">
            <v>4014</v>
          </cell>
          <cell r="G1621" t="str">
            <v>TN</v>
          </cell>
          <cell r="H1621" t="str">
            <v>TONELADAS</v>
          </cell>
          <cell r="I1621" t="str">
            <v>PEC</v>
          </cell>
        </row>
        <row r="1622">
          <cell r="A1622" t="str">
            <v>15754762</v>
          </cell>
          <cell r="B1622">
            <v>157</v>
          </cell>
          <cell r="C1622">
            <v>54762</v>
          </cell>
          <cell r="D1622" t="str">
            <v>GANAMEL CE</v>
          </cell>
          <cell r="E1622" t="str">
            <v>PES</v>
          </cell>
          <cell r="F1622">
            <v>4174</v>
          </cell>
          <cell r="G1622" t="str">
            <v>TN</v>
          </cell>
          <cell r="H1622" t="str">
            <v>TONELADAS</v>
          </cell>
          <cell r="I1622" t="str">
            <v>PEC</v>
          </cell>
        </row>
        <row r="1623">
          <cell r="A1623" t="str">
            <v>15754764</v>
          </cell>
          <cell r="B1623">
            <v>157</v>
          </cell>
          <cell r="C1623">
            <v>54764</v>
          </cell>
          <cell r="D1623" t="str">
            <v>GANAMEL 30 KG RE</v>
          </cell>
          <cell r="E1623" t="str">
            <v>PES</v>
          </cell>
          <cell r="F1623">
            <v>4244</v>
          </cell>
          <cell r="G1623" t="str">
            <v>TN</v>
          </cell>
          <cell r="H1623" t="str">
            <v>TONELADAS</v>
          </cell>
          <cell r="I1623" t="str">
            <v>PEC</v>
          </cell>
        </row>
        <row r="1624">
          <cell r="A1624" t="str">
            <v>15754992</v>
          </cell>
          <cell r="B1624">
            <v>157</v>
          </cell>
          <cell r="C1624">
            <v>54992</v>
          </cell>
          <cell r="D1624" t="str">
            <v>SOSTEN MULTIUSOS CE</v>
          </cell>
          <cell r="E1624" t="str">
            <v>PES</v>
          </cell>
          <cell r="F1624">
            <v>3695</v>
          </cell>
          <cell r="G1624" t="str">
            <v>TN</v>
          </cell>
          <cell r="H1624" t="str">
            <v>TONELADAS</v>
          </cell>
          <cell r="I1624" t="str">
            <v>PEC</v>
          </cell>
        </row>
        <row r="1625">
          <cell r="A1625" t="str">
            <v>15755910</v>
          </cell>
          <cell r="B1625">
            <v>157</v>
          </cell>
          <cell r="C1625">
            <v>55910</v>
          </cell>
          <cell r="D1625" t="str">
            <v>ESTIAJE FASE 1 SOSTEN HE</v>
          </cell>
          <cell r="E1625" t="str">
            <v>PES</v>
          </cell>
          <cell r="F1625">
            <v>3425</v>
          </cell>
          <cell r="G1625" t="str">
            <v>TN</v>
          </cell>
          <cell r="H1625" t="str">
            <v>TONELADAS</v>
          </cell>
          <cell r="I1625" t="str">
            <v>PEC</v>
          </cell>
        </row>
        <row r="1626">
          <cell r="A1626" t="str">
            <v>15755911</v>
          </cell>
          <cell r="B1626">
            <v>157</v>
          </cell>
          <cell r="C1626">
            <v>55911</v>
          </cell>
          <cell r="D1626" t="str">
            <v>ESTIAJE FASE 1 SOSTEN HG</v>
          </cell>
          <cell r="E1626" t="str">
            <v>PES</v>
          </cell>
          <cell r="F1626">
            <v>4544</v>
          </cell>
          <cell r="G1626" t="str">
            <v>TN</v>
          </cell>
          <cell r="H1626" t="str">
            <v>TONELADAS</v>
          </cell>
          <cell r="I1626" t="str">
            <v>PEC</v>
          </cell>
        </row>
        <row r="1627">
          <cell r="A1627" t="str">
            <v>15756072</v>
          </cell>
          <cell r="B1627">
            <v>157</v>
          </cell>
          <cell r="C1627">
            <v>56072</v>
          </cell>
          <cell r="D1627" t="str">
            <v>CABALLOS GANADOR  CE</v>
          </cell>
          <cell r="E1627" t="str">
            <v>PES</v>
          </cell>
          <cell r="F1627">
            <v>4115</v>
          </cell>
          <cell r="G1627" t="str">
            <v>TN</v>
          </cell>
          <cell r="H1627" t="str">
            <v>TONELADAS</v>
          </cell>
          <cell r="I1627" t="str">
            <v>PEC</v>
          </cell>
        </row>
        <row r="1628">
          <cell r="A1628" t="str">
            <v>15756152</v>
          </cell>
          <cell r="B1628">
            <v>157</v>
          </cell>
          <cell r="C1628">
            <v>56152</v>
          </cell>
          <cell r="D1628" t="str">
            <v>CABALLO GANADOR 13% CE</v>
          </cell>
          <cell r="E1628" t="str">
            <v>PES</v>
          </cell>
          <cell r="F1628">
            <v>4750</v>
          </cell>
          <cell r="G1628" t="str">
            <v>TN</v>
          </cell>
          <cell r="H1628" t="str">
            <v>TONELADAS</v>
          </cell>
          <cell r="I1628" t="str">
            <v>PEC</v>
          </cell>
        </row>
        <row r="1629">
          <cell r="A1629" t="str">
            <v>15756294</v>
          </cell>
          <cell r="B1629">
            <v>157</v>
          </cell>
          <cell r="C1629">
            <v>56294</v>
          </cell>
          <cell r="D1629" t="str">
            <v>CABALLO GANADOR 12% RE</v>
          </cell>
          <cell r="E1629" t="str">
            <v>PES</v>
          </cell>
          <cell r="F1629">
            <v>5304</v>
          </cell>
          <cell r="G1629" t="str">
            <v>TN</v>
          </cell>
          <cell r="H1629" t="str">
            <v>TONELADAS</v>
          </cell>
          <cell r="I1629" t="str">
            <v>PEC</v>
          </cell>
        </row>
        <row r="1630">
          <cell r="A1630" t="str">
            <v>15756372</v>
          </cell>
          <cell r="B1630">
            <v>157</v>
          </cell>
          <cell r="C1630">
            <v>56372</v>
          </cell>
          <cell r="D1630" t="str">
            <v>AVESTRUZ REPRODUCTORA  ME</v>
          </cell>
          <cell r="E1630" t="str">
            <v>PES</v>
          </cell>
          <cell r="F1630">
            <v>5368</v>
          </cell>
          <cell r="G1630" t="str">
            <v>TN</v>
          </cell>
          <cell r="H1630" t="str">
            <v>TONELADAS</v>
          </cell>
          <cell r="I1630" t="str">
            <v>PEC</v>
          </cell>
        </row>
        <row r="1631">
          <cell r="A1631" t="str">
            <v>15756667</v>
          </cell>
          <cell r="B1631">
            <v>157</v>
          </cell>
          <cell r="C1631">
            <v>56667</v>
          </cell>
          <cell r="D1631" t="str">
            <v>TRIPLE CORONA NEW GENERATION</v>
          </cell>
          <cell r="E1631" t="str">
            <v>PES</v>
          </cell>
          <cell r="F1631">
            <v>9882</v>
          </cell>
          <cell r="G1631" t="str">
            <v>TN</v>
          </cell>
          <cell r="H1631" t="str">
            <v>TONELADAS</v>
          </cell>
          <cell r="I1631" t="str">
            <v>PEC</v>
          </cell>
        </row>
        <row r="1632">
          <cell r="A1632" t="str">
            <v>15756849</v>
          </cell>
          <cell r="B1632">
            <v>157</v>
          </cell>
          <cell r="C1632">
            <v>56849</v>
          </cell>
          <cell r="D1632" t="str">
            <v>TRIPLE CORONA FULL ENERG 15 KG</v>
          </cell>
          <cell r="E1632" t="str">
            <v>PES</v>
          </cell>
          <cell r="F1632">
            <v>10458</v>
          </cell>
          <cell r="G1632" t="str">
            <v>TN</v>
          </cell>
          <cell r="H1632" t="str">
            <v>TONELADAS</v>
          </cell>
          <cell r="I1632" t="str">
            <v>PEC</v>
          </cell>
        </row>
        <row r="1633">
          <cell r="A1633" t="str">
            <v>15756854</v>
          </cell>
          <cell r="B1633">
            <v>157</v>
          </cell>
          <cell r="C1633">
            <v>56854</v>
          </cell>
          <cell r="D1633" t="str">
            <v>PELL ROL GENESIS RE 40 KGS</v>
          </cell>
          <cell r="E1633" t="str">
            <v>PES</v>
          </cell>
          <cell r="F1633">
            <v>7408</v>
          </cell>
          <cell r="G1633" t="str">
            <v>TN</v>
          </cell>
          <cell r="H1633" t="str">
            <v>TONELADAS</v>
          </cell>
          <cell r="I1633" t="str">
            <v>PEC</v>
          </cell>
        </row>
        <row r="1634">
          <cell r="A1634" t="str">
            <v>15756902</v>
          </cell>
          <cell r="B1634">
            <v>157</v>
          </cell>
          <cell r="C1634">
            <v>56902</v>
          </cell>
          <cell r="D1634" t="str">
            <v>GANADOR CONEJOS CE</v>
          </cell>
          <cell r="E1634" t="str">
            <v>PES</v>
          </cell>
          <cell r="F1634">
            <v>5380</v>
          </cell>
          <cell r="G1634" t="str">
            <v>TN</v>
          </cell>
          <cell r="H1634" t="str">
            <v>TONELADAS</v>
          </cell>
          <cell r="I1634" t="str">
            <v>PEC</v>
          </cell>
        </row>
        <row r="1635">
          <cell r="A1635" t="str">
            <v>15756906</v>
          </cell>
          <cell r="B1635">
            <v>157</v>
          </cell>
          <cell r="C1635">
            <v>56906</v>
          </cell>
          <cell r="D1635" t="str">
            <v>GANADOR CONEJOS 5KG CE</v>
          </cell>
          <cell r="E1635" t="str">
            <v>PES</v>
          </cell>
          <cell r="F1635">
            <v>6474</v>
          </cell>
          <cell r="G1635" t="str">
            <v>TN</v>
          </cell>
          <cell r="H1635" t="str">
            <v>TONELADAS</v>
          </cell>
          <cell r="I1635" t="str">
            <v>PEC</v>
          </cell>
        </row>
        <row r="1636">
          <cell r="A1636" t="str">
            <v>15756952</v>
          </cell>
          <cell r="B1636">
            <v>157</v>
          </cell>
          <cell r="C1636">
            <v>56952</v>
          </cell>
          <cell r="D1636" t="str">
            <v>ROOSTER MIX 40 KGS</v>
          </cell>
          <cell r="E1636" t="str">
            <v>PES</v>
          </cell>
          <cell r="F1636">
            <v>5325</v>
          </cell>
          <cell r="G1636" t="str">
            <v>TN</v>
          </cell>
          <cell r="H1636" t="str">
            <v>TONELADAS</v>
          </cell>
          <cell r="I1636" t="str">
            <v>PEC</v>
          </cell>
        </row>
        <row r="1637">
          <cell r="A1637" t="str">
            <v>15758419</v>
          </cell>
          <cell r="B1637">
            <v>157</v>
          </cell>
          <cell r="C1637">
            <v>58419</v>
          </cell>
          <cell r="D1637" t="str">
            <v>API CAMARON MEDIA DENS 25% CE</v>
          </cell>
          <cell r="E1637" t="str">
            <v>PES</v>
          </cell>
          <cell r="F1637">
            <v>8199</v>
          </cell>
          <cell r="G1637" t="str">
            <v>TN</v>
          </cell>
          <cell r="H1637" t="str">
            <v>TONELADAS</v>
          </cell>
          <cell r="I1637" t="str">
            <v>ACU</v>
          </cell>
        </row>
        <row r="1638">
          <cell r="A1638" t="str">
            <v>15760012</v>
          </cell>
          <cell r="B1638">
            <v>157</v>
          </cell>
          <cell r="C1638">
            <v>60012</v>
          </cell>
          <cell r="D1638" t="str">
            <v>SUPER BABI PLUS MT TE</v>
          </cell>
          <cell r="E1638" t="str">
            <v>PES</v>
          </cell>
          <cell r="F1638">
            <v>5960</v>
          </cell>
          <cell r="G1638" t="str">
            <v>TN</v>
          </cell>
          <cell r="H1638" t="str">
            <v>TONELADAS</v>
          </cell>
          <cell r="I1638" t="str">
            <v>PEC</v>
          </cell>
        </row>
        <row r="1639">
          <cell r="A1639" t="str">
            <v>15760022</v>
          </cell>
          <cell r="B1639">
            <v>157</v>
          </cell>
          <cell r="C1639">
            <v>60022</v>
          </cell>
          <cell r="D1639" t="str">
            <v>CRECIMIENTO POLLAS ME</v>
          </cell>
          <cell r="E1639" t="str">
            <v>PES</v>
          </cell>
          <cell r="F1639">
            <v>5495</v>
          </cell>
          <cell r="G1639" t="str">
            <v>TN</v>
          </cell>
          <cell r="H1639" t="str">
            <v>TONELADAS</v>
          </cell>
          <cell r="I1639" t="str">
            <v>PEC</v>
          </cell>
        </row>
        <row r="1640">
          <cell r="A1640" t="str">
            <v>15760032</v>
          </cell>
          <cell r="B1640">
            <v>157</v>
          </cell>
          <cell r="C1640">
            <v>60032</v>
          </cell>
          <cell r="D1640" t="str">
            <v>PONE ORO 16% PLUS ME</v>
          </cell>
          <cell r="E1640" t="str">
            <v>PES</v>
          </cell>
          <cell r="F1640">
            <v>5610</v>
          </cell>
          <cell r="G1640" t="str">
            <v>TN</v>
          </cell>
          <cell r="H1640" t="str">
            <v>TONELADAS</v>
          </cell>
          <cell r="I1640" t="str">
            <v>PEC</v>
          </cell>
        </row>
        <row r="1641">
          <cell r="A1641" t="str">
            <v>15760036</v>
          </cell>
          <cell r="B1641">
            <v>157</v>
          </cell>
          <cell r="C1641">
            <v>60036</v>
          </cell>
          <cell r="D1641" t="str">
            <v>PONE ORO 16% PLUS TE 5K</v>
          </cell>
          <cell r="E1641" t="str">
            <v>PES</v>
          </cell>
          <cell r="F1641">
            <v>6050</v>
          </cell>
          <cell r="G1641" t="str">
            <v>TN</v>
          </cell>
          <cell r="H1641" t="str">
            <v>TONELADAS</v>
          </cell>
          <cell r="I1641" t="str">
            <v>PEC</v>
          </cell>
        </row>
        <row r="1642">
          <cell r="A1642" t="str">
            <v>15760092</v>
          </cell>
          <cell r="B1642">
            <v>157</v>
          </cell>
          <cell r="C1642">
            <v>60092</v>
          </cell>
          <cell r="D1642" t="str">
            <v>AVES REGIO MT CE</v>
          </cell>
          <cell r="E1642" t="str">
            <v>PES</v>
          </cell>
          <cell r="F1642">
            <v>4442</v>
          </cell>
          <cell r="G1642" t="str">
            <v>TN</v>
          </cell>
          <cell r="H1642" t="str">
            <v>TONELADAS</v>
          </cell>
          <cell r="I1642" t="str">
            <v>PEC</v>
          </cell>
        </row>
        <row r="1643">
          <cell r="A1643" t="str">
            <v>15760966</v>
          </cell>
          <cell r="B1643">
            <v>157</v>
          </cell>
          <cell r="C1643">
            <v>60966</v>
          </cell>
          <cell r="D1643" t="str">
            <v>POSTURA DESARROLLO 5 KG</v>
          </cell>
          <cell r="E1643" t="str">
            <v>PES</v>
          </cell>
          <cell r="F1643">
            <v>5835</v>
          </cell>
          <cell r="G1643" t="str">
            <v>TN</v>
          </cell>
          <cell r="H1643" t="str">
            <v>TONELADAS</v>
          </cell>
          <cell r="I1643" t="str">
            <v>PEC</v>
          </cell>
        </row>
        <row r="1644">
          <cell r="A1644" t="str">
            <v>15762092</v>
          </cell>
          <cell r="B1644">
            <v>157</v>
          </cell>
          <cell r="C1644">
            <v>62092</v>
          </cell>
          <cell r="D1644" t="str">
            <v>POLLO INICIADOR  ME</v>
          </cell>
          <cell r="E1644" t="str">
            <v>PES</v>
          </cell>
          <cell r="F1644">
            <v>6675</v>
          </cell>
          <cell r="G1644" t="str">
            <v>TN</v>
          </cell>
          <cell r="H1644" t="str">
            <v>TONELADAS</v>
          </cell>
          <cell r="I1644" t="str">
            <v>PEC</v>
          </cell>
        </row>
        <row r="1645">
          <cell r="A1645" t="str">
            <v>15762132</v>
          </cell>
          <cell r="B1645">
            <v>157</v>
          </cell>
          <cell r="C1645">
            <v>62132</v>
          </cell>
          <cell r="D1645" t="str">
            <v>POLLO FINALIZADOR ME</v>
          </cell>
          <cell r="E1645" t="str">
            <v>PES</v>
          </cell>
          <cell r="F1645">
            <v>7225</v>
          </cell>
          <cell r="G1645" t="str">
            <v>TN</v>
          </cell>
          <cell r="H1645" t="str">
            <v>TONELADAS</v>
          </cell>
          <cell r="I1645" t="str">
            <v>PEC</v>
          </cell>
        </row>
        <row r="1646">
          <cell r="A1646" t="str">
            <v>15762222</v>
          </cell>
          <cell r="B1646">
            <v>157</v>
          </cell>
          <cell r="C1646">
            <v>62222</v>
          </cell>
          <cell r="D1646" t="str">
            <v>POLLO ORO V.  ME</v>
          </cell>
          <cell r="E1646" t="str">
            <v>PES</v>
          </cell>
          <cell r="F1646">
            <v>6275</v>
          </cell>
          <cell r="G1646" t="str">
            <v>TN</v>
          </cell>
          <cell r="H1646" t="str">
            <v>TONELADAS</v>
          </cell>
          <cell r="I1646" t="str">
            <v>PEC</v>
          </cell>
        </row>
        <row r="1647">
          <cell r="A1647" t="str">
            <v>15762226</v>
          </cell>
          <cell r="B1647">
            <v>157</v>
          </cell>
          <cell r="C1647">
            <v>62226</v>
          </cell>
          <cell r="D1647" t="str">
            <v>POLLO ENGORDA 5 KG</v>
          </cell>
          <cell r="E1647" t="str">
            <v>PES</v>
          </cell>
          <cell r="F1647">
            <v>7325</v>
          </cell>
          <cell r="G1647" t="str">
            <v>TN</v>
          </cell>
          <cell r="H1647" t="str">
            <v>TONELADAS</v>
          </cell>
          <cell r="I1647" t="str">
            <v>PEC</v>
          </cell>
        </row>
        <row r="1648">
          <cell r="A1648" t="str">
            <v>15762322</v>
          </cell>
          <cell r="B1648">
            <v>157</v>
          </cell>
          <cell r="C1648">
            <v>62322</v>
          </cell>
          <cell r="D1648" t="str">
            <v>POLLITO ORO INIC.V. ME</v>
          </cell>
          <cell r="E1648" t="str">
            <v>PES</v>
          </cell>
          <cell r="F1648">
            <v>6350</v>
          </cell>
          <cell r="G1648" t="str">
            <v>TN</v>
          </cell>
          <cell r="H1648" t="str">
            <v>TONELADAS</v>
          </cell>
          <cell r="I1648" t="str">
            <v>PEC</v>
          </cell>
        </row>
        <row r="1649">
          <cell r="A1649" t="str">
            <v>15762326</v>
          </cell>
          <cell r="B1649">
            <v>157</v>
          </cell>
          <cell r="C1649">
            <v>62326</v>
          </cell>
          <cell r="D1649" t="str">
            <v>POLLO INICIACION 5 KG</v>
          </cell>
          <cell r="E1649" t="str">
            <v>PES</v>
          </cell>
          <cell r="F1649">
            <v>7220</v>
          </cell>
          <cell r="G1649" t="str">
            <v>TN</v>
          </cell>
          <cell r="H1649" t="str">
            <v>TONELADAS</v>
          </cell>
          <cell r="I1649" t="str">
            <v>PEC</v>
          </cell>
        </row>
        <row r="1650">
          <cell r="A1650" t="str">
            <v>15763012</v>
          </cell>
          <cell r="B1650">
            <v>157</v>
          </cell>
          <cell r="C1650">
            <v>63012</v>
          </cell>
          <cell r="D1650" t="str">
            <v>INICIACION CERDOS CE</v>
          </cell>
          <cell r="E1650" t="str">
            <v>PES</v>
          </cell>
          <cell r="F1650">
            <v>6075</v>
          </cell>
          <cell r="G1650" t="str">
            <v>TN</v>
          </cell>
          <cell r="H1650" t="str">
            <v>TONELADAS</v>
          </cell>
          <cell r="I1650" t="str">
            <v>PEC</v>
          </cell>
        </row>
        <row r="1651">
          <cell r="A1651" t="str">
            <v>15763013</v>
          </cell>
          <cell r="B1651">
            <v>157</v>
          </cell>
          <cell r="C1651">
            <v>63013</v>
          </cell>
          <cell r="D1651" t="str">
            <v>INICIACION CERDOS CG</v>
          </cell>
          <cell r="E1651" t="str">
            <v>PES</v>
          </cell>
          <cell r="F1651">
            <v>6269</v>
          </cell>
          <cell r="G1651" t="str">
            <v>TN</v>
          </cell>
          <cell r="H1651" t="str">
            <v>TONELADAS</v>
          </cell>
          <cell r="I1651" t="str">
            <v>PEC</v>
          </cell>
        </row>
        <row r="1652">
          <cell r="A1652" t="str">
            <v>15763020</v>
          </cell>
          <cell r="B1652">
            <v>157</v>
          </cell>
          <cell r="C1652">
            <v>63020</v>
          </cell>
          <cell r="D1652" t="str">
            <v>CRECIMIENTO CERDOS HE</v>
          </cell>
          <cell r="E1652" t="str">
            <v>PES</v>
          </cell>
          <cell r="F1652">
            <v>6090</v>
          </cell>
          <cell r="G1652" t="str">
            <v>TN</v>
          </cell>
          <cell r="H1652" t="str">
            <v>TONELADAS</v>
          </cell>
          <cell r="I1652" t="str">
            <v>PEC</v>
          </cell>
        </row>
        <row r="1653">
          <cell r="A1653" t="str">
            <v>15763022</v>
          </cell>
          <cell r="B1653">
            <v>157</v>
          </cell>
          <cell r="C1653">
            <v>63022</v>
          </cell>
          <cell r="D1653" t="str">
            <v>CRECIMIENTO CERDOS CE</v>
          </cell>
          <cell r="E1653" t="str">
            <v>PES</v>
          </cell>
          <cell r="F1653">
            <v>5365</v>
          </cell>
          <cell r="G1653" t="str">
            <v>TN</v>
          </cell>
          <cell r="H1653" t="str">
            <v>TONELADAS</v>
          </cell>
          <cell r="I1653" t="str">
            <v>PEC</v>
          </cell>
        </row>
        <row r="1654">
          <cell r="A1654" t="str">
            <v>15763023</v>
          </cell>
          <cell r="B1654">
            <v>157</v>
          </cell>
          <cell r="C1654">
            <v>63023</v>
          </cell>
          <cell r="D1654" t="str">
            <v>CRECIMIENTO CERDOS CG</v>
          </cell>
          <cell r="E1654" t="str">
            <v>PES</v>
          </cell>
          <cell r="F1654">
            <v>5970</v>
          </cell>
          <cell r="G1654" t="str">
            <v>TN</v>
          </cell>
          <cell r="H1654" t="str">
            <v>TONELADAS</v>
          </cell>
          <cell r="I1654" t="str">
            <v>PEC</v>
          </cell>
        </row>
        <row r="1655">
          <cell r="A1655" t="str">
            <v>15763032</v>
          </cell>
          <cell r="B1655">
            <v>157</v>
          </cell>
          <cell r="C1655">
            <v>63032</v>
          </cell>
          <cell r="D1655" t="str">
            <v>FINAL.ENGORDA CERDOS CE</v>
          </cell>
          <cell r="E1655" t="str">
            <v>PES</v>
          </cell>
          <cell r="F1655">
            <v>5140</v>
          </cell>
          <cell r="G1655" t="str">
            <v>TN</v>
          </cell>
          <cell r="H1655" t="str">
            <v>TONELADAS</v>
          </cell>
          <cell r="I1655" t="str">
            <v>PEC</v>
          </cell>
        </row>
        <row r="1656">
          <cell r="A1656" t="str">
            <v>15763033</v>
          </cell>
          <cell r="B1656">
            <v>157</v>
          </cell>
          <cell r="C1656">
            <v>63033</v>
          </cell>
          <cell r="D1656" t="str">
            <v>FINAL.ENGORDA CERDOS CG</v>
          </cell>
          <cell r="E1656" t="str">
            <v>PES</v>
          </cell>
          <cell r="F1656">
            <v>5565</v>
          </cell>
          <cell r="G1656" t="str">
            <v>TN</v>
          </cell>
          <cell r="H1656" t="str">
            <v>TONELADAS</v>
          </cell>
          <cell r="I1656" t="str">
            <v>PEC</v>
          </cell>
        </row>
        <row r="1657">
          <cell r="A1657" t="str">
            <v>15763042</v>
          </cell>
          <cell r="B1657">
            <v>157</v>
          </cell>
          <cell r="C1657">
            <v>63042</v>
          </cell>
          <cell r="D1657" t="str">
            <v>CERDAS LACTANTES CE</v>
          </cell>
          <cell r="E1657" t="str">
            <v>PES</v>
          </cell>
          <cell r="F1657">
            <v>5740</v>
          </cell>
          <cell r="G1657" t="str">
            <v>TN</v>
          </cell>
          <cell r="H1657" t="str">
            <v>TONELADAS</v>
          </cell>
          <cell r="I1657" t="str">
            <v>PEC</v>
          </cell>
        </row>
        <row r="1658">
          <cell r="A1658" t="str">
            <v>15763052</v>
          </cell>
          <cell r="B1658">
            <v>157</v>
          </cell>
          <cell r="C1658">
            <v>63052</v>
          </cell>
          <cell r="D1658" t="str">
            <v>CERDAS GESTANTES CE</v>
          </cell>
          <cell r="E1658" t="str">
            <v>PES</v>
          </cell>
          <cell r="F1658">
            <v>4840</v>
          </cell>
          <cell r="G1658" t="str">
            <v>TN</v>
          </cell>
          <cell r="H1658" t="str">
            <v>TONELADAS</v>
          </cell>
          <cell r="I1658" t="str">
            <v>PEC</v>
          </cell>
        </row>
        <row r="1659">
          <cell r="A1659" t="str">
            <v>15763162</v>
          </cell>
          <cell r="B1659">
            <v>157</v>
          </cell>
          <cell r="C1659">
            <v>63162</v>
          </cell>
          <cell r="D1659" t="str">
            <v>INICIAPORK MEJORADO MT CE</v>
          </cell>
          <cell r="E1659" t="str">
            <v>PES</v>
          </cell>
          <cell r="F1659">
            <v>5420</v>
          </cell>
          <cell r="G1659" t="str">
            <v>TN</v>
          </cell>
          <cell r="H1659" t="str">
            <v>TONELADAS</v>
          </cell>
          <cell r="I1659" t="str">
            <v>PEC</v>
          </cell>
        </row>
        <row r="1660">
          <cell r="A1660" t="str">
            <v>15763166</v>
          </cell>
          <cell r="B1660">
            <v>157</v>
          </cell>
          <cell r="C1660">
            <v>63166</v>
          </cell>
          <cell r="D1660" t="str">
            <v>INICIAPORK MEJORADO 5KG</v>
          </cell>
          <cell r="E1660" t="str">
            <v>PES</v>
          </cell>
          <cell r="F1660">
            <v>6637</v>
          </cell>
          <cell r="G1660" t="str">
            <v>TN</v>
          </cell>
          <cell r="H1660" t="str">
            <v>TONELADAS</v>
          </cell>
          <cell r="I1660" t="str">
            <v>PEC</v>
          </cell>
        </row>
        <row r="1661">
          <cell r="A1661" t="str">
            <v>15763170</v>
          </cell>
          <cell r="B1661">
            <v>157</v>
          </cell>
          <cell r="C1661">
            <v>63170</v>
          </cell>
          <cell r="D1661" t="str">
            <v>CRECIPORK MEJORADO HE</v>
          </cell>
          <cell r="E1661" t="str">
            <v>PES</v>
          </cell>
          <cell r="F1661">
            <v>5342</v>
          </cell>
          <cell r="G1661" t="str">
            <v>TN</v>
          </cell>
          <cell r="H1661" t="str">
            <v>TONELADAS</v>
          </cell>
          <cell r="I1661" t="str">
            <v>PEC</v>
          </cell>
        </row>
        <row r="1662">
          <cell r="A1662" t="str">
            <v>15763172</v>
          </cell>
          <cell r="B1662">
            <v>157</v>
          </cell>
          <cell r="C1662">
            <v>63172</v>
          </cell>
          <cell r="D1662" t="str">
            <v>CRECIPORK MEJORADO MT CE</v>
          </cell>
          <cell r="E1662" t="str">
            <v>PES</v>
          </cell>
          <cell r="F1662">
            <v>4450</v>
          </cell>
          <cell r="G1662" t="str">
            <v>TN</v>
          </cell>
          <cell r="H1662" t="str">
            <v>TONELADAS</v>
          </cell>
          <cell r="I1662" t="str">
            <v>PEC</v>
          </cell>
        </row>
        <row r="1663">
          <cell r="A1663" t="str">
            <v>15763182</v>
          </cell>
          <cell r="B1663">
            <v>157</v>
          </cell>
          <cell r="C1663">
            <v>63182</v>
          </cell>
          <cell r="D1663" t="str">
            <v>ENGORDAPORK MEJORADO MT CE</v>
          </cell>
          <cell r="E1663" t="str">
            <v>PES</v>
          </cell>
          <cell r="F1663">
            <v>4425</v>
          </cell>
          <cell r="G1663" t="str">
            <v>TN</v>
          </cell>
          <cell r="H1663" t="str">
            <v>TONELADAS</v>
          </cell>
          <cell r="I1663" t="str">
            <v>PEC</v>
          </cell>
        </row>
        <row r="1664">
          <cell r="A1664" t="str">
            <v>15763190</v>
          </cell>
          <cell r="B1664">
            <v>157</v>
          </cell>
          <cell r="C1664">
            <v>63190</v>
          </cell>
          <cell r="D1664" t="str">
            <v>REPRODUPORK MEJORADO HE</v>
          </cell>
          <cell r="E1664" t="str">
            <v>PES</v>
          </cell>
          <cell r="F1664">
            <v>5694</v>
          </cell>
          <cell r="G1664" t="str">
            <v>TN</v>
          </cell>
          <cell r="H1664" t="str">
            <v>TONELADAS</v>
          </cell>
          <cell r="I1664" t="str">
            <v>PEC</v>
          </cell>
        </row>
        <row r="1665">
          <cell r="A1665" t="str">
            <v>15763192</v>
          </cell>
          <cell r="B1665">
            <v>157</v>
          </cell>
          <cell r="C1665">
            <v>63192</v>
          </cell>
          <cell r="D1665" t="str">
            <v>REPRODUPORK MEJORADO MT CE</v>
          </cell>
          <cell r="E1665" t="str">
            <v>PES</v>
          </cell>
          <cell r="F1665">
            <v>4705</v>
          </cell>
          <cell r="G1665" t="str">
            <v>TN</v>
          </cell>
          <cell r="H1665" t="str">
            <v>TONELADAS</v>
          </cell>
          <cell r="I1665" t="str">
            <v>PEC</v>
          </cell>
        </row>
        <row r="1666">
          <cell r="A1666" t="str">
            <v>15763207</v>
          </cell>
          <cell r="B1666">
            <v>157</v>
          </cell>
          <cell r="C1666">
            <v>63207</v>
          </cell>
          <cell r="D1666" t="str">
            <v>PORCEVRAGE FASE 0 25 KG CE</v>
          </cell>
          <cell r="E1666" t="str">
            <v>PES</v>
          </cell>
          <cell r="F1666">
            <v>14357</v>
          </cell>
          <cell r="G1666" t="str">
            <v>TN</v>
          </cell>
          <cell r="H1666" t="str">
            <v>TONELADAS</v>
          </cell>
          <cell r="I1666" t="str">
            <v>MUL</v>
          </cell>
        </row>
        <row r="1667">
          <cell r="A1667" t="str">
            <v>15763217</v>
          </cell>
          <cell r="B1667">
            <v>157</v>
          </cell>
          <cell r="C1667">
            <v>63217</v>
          </cell>
          <cell r="D1667" t="str">
            <v>PORCEVRAGE FASE 1 25 KG CE</v>
          </cell>
          <cell r="E1667" t="str">
            <v>PES</v>
          </cell>
          <cell r="F1667">
            <v>9423</v>
          </cell>
          <cell r="G1667" t="str">
            <v>TN</v>
          </cell>
          <cell r="H1667" t="str">
            <v>TONELADAS</v>
          </cell>
          <cell r="I1667" t="str">
            <v>MUL</v>
          </cell>
        </row>
        <row r="1668">
          <cell r="A1668" t="str">
            <v>15763227</v>
          </cell>
          <cell r="B1668">
            <v>157</v>
          </cell>
          <cell r="C1668">
            <v>63227</v>
          </cell>
          <cell r="D1668" t="str">
            <v>PORCEVRAGE FASE 2 25 KG CE</v>
          </cell>
          <cell r="E1668" t="str">
            <v>PES</v>
          </cell>
          <cell r="F1668">
            <v>8909</v>
          </cell>
          <cell r="G1668" t="str">
            <v>TN</v>
          </cell>
          <cell r="H1668" t="str">
            <v>TONELADAS</v>
          </cell>
          <cell r="I1668" t="str">
            <v>MUL</v>
          </cell>
        </row>
        <row r="1669">
          <cell r="A1669" t="str">
            <v>15763237</v>
          </cell>
          <cell r="B1669">
            <v>157</v>
          </cell>
          <cell r="C1669">
            <v>63237</v>
          </cell>
          <cell r="D1669" t="str">
            <v>PORCEVRAGE FASE 3 25 KG CE</v>
          </cell>
          <cell r="E1669" t="str">
            <v>PES</v>
          </cell>
          <cell r="F1669">
            <v>6699</v>
          </cell>
          <cell r="G1669" t="str">
            <v>TN</v>
          </cell>
          <cell r="H1669" t="str">
            <v>TONELADAS</v>
          </cell>
          <cell r="I1669" t="str">
            <v>MUL</v>
          </cell>
        </row>
        <row r="1670">
          <cell r="A1670" t="str">
            <v>15763252</v>
          </cell>
          <cell r="B1670">
            <v>157</v>
          </cell>
          <cell r="C1670">
            <v>63252</v>
          </cell>
          <cell r="D1670" t="str">
            <v>DISPONIBLE</v>
          </cell>
          <cell r="E1670" t="str">
            <v>PES</v>
          </cell>
          <cell r="F1670">
            <v>6558</v>
          </cell>
          <cell r="G1670" t="str">
            <v>TN</v>
          </cell>
          <cell r="H1670" t="str">
            <v>TONELADAS</v>
          </cell>
          <cell r="I1670" t="str">
            <v>PEC</v>
          </cell>
        </row>
        <row r="1671">
          <cell r="A1671" t="str">
            <v>15763359</v>
          </cell>
          <cell r="B1671">
            <v>157</v>
          </cell>
          <cell r="C1671">
            <v>63359</v>
          </cell>
          <cell r="D1671" t="str">
            <v>INICIA CERDO 5KG</v>
          </cell>
          <cell r="E1671" t="str">
            <v>PES</v>
          </cell>
          <cell r="F1671">
            <v>6637</v>
          </cell>
          <cell r="G1671" t="str">
            <v>TN</v>
          </cell>
          <cell r="H1671" t="str">
            <v>TONELADAS</v>
          </cell>
          <cell r="I1671" t="str">
            <v>PEC</v>
          </cell>
        </row>
        <row r="1672">
          <cell r="A1672" t="str">
            <v>15763366</v>
          </cell>
          <cell r="B1672">
            <v>157</v>
          </cell>
          <cell r="C1672">
            <v>63366</v>
          </cell>
          <cell r="D1672" t="str">
            <v>CERDO DESARROLLO 5KG</v>
          </cell>
          <cell r="E1672" t="str">
            <v>PES</v>
          </cell>
          <cell r="F1672">
            <v>5388</v>
          </cell>
          <cell r="G1672" t="str">
            <v>TN</v>
          </cell>
          <cell r="H1672" t="str">
            <v>TONELADAS</v>
          </cell>
          <cell r="I1672" t="str">
            <v>PEC</v>
          </cell>
        </row>
        <row r="1673">
          <cell r="A1673" t="str">
            <v>15763386</v>
          </cell>
          <cell r="B1673">
            <v>157</v>
          </cell>
          <cell r="C1673">
            <v>63386</v>
          </cell>
          <cell r="D1673" t="str">
            <v>CERDO REPRODUCCION 5KG</v>
          </cell>
          <cell r="E1673" t="str">
            <v>PES</v>
          </cell>
          <cell r="F1673">
            <v>5123</v>
          </cell>
          <cell r="G1673" t="str">
            <v>TN</v>
          </cell>
          <cell r="H1673" t="str">
            <v>TONELADAS</v>
          </cell>
          <cell r="I1673" t="str">
            <v>PEC</v>
          </cell>
        </row>
        <row r="1674">
          <cell r="A1674" t="str">
            <v>15763410</v>
          </cell>
          <cell r="B1674">
            <v>157</v>
          </cell>
          <cell r="C1674">
            <v>63410</v>
          </cell>
          <cell r="D1674" t="str">
            <v>CONCENTRADO INICIADOR HE</v>
          </cell>
          <cell r="E1674" t="str">
            <v>PES</v>
          </cell>
          <cell r="F1674">
            <v>7985</v>
          </cell>
          <cell r="G1674" t="str">
            <v>TN</v>
          </cell>
          <cell r="H1674" t="str">
            <v>TONELADAS</v>
          </cell>
          <cell r="I1674" t="str">
            <v>PEC</v>
          </cell>
        </row>
        <row r="1675">
          <cell r="A1675" t="str">
            <v>15763411</v>
          </cell>
          <cell r="B1675">
            <v>157</v>
          </cell>
          <cell r="C1675">
            <v>63411</v>
          </cell>
          <cell r="D1675" t="str">
            <v>CONCENTRADO INICIADOR HG</v>
          </cell>
          <cell r="E1675" t="str">
            <v>PES</v>
          </cell>
          <cell r="F1675">
            <v>7650</v>
          </cell>
          <cell r="G1675" t="str">
            <v>TN</v>
          </cell>
          <cell r="H1675" t="str">
            <v>TONELADAS</v>
          </cell>
          <cell r="I1675" t="str">
            <v>PEC</v>
          </cell>
        </row>
        <row r="1676">
          <cell r="A1676" t="str">
            <v>15763420</v>
          </cell>
          <cell r="B1676">
            <v>157</v>
          </cell>
          <cell r="C1676">
            <v>63420</v>
          </cell>
          <cell r="D1676" t="str">
            <v>CONCENTRADO CREC-ENG.  HE</v>
          </cell>
          <cell r="E1676" t="str">
            <v>PES</v>
          </cell>
          <cell r="F1676">
            <v>7860</v>
          </cell>
          <cell r="G1676" t="str">
            <v>TN</v>
          </cell>
          <cell r="H1676" t="str">
            <v>TONELADAS</v>
          </cell>
          <cell r="I1676" t="str">
            <v>PEC</v>
          </cell>
        </row>
        <row r="1677">
          <cell r="A1677" t="str">
            <v>15763421</v>
          </cell>
          <cell r="B1677">
            <v>157</v>
          </cell>
          <cell r="C1677">
            <v>63421</v>
          </cell>
          <cell r="D1677" t="str">
            <v>CONCENTRADO CREC-ENG HG</v>
          </cell>
          <cell r="E1677" t="str">
            <v>PES</v>
          </cell>
          <cell r="F1677">
            <v>7989</v>
          </cell>
          <cell r="G1677" t="str">
            <v>TN</v>
          </cell>
          <cell r="H1677" t="str">
            <v>TONELADAS</v>
          </cell>
          <cell r="I1677" t="str">
            <v>PEC</v>
          </cell>
        </row>
        <row r="1678">
          <cell r="A1678" t="str">
            <v>15763430</v>
          </cell>
          <cell r="B1678">
            <v>157</v>
          </cell>
          <cell r="C1678">
            <v>63430</v>
          </cell>
          <cell r="D1678" t="str">
            <v>CONCENTRADO REPRODUCTORES HE</v>
          </cell>
          <cell r="E1678" t="str">
            <v>PES</v>
          </cell>
          <cell r="F1678">
            <v>7540</v>
          </cell>
          <cell r="G1678" t="str">
            <v>TN</v>
          </cell>
          <cell r="H1678" t="str">
            <v>TONELADAS</v>
          </cell>
          <cell r="I1678" t="str">
            <v>PEC</v>
          </cell>
        </row>
        <row r="1679">
          <cell r="A1679" t="str">
            <v>15763502</v>
          </cell>
          <cell r="B1679">
            <v>157</v>
          </cell>
          <cell r="C1679">
            <v>63502</v>
          </cell>
          <cell r="D1679" t="str">
            <v>FINALIZADOR ENG.CERDOS HL CE</v>
          </cell>
          <cell r="E1679" t="str">
            <v>PES</v>
          </cell>
          <cell r="F1679">
            <v>5690</v>
          </cell>
          <cell r="G1679" t="str">
            <v>TN</v>
          </cell>
          <cell r="H1679" t="str">
            <v>TONELADAS</v>
          </cell>
          <cell r="I1679" t="str">
            <v>PEC</v>
          </cell>
        </row>
        <row r="1680">
          <cell r="A1680" t="str">
            <v>15763503</v>
          </cell>
          <cell r="B1680">
            <v>157</v>
          </cell>
          <cell r="C1680">
            <v>63503</v>
          </cell>
          <cell r="D1680" t="str">
            <v>FINALIZADOR ENG.CERDOS HL CG</v>
          </cell>
          <cell r="E1680" t="str">
            <v>PES</v>
          </cell>
          <cell r="F1680">
            <v>6240</v>
          </cell>
          <cell r="G1680" t="str">
            <v>TN</v>
          </cell>
          <cell r="H1680" t="str">
            <v>TONELADAS</v>
          </cell>
          <cell r="I1680" t="str">
            <v>PEC</v>
          </cell>
        </row>
        <row r="1681">
          <cell r="A1681" t="str">
            <v>15763616</v>
          </cell>
          <cell r="B1681">
            <v>157</v>
          </cell>
          <cell r="C1681">
            <v>63616</v>
          </cell>
          <cell r="D1681" t="str">
            <v>INICIA CERDOS 5K CE</v>
          </cell>
          <cell r="E1681" t="str">
            <v>PES</v>
          </cell>
          <cell r="F1681">
            <v>5650</v>
          </cell>
          <cell r="G1681" t="str">
            <v>TN</v>
          </cell>
          <cell r="H1681" t="str">
            <v>TONELADAS</v>
          </cell>
          <cell r="I1681" t="str">
            <v>PEC</v>
          </cell>
        </row>
        <row r="1682">
          <cell r="A1682" t="str">
            <v>15763626</v>
          </cell>
          <cell r="B1682">
            <v>157</v>
          </cell>
          <cell r="C1682">
            <v>63626</v>
          </cell>
          <cell r="D1682" t="str">
            <v>TERMINA CERDOS 5K CE</v>
          </cell>
          <cell r="E1682" t="str">
            <v>PES</v>
          </cell>
          <cell r="F1682">
            <v>5440</v>
          </cell>
          <cell r="G1682" t="str">
            <v>TN</v>
          </cell>
          <cell r="H1682" t="str">
            <v>TONELADAS</v>
          </cell>
          <cell r="I1682" t="str">
            <v>PEC</v>
          </cell>
        </row>
        <row r="1683">
          <cell r="A1683" t="str">
            <v>15763840</v>
          </cell>
          <cell r="B1683">
            <v>157</v>
          </cell>
          <cell r="C1683">
            <v>63840</v>
          </cell>
          <cell r="D1683" t="str">
            <v>REPRO.GESTACION HP HE</v>
          </cell>
          <cell r="E1683" t="str">
            <v>PES</v>
          </cell>
          <cell r="F1683">
            <v>4950</v>
          </cell>
          <cell r="G1683" t="str">
            <v>TN</v>
          </cell>
          <cell r="H1683" t="str">
            <v>TONELADAS</v>
          </cell>
          <cell r="I1683" t="str">
            <v>PEC</v>
          </cell>
        </row>
        <row r="1684">
          <cell r="A1684" t="str">
            <v>15763841</v>
          </cell>
          <cell r="B1684">
            <v>157</v>
          </cell>
          <cell r="C1684">
            <v>63841</v>
          </cell>
          <cell r="D1684" t="str">
            <v>REPRO.GESTACION HP HG</v>
          </cell>
          <cell r="E1684" t="str">
            <v>PES</v>
          </cell>
          <cell r="F1684">
            <v>4810</v>
          </cell>
          <cell r="G1684" t="str">
            <v>TN</v>
          </cell>
          <cell r="H1684" t="str">
            <v>TONELADAS</v>
          </cell>
          <cell r="I1684" t="str">
            <v>PEC</v>
          </cell>
        </row>
        <row r="1685">
          <cell r="A1685" t="str">
            <v>15763842</v>
          </cell>
          <cell r="B1685">
            <v>157</v>
          </cell>
          <cell r="C1685">
            <v>63842</v>
          </cell>
          <cell r="D1685" t="str">
            <v>REPRO.GESTACION HP CE</v>
          </cell>
          <cell r="E1685" t="str">
            <v>PES</v>
          </cell>
          <cell r="F1685">
            <v>4970</v>
          </cell>
          <cell r="G1685" t="str">
            <v>TN</v>
          </cell>
          <cell r="H1685" t="str">
            <v>TONELADAS</v>
          </cell>
          <cell r="I1685" t="str">
            <v>PEC</v>
          </cell>
        </row>
        <row r="1686">
          <cell r="A1686" t="str">
            <v>15763843</v>
          </cell>
          <cell r="B1686">
            <v>157</v>
          </cell>
          <cell r="C1686">
            <v>63843</v>
          </cell>
          <cell r="D1686" t="str">
            <v>REPRO.GESTACION HP CG</v>
          </cell>
          <cell r="E1686" t="str">
            <v>PES</v>
          </cell>
          <cell r="F1686">
            <v>4830</v>
          </cell>
          <cell r="G1686" t="str">
            <v>TN</v>
          </cell>
          <cell r="H1686" t="str">
            <v>TONELADAS</v>
          </cell>
          <cell r="I1686" t="str">
            <v>PEC</v>
          </cell>
        </row>
        <row r="1687">
          <cell r="A1687" t="str">
            <v>15763850</v>
          </cell>
          <cell r="B1687">
            <v>157</v>
          </cell>
          <cell r="C1687">
            <v>63850</v>
          </cell>
          <cell r="D1687" t="str">
            <v>REPRO.LACTANCIA HP HE</v>
          </cell>
          <cell r="E1687" t="str">
            <v>PES</v>
          </cell>
          <cell r="F1687">
            <v>5191</v>
          </cell>
          <cell r="G1687" t="str">
            <v>TN</v>
          </cell>
          <cell r="H1687" t="str">
            <v>TONELADAS</v>
          </cell>
          <cell r="I1687" t="str">
            <v>PEC</v>
          </cell>
        </row>
        <row r="1688">
          <cell r="A1688" t="str">
            <v>15763851</v>
          </cell>
          <cell r="B1688">
            <v>157</v>
          </cell>
          <cell r="C1688">
            <v>63851</v>
          </cell>
          <cell r="D1688" t="str">
            <v>REPRO.LACTANCIA HP HG</v>
          </cell>
          <cell r="E1688" t="str">
            <v>PES</v>
          </cell>
          <cell r="F1688">
            <v>5051</v>
          </cell>
          <cell r="G1688" t="str">
            <v>TN</v>
          </cell>
          <cell r="H1688" t="str">
            <v>TONELADAS</v>
          </cell>
          <cell r="I1688" t="str">
            <v>PEC</v>
          </cell>
        </row>
        <row r="1689">
          <cell r="A1689" t="str">
            <v>15763852</v>
          </cell>
          <cell r="B1689">
            <v>157</v>
          </cell>
          <cell r="C1689">
            <v>63852</v>
          </cell>
          <cell r="D1689" t="str">
            <v>REPRO.LACTANCIA HP CE</v>
          </cell>
          <cell r="E1689" t="str">
            <v>PES</v>
          </cell>
          <cell r="F1689">
            <v>5211</v>
          </cell>
          <cell r="G1689" t="str">
            <v>TN</v>
          </cell>
          <cell r="H1689" t="str">
            <v>TONELADAS</v>
          </cell>
          <cell r="I1689" t="str">
            <v>PEC</v>
          </cell>
        </row>
        <row r="1690">
          <cell r="A1690" t="str">
            <v>15763853</v>
          </cell>
          <cell r="B1690">
            <v>157</v>
          </cell>
          <cell r="C1690">
            <v>63853</v>
          </cell>
          <cell r="D1690" t="str">
            <v>REPRO.LACTANCIA HP CG</v>
          </cell>
          <cell r="E1690" t="str">
            <v>PES</v>
          </cell>
          <cell r="F1690">
            <v>5071</v>
          </cell>
          <cell r="G1690" t="str">
            <v>TN</v>
          </cell>
          <cell r="H1690" t="str">
            <v>TONELADAS</v>
          </cell>
          <cell r="I1690" t="str">
            <v>PEC</v>
          </cell>
        </row>
        <row r="1691">
          <cell r="A1691" t="str">
            <v>15763860</v>
          </cell>
          <cell r="B1691">
            <v>157</v>
          </cell>
          <cell r="C1691">
            <v>63860</v>
          </cell>
          <cell r="D1691" t="str">
            <v>CRECIPORK V HE</v>
          </cell>
          <cell r="E1691" t="str">
            <v>PES</v>
          </cell>
          <cell r="F1691">
            <v>5127</v>
          </cell>
          <cell r="G1691" t="str">
            <v>TN</v>
          </cell>
          <cell r="H1691" t="str">
            <v>TONELADAS</v>
          </cell>
          <cell r="I1691" t="str">
            <v>PEC</v>
          </cell>
        </row>
        <row r="1692">
          <cell r="A1692" t="str">
            <v>15763861</v>
          </cell>
          <cell r="B1692">
            <v>157</v>
          </cell>
          <cell r="C1692">
            <v>63861</v>
          </cell>
          <cell r="D1692" t="str">
            <v>CRECIPORK V. HG</v>
          </cell>
          <cell r="E1692" t="str">
            <v>PES</v>
          </cell>
          <cell r="F1692">
            <v>4987</v>
          </cell>
          <cell r="G1692" t="str">
            <v>TN</v>
          </cell>
          <cell r="H1692" t="str">
            <v>TONELADAS</v>
          </cell>
          <cell r="I1692" t="str">
            <v>PEC</v>
          </cell>
        </row>
        <row r="1693">
          <cell r="A1693" t="str">
            <v>15763862</v>
          </cell>
          <cell r="B1693">
            <v>157</v>
          </cell>
          <cell r="C1693">
            <v>63862</v>
          </cell>
          <cell r="D1693" t="str">
            <v>CRECIPORK MT CE</v>
          </cell>
          <cell r="E1693" t="str">
            <v>PES</v>
          </cell>
          <cell r="F1693">
            <v>5147</v>
          </cell>
          <cell r="G1693" t="str">
            <v>TN</v>
          </cell>
          <cell r="H1693" t="str">
            <v>TONELADAS</v>
          </cell>
          <cell r="I1693" t="str">
            <v>PEC</v>
          </cell>
        </row>
        <row r="1694">
          <cell r="A1694" t="str">
            <v>15763863</v>
          </cell>
          <cell r="B1694">
            <v>157</v>
          </cell>
          <cell r="C1694">
            <v>63863</v>
          </cell>
          <cell r="D1694" t="str">
            <v>CRECIPORK V. CG</v>
          </cell>
          <cell r="E1694" t="str">
            <v>PES</v>
          </cell>
          <cell r="F1694">
            <v>5007</v>
          </cell>
          <cell r="G1694" t="str">
            <v>TN</v>
          </cell>
          <cell r="H1694" t="str">
            <v>TONELADAS</v>
          </cell>
          <cell r="I1694" t="str">
            <v>PEC</v>
          </cell>
        </row>
        <row r="1695">
          <cell r="A1695" t="str">
            <v>15763870</v>
          </cell>
          <cell r="B1695">
            <v>157</v>
          </cell>
          <cell r="C1695">
            <v>63870</v>
          </cell>
          <cell r="D1695" t="str">
            <v>ENGORDAPORK V. HE</v>
          </cell>
          <cell r="E1695" t="str">
            <v>PES</v>
          </cell>
          <cell r="F1695">
            <v>5134</v>
          </cell>
          <cell r="G1695" t="str">
            <v>TN</v>
          </cell>
          <cell r="H1695" t="str">
            <v>TONELADAS</v>
          </cell>
          <cell r="I1695" t="str">
            <v>PEC</v>
          </cell>
        </row>
        <row r="1696">
          <cell r="A1696" t="str">
            <v>15763871</v>
          </cell>
          <cell r="B1696">
            <v>157</v>
          </cell>
          <cell r="C1696">
            <v>63871</v>
          </cell>
          <cell r="D1696" t="str">
            <v>ENGORDAPORK V. HG</v>
          </cell>
          <cell r="E1696" t="str">
            <v>PES</v>
          </cell>
          <cell r="F1696">
            <v>4994</v>
          </cell>
          <cell r="G1696" t="str">
            <v>TN</v>
          </cell>
          <cell r="H1696" t="str">
            <v>TONELADAS</v>
          </cell>
          <cell r="I1696" t="str">
            <v>PEC</v>
          </cell>
        </row>
        <row r="1697">
          <cell r="A1697" t="str">
            <v>15763872</v>
          </cell>
          <cell r="B1697">
            <v>157</v>
          </cell>
          <cell r="C1697">
            <v>63872</v>
          </cell>
          <cell r="D1697" t="str">
            <v>ENGORDAPORK MT CE</v>
          </cell>
          <cell r="E1697" t="str">
            <v>PES</v>
          </cell>
          <cell r="F1697">
            <v>5154</v>
          </cell>
          <cell r="G1697" t="str">
            <v>TN</v>
          </cell>
          <cell r="H1697" t="str">
            <v>TONELADAS</v>
          </cell>
          <cell r="I1697" t="str">
            <v>PEC</v>
          </cell>
        </row>
        <row r="1698">
          <cell r="A1698" t="str">
            <v>15763873</v>
          </cell>
          <cell r="B1698">
            <v>157</v>
          </cell>
          <cell r="C1698">
            <v>63873</v>
          </cell>
          <cell r="D1698" t="str">
            <v>ENGORDAPORK V. CG</v>
          </cell>
          <cell r="E1698" t="str">
            <v>PES</v>
          </cell>
          <cell r="F1698">
            <v>5014</v>
          </cell>
          <cell r="G1698" t="str">
            <v>TN</v>
          </cell>
          <cell r="H1698" t="str">
            <v>TONELADAS</v>
          </cell>
          <cell r="I1698" t="str">
            <v>PEC</v>
          </cell>
        </row>
        <row r="1699">
          <cell r="A1699" t="str">
            <v>15763880</v>
          </cell>
          <cell r="B1699">
            <v>157</v>
          </cell>
          <cell r="C1699">
            <v>63880</v>
          </cell>
          <cell r="D1699" t="str">
            <v>REPRODUPORK V. HE</v>
          </cell>
          <cell r="E1699" t="str">
            <v>PES</v>
          </cell>
          <cell r="F1699">
            <v>5369</v>
          </cell>
          <cell r="G1699" t="str">
            <v>TN</v>
          </cell>
          <cell r="H1699" t="str">
            <v>TONELADAS</v>
          </cell>
          <cell r="I1699" t="str">
            <v>PEC</v>
          </cell>
        </row>
        <row r="1700">
          <cell r="A1700" t="str">
            <v>15763881</v>
          </cell>
          <cell r="B1700">
            <v>157</v>
          </cell>
          <cell r="C1700">
            <v>63881</v>
          </cell>
          <cell r="D1700" t="str">
            <v>REPRODUPORK V. HG</v>
          </cell>
          <cell r="E1700" t="str">
            <v>PES</v>
          </cell>
          <cell r="F1700">
            <v>5229</v>
          </cell>
          <cell r="G1700" t="str">
            <v>TN</v>
          </cell>
          <cell r="H1700" t="str">
            <v>TONELADAS</v>
          </cell>
          <cell r="I1700" t="str">
            <v>PEC</v>
          </cell>
        </row>
        <row r="1701">
          <cell r="A1701" t="str">
            <v>15763882</v>
          </cell>
          <cell r="B1701">
            <v>157</v>
          </cell>
          <cell r="C1701">
            <v>63882</v>
          </cell>
          <cell r="D1701" t="str">
            <v>REPRODUPORK MT CE</v>
          </cell>
          <cell r="E1701" t="str">
            <v>PES</v>
          </cell>
          <cell r="F1701">
            <v>5389</v>
          </cell>
          <cell r="G1701" t="str">
            <v>TN</v>
          </cell>
          <cell r="H1701" t="str">
            <v>TONELADAS</v>
          </cell>
          <cell r="I1701" t="str">
            <v>PEC</v>
          </cell>
        </row>
        <row r="1702">
          <cell r="A1702" t="str">
            <v>15763883</v>
          </cell>
          <cell r="B1702">
            <v>157</v>
          </cell>
          <cell r="C1702">
            <v>63883</v>
          </cell>
          <cell r="D1702" t="str">
            <v>REPORDUPORK V. CG</v>
          </cell>
          <cell r="E1702" t="str">
            <v>PES</v>
          </cell>
          <cell r="F1702">
            <v>5249</v>
          </cell>
          <cell r="G1702" t="str">
            <v>TN</v>
          </cell>
          <cell r="H1702" t="str">
            <v>TONELADAS</v>
          </cell>
          <cell r="I1702" t="str">
            <v>PEC</v>
          </cell>
        </row>
        <row r="1703">
          <cell r="A1703" t="str">
            <v>15764000</v>
          </cell>
          <cell r="B1703">
            <v>157</v>
          </cell>
          <cell r="C1703">
            <v>64000</v>
          </cell>
          <cell r="D1703" t="str">
            <v>ALIM.VACAS LECH. 18% HE</v>
          </cell>
          <cell r="E1703" t="str">
            <v>PES</v>
          </cell>
          <cell r="F1703">
            <v>4915</v>
          </cell>
          <cell r="G1703" t="str">
            <v>TN</v>
          </cell>
          <cell r="H1703" t="str">
            <v>TONELADAS</v>
          </cell>
          <cell r="I1703" t="str">
            <v>PEC</v>
          </cell>
        </row>
        <row r="1704">
          <cell r="A1704" t="str">
            <v>15764001</v>
          </cell>
          <cell r="B1704">
            <v>157</v>
          </cell>
          <cell r="C1704">
            <v>64001</v>
          </cell>
          <cell r="D1704" t="str">
            <v>ALIM.VACAS LECH.18% HG</v>
          </cell>
          <cell r="E1704" t="str">
            <v>PES</v>
          </cell>
          <cell r="F1704">
            <v>4775</v>
          </cell>
          <cell r="G1704" t="str">
            <v>TN</v>
          </cell>
          <cell r="H1704" t="str">
            <v>TONELADAS</v>
          </cell>
          <cell r="I1704" t="str">
            <v>PEC</v>
          </cell>
        </row>
        <row r="1705">
          <cell r="A1705" t="str">
            <v>15764003</v>
          </cell>
          <cell r="B1705">
            <v>157</v>
          </cell>
          <cell r="C1705">
            <v>64003</v>
          </cell>
          <cell r="D1705" t="str">
            <v>ALIM.VACAS LECH.18% CG</v>
          </cell>
          <cell r="E1705" t="str">
            <v>PES</v>
          </cell>
          <cell r="F1705">
            <v>4795</v>
          </cell>
          <cell r="G1705" t="str">
            <v>TN</v>
          </cell>
          <cell r="H1705" t="str">
            <v>TONELADAS</v>
          </cell>
          <cell r="I1705" t="str">
            <v>PEC</v>
          </cell>
        </row>
        <row r="1706">
          <cell r="A1706" t="str">
            <v>15764005</v>
          </cell>
          <cell r="B1706">
            <v>157</v>
          </cell>
          <cell r="C1706">
            <v>64005</v>
          </cell>
          <cell r="D1706" t="str">
            <v>ALIM.VACAS LECH.18% RG</v>
          </cell>
          <cell r="E1706" t="str">
            <v>PES</v>
          </cell>
          <cell r="F1706">
            <v>4785</v>
          </cell>
          <cell r="G1706" t="str">
            <v>TN</v>
          </cell>
          <cell r="H1706" t="str">
            <v>TONELADAS</v>
          </cell>
          <cell r="I1706" t="str">
            <v>PEC</v>
          </cell>
        </row>
        <row r="1707">
          <cell r="A1707" t="str">
            <v>15764021</v>
          </cell>
          <cell r="B1707">
            <v>157</v>
          </cell>
          <cell r="C1707">
            <v>64021</v>
          </cell>
          <cell r="D1707" t="str">
            <v>CONC.VACAS LECH.32% HG</v>
          </cell>
          <cell r="E1707" t="str">
            <v>PES</v>
          </cell>
          <cell r="F1707">
            <v>5500</v>
          </cell>
          <cell r="G1707" t="str">
            <v>TN</v>
          </cell>
          <cell r="H1707" t="str">
            <v>TONELADAS</v>
          </cell>
          <cell r="I1707" t="str">
            <v>PEC</v>
          </cell>
        </row>
        <row r="1708">
          <cell r="A1708" t="str">
            <v>15764072</v>
          </cell>
          <cell r="B1708">
            <v>157</v>
          </cell>
          <cell r="C1708">
            <v>64072</v>
          </cell>
          <cell r="D1708" t="str">
            <v>ABABE PLUS MT CE</v>
          </cell>
          <cell r="E1708" t="str">
            <v>PES</v>
          </cell>
          <cell r="F1708">
            <v>4980</v>
          </cell>
          <cell r="G1708" t="str">
            <v>TN</v>
          </cell>
          <cell r="H1708" t="str">
            <v>TONELADAS</v>
          </cell>
          <cell r="I1708" t="str">
            <v>PEC</v>
          </cell>
        </row>
        <row r="1709">
          <cell r="A1709" t="str">
            <v>15764100</v>
          </cell>
          <cell r="B1709">
            <v>157</v>
          </cell>
          <cell r="C1709">
            <v>64100</v>
          </cell>
          <cell r="D1709" t="str">
            <v>VACAS FORRAJERAS 17%  HE</v>
          </cell>
          <cell r="E1709" t="str">
            <v>PES</v>
          </cell>
          <cell r="F1709">
            <v>5250</v>
          </cell>
          <cell r="G1709" t="str">
            <v>TN</v>
          </cell>
          <cell r="H1709" t="str">
            <v>TONELADAS</v>
          </cell>
          <cell r="I1709" t="str">
            <v>PEC</v>
          </cell>
        </row>
        <row r="1710">
          <cell r="A1710" t="str">
            <v>15764101</v>
          </cell>
          <cell r="B1710">
            <v>157</v>
          </cell>
          <cell r="C1710">
            <v>64101</v>
          </cell>
          <cell r="D1710" t="str">
            <v>VACAS FORRAJERAS 17%  HG</v>
          </cell>
          <cell r="E1710" t="str">
            <v>PES</v>
          </cell>
          <cell r="F1710">
            <v>5110</v>
          </cell>
          <cell r="G1710" t="str">
            <v>TN</v>
          </cell>
          <cell r="H1710" t="str">
            <v>TONELADAS</v>
          </cell>
          <cell r="I1710" t="str">
            <v>PEC</v>
          </cell>
        </row>
        <row r="1711">
          <cell r="A1711" t="str">
            <v>15764102</v>
          </cell>
          <cell r="B1711">
            <v>157</v>
          </cell>
          <cell r="C1711">
            <v>64102</v>
          </cell>
          <cell r="D1711" t="str">
            <v>VACAS FORRAJERAS 17%  CE</v>
          </cell>
          <cell r="E1711" t="str">
            <v>PES</v>
          </cell>
          <cell r="F1711">
            <v>5270</v>
          </cell>
          <cell r="G1711" t="str">
            <v>TN</v>
          </cell>
          <cell r="H1711" t="str">
            <v>TONELADAS</v>
          </cell>
          <cell r="I1711" t="str">
            <v>PEC</v>
          </cell>
        </row>
        <row r="1712">
          <cell r="A1712" t="str">
            <v>15764103</v>
          </cell>
          <cell r="B1712">
            <v>157</v>
          </cell>
          <cell r="C1712">
            <v>64103</v>
          </cell>
          <cell r="D1712" t="str">
            <v>VACAS FORRAJERAS 17%  CG</v>
          </cell>
          <cell r="E1712" t="str">
            <v>PES</v>
          </cell>
          <cell r="F1712">
            <v>5130</v>
          </cell>
          <cell r="G1712" t="str">
            <v>TN</v>
          </cell>
          <cell r="H1712" t="str">
            <v>TONELADAS</v>
          </cell>
          <cell r="I1712" t="str">
            <v>PEC</v>
          </cell>
        </row>
        <row r="1713">
          <cell r="A1713" t="str">
            <v>15764104</v>
          </cell>
          <cell r="B1713">
            <v>157</v>
          </cell>
          <cell r="C1713">
            <v>64104</v>
          </cell>
          <cell r="D1713" t="str">
            <v>VACAS FORRAJERAS 17%  RE</v>
          </cell>
          <cell r="E1713" t="str">
            <v>PES</v>
          </cell>
          <cell r="F1713">
            <v>4840</v>
          </cell>
          <cell r="G1713" t="str">
            <v>TN</v>
          </cell>
          <cell r="H1713" t="str">
            <v>TONELADAS</v>
          </cell>
          <cell r="I1713" t="str">
            <v>PEC</v>
          </cell>
        </row>
        <row r="1714">
          <cell r="A1714" t="str">
            <v>15764105</v>
          </cell>
          <cell r="B1714">
            <v>157</v>
          </cell>
          <cell r="C1714">
            <v>64105</v>
          </cell>
          <cell r="D1714" t="str">
            <v>VACAS FORRAJERAS 17%  RG</v>
          </cell>
          <cell r="E1714" t="str">
            <v>PES</v>
          </cell>
          <cell r="F1714">
            <v>5120</v>
          </cell>
          <cell r="G1714" t="str">
            <v>TN</v>
          </cell>
          <cell r="H1714" t="str">
            <v>TONELADAS</v>
          </cell>
          <cell r="I1714" t="str">
            <v>PEC</v>
          </cell>
        </row>
        <row r="1715">
          <cell r="A1715" t="str">
            <v>15764169</v>
          </cell>
          <cell r="B1715">
            <v>157</v>
          </cell>
          <cell r="C1715">
            <v>64169</v>
          </cell>
          <cell r="D1715" t="str">
            <v>SUST.LECHE 24-10 10K  HE</v>
          </cell>
          <cell r="E1715" t="str">
            <v>PES</v>
          </cell>
          <cell r="F1715">
            <v>20140</v>
          </cell>
          <cell r="G1715" t="str">
            <v>TN</v>
          </cell>
          <cell r="H1715" t="str">
            <v>TONELADAS</v>
          </cell>
          <cell r="I1715" t="str">
            <v>PEC</v>
          </cell>
        </row>
        <row r="1716">
          <cell r="A1716" t="str">
            <v>15764270</v>
          </cell>
          <cell r="B1716">
            <v>157</v>
          </cell>
          <cell r="C1716">
            <v>64270</v>
          </cell>
          <cell r="D1716" t="str">
            <v>LECHERO 20 CSA MT HE</v>
          </cell>
          <cell r="E1716" t="str">
            <v>PES</v>
          </cell>
          <cell r="F1716">
            <v>4235</v>
          </cell>
          <cell r="G1716" t="str">
            <v>TN</v>
          </cell>
          <cell r="H1716" t="str">
            <v>TONELADAS</v>
          </cell>
          <cell r="I1716" t="str">
            <v>PEC</v>
          </cell>
        </row>
        <row r="1717">
          <cell r="A1717" t="str">
            <v>15764292</v>
          </cell>
          <cell r="B1717">
            <v>157</v>
          </cell>
          <cell r="C1717">
            <v>64292</v>
          </cell>
          <cell r="D1717" t="str">
            <v>LECHERO 20% CE MT</v>
          </cell>
          <cell r="E1717" t="str">
            <v>PES</v>
          </cell>
          <cell r="F1717">
            <v>4300</v>
          </cell>
          <cell r="G1717" t="str">
            <v>TN</v>
          </cell>
          <cell r="H1717" t="str">
            <v>TONELADAS</v>
          </cell>
          <cell r="I1717" t="str">
            <v>PEC</v>
          </cell>
        </row>
        <row r="1718">
          <cell r="A1718" t="str">
            <v>15764372</v>
          </cell>
          <cell r="B1718">
            <v>157</v>
          </cell>
          <cell r="C1718">
            <v>64372</v>
          </cell>
          <cell r="D1718" t="str">
            <v>PELET LECHERO 21% CE</v>
          </cell>
          <cell r="E1718" t="str">
            <v>PES</v>
          </cell>
          <cell r="F1718">
            <v>4330</v>
          </cell>
          <cell r="G1718" t="str">
            <v>TN</v>
          </cell>
          <cell r="H1718" t="str">
            <v>TONELADAS</v>
          </cell>
          <cell r="I1718" t="str">
            <v>PEC</v>
          </cell>
        </row>
        <row r="1719">
          <cell r="A1719" t="str">
            <v>15764373</v>
          </cell>
          <cell r="B1719">
            <v>157</v>
          </cell>
          <cell r="C1719">
            <v>64373</v>
          </cell>
          <cell r="D1719" t="str">
            <v>PELET LECHERO 21% CG</v>
          </cell>
          <cell r="E1719" t="str">
            <v>PES</v>
          </cell>
          <cell r="F1719">
            <v>4190</v>
          </cell>
          <cell r="G1719" t="str">
            <v>TN</v>
          </cell>
          <cell r="H1719" t="str">
            <v>TONELADAS</v>
          </cell>
          <cell r="I1719" t="str">
            <v>PEC</v>
          </cell>
        </row>
        <row r="1720">
          <cell r="A1720" t="str">
            <v>15764382</v>
          </cell>
          <cell r="B1720">
            <v>157</v>
          </cell>
          <cell r="C1720">
            <v>64382</v>
          </cell>
          <cell r="D1720" t="str">
            <v>LECHERO 21% CE</v>
          </cell>
          <cell r="E1720" t="str">
            <v>PES</v>
          </cell>
          <cell r="F1720">
            <v>5540</v>
          </cell>
          <cell r="G1720" t="str">
            <v>TN</v>
          </cell>
          <cell r="H1720" t="str">
            <v>TONELADAS</v>
          </cell>
          <cell r="I1720" t="str">
            <v>PEC</v>
          </cell>
        </row>
        <row r="1721">
          <cell r="A1721" t="str">
            <v>15764384</v>
          </cell>
          <cell r="B1721">
            <v>157</v>
          </cell>
          <cell r="C1721">
            <v>64384</v>
          </cell>
          <cell r="D1721" t="str">
            <v>LECHERO 21% RE</v>
          </cell>
          <cell r="E1721" t="str">
            <v>PES</v>
          </cell>
          <cell r="F1721">
            <v>4815</v>
          </cell>
          <cell r="G1721" t="str">
            <v>TN</v>
          </cell>
          <cell r="H1721" t="str">
            <v>TONELADAS</v>
          </cell>
          <cell r="I1721" t="str">
            <v>PEC</v>
          </cell>
        </row>
        <row r="1722">
          <cell r="A1722" t="str">
            <v>15764385</v>
          </cell>
          <cell r="B1722">
            <v>157</v>
          </cell>
          <cell r="C1722">
            <v>64385</v>
          </cell>
          <cell r="D1722" t="str">
            <v>LECHERO 21% RG</v>
          </cell>
          <cell r="E1722" t="str">
            <v>PES</v>
          </cell>
          <cell r="F1722">
            <v>5295</v>
          </cell>
          <cell r="G1722" t="str">
            <v>TN</v>
          </cell>
          <cell r="H1722" t="str">
            <v>TONELADAS</v>
          </cell>
          <cell r="I1722" t="str">
            <v>PEC</v>
          </cell>
        </row>
        <row r="1723">
          <cell r="A1723" t="str">
            <v>15764422</v>
          </cell>
          <cell r="B1723">
            <v>157</v>
          </cell>
          <cell r="C1723">
            <v>64422</v>
          </cell>
          <cell r="D1723" t="str">
            <v>ESTABLERO 18% MT CE</v>
          </cell>
          <cell r="E1723" t="str">
            <v>PES</v>
          </cell>
          <cell r="F1723">
            <v>3762</v>
          </cell>
          <cell r="G1723" t="str">
            <v>TN</v>
          </cell>
          <cell r="H1723" t="str">
            <v>TONELADAS</v>
          </cell>
          <cell r="I1723" t="str">
            <v>PEC</v>
          </cell>
        </row>
        <row r="1724">
          <cell r="A1724" t="str">
            <v>15764560</v>
          </cell>
          <cell r="B1724">
            <v>157</v>
          </cell>
          <cell r="C1724">
            <v>64560</v>
          </cell>
          <cell r="D1724" t="str">
            <v>MEZCLA GANADERA LECHERO HE M</v>
          </cell>
          <cell r="E1724" t="str">
            <v>PES</v>
          </cell>
          <cell r="F1724">
            <v>3615</v>
          </cell>
          <cell r="G1724" t="str">
            <v>TN</v>
          </cell>
          <cell r="H1724" t="str">
            <v>TONELADAS</v>
          </cell>
          <cell r="I1724" t="str">
            <v>PEC</v>
          </cell>
        </row>
        <row r="1725">
          <cell r="A1725" t="str">
            <v>15764600</v>
          </cell>
          <cell r="B1725">
            <v>157</v>
          </cell>
          <cell r="C1725">
            <v>64600</v>
          </cell>
          <cell r="D1725" t="str">
            <v>ALIM.VACAS LECH.17%  HE</v>
          </cell>
          <cell r="E1725" t="str">
            <v>PES</v>
          </cell>
          <cell r="F1725">
            <v>5225</v>
          </cell>
          <cell r="G1725" t="str">
            <v>TN</v>
          </cell>
          <cell r="H1725" t="str">
            <v>TONELADAS</v>
          </cell>
          <cell r="I1725" t="str">
            <v>PEC</v>
          </cell>
        </row>
        <row r="1726">
          <cell r="A1726" t="str">
            <v>15764601</v>
          </cell>
          <cell r="B1726">
            <v>157</v>
          </cell>
          <cell r="C1726">
            <v>64601</v>
          </cell>
          <cell r="D1726" t="str">
            <v>ALIM.VACAS LECH.17%  HG</v>
          </cell>
          <cell r="E1726" t="str">
            <v>PES</v>
          </cell>
          <cell r="F1726">
            <v>5085</v>
          </cell>
          <cell r="G1726" t="str">
            <v>TN</v>
          </cell>
          <cell r="H1726" t="str">
            <v>TONELADAS</v>
          </cell>
          <cell r="I1726" t="str">
            <v>PEC</v>
          </cell>
        </row>
        <row r="1727">
          <cell r="A1727" t="str">
            <v>15764602</v>
          </cell>
          <cell r="B1727">
            <v>157</v>
          </cell>
          <cell r="C1727">
            <v>64602</v>
          </cell>
          <cell r="D1727" t="str">
            <v>ALIM.VACAS LECH.17%  CE</v>
          </cell>
          <cell r="E1727" t="str">
            <v>PES</v>
          </cell>
          <cell r="F1727">
            <v>5245</v>
          </cell>
          <cell r="G1727" t="str">
            <v>TN</v>
          </cell>
          <cell r="H1727" t="str">
            <v>TONELADAS</v>
          </cell>
          <cell r="I1727" t="str">
            <v>PEC</v>
          </cell>
        </row>
        <row r="1728">
          <cell r="A1728" t="str">
            <v>15764603</v>
          </cell>
          <cell r="B1728">
            <v>157</v>
          </cell>
          <cell r="C1728">
            <v>64603</v>
          </cell>
          <cell r="D1728" t="str">
            <v>ALIM.VACAS LECH.17%  CG</v>
          </cell>
          <cell r="E1728" t="str">
            <v>PES</v>
          </cell>
          <cell r="F1728">
            <v>5105</v>
          </cell>
          <cell r="G1728" t="str">
            <v>TN</v>
          </cell>
          <cell r="H1728" t="str">
            <v>TONELADAS</v>
          </cell>
          <cell r="I1728" t="str">
            <v>PEC</v>
          </cell>
        </row>
        <row r="1729">
          <cell r="A1729" t="str">
            <v>15764604</v>
          </cell>
          <cell r="B1729">
            <v>157</v>
          </cell>
          <cell r="C1729">
            <v>64604</v>
          </cell>
          <cell r="D1729" t="str">
            <v>ALIM.VACAS LECH.17%  RE</v>
          </cell>
          <cell r="E1729" t="str">
            <v>PES</v>
          </cell>
          <cell r="F1729">
            <v>4490</v>
          </cell>
          <cell r="G1729" t="str">
            <v>TN</v>
          </cell>
          <cell r="H1729" t="str">
            <v>TONELADAS</v>
          </cell>
          <cell r="I1729" t="str">
            <v>PEC</v>
          </cell>
        </row>
        <row r="1730">
          <cell r="A1730" t="str">
            <v>15764605</v>
          </cell>
          <cell r="B1730">
            <v>157</v>
          </cell>
          <cell r="C1730">
            <v>64605</v>
          </cell>
          <cell r="D1730" t="str">
            <v>ALIM.VACAS LECH.17%  RG</v>
          </cell>
          <cell r="E1730" t="str">
            <v>PES</v>
          </cell>
          <cell r="F1730">
            <v>5095</v>
          </cell>
          <cell r="G1730" t="str">
            <v>TN</v>
          </cell>
          <cell r="H1730" t="str">
            <v>TONELADAS</v>
          </cell>
          <cell r="I1730" t="str">
            <v>PEC</v>
          </cell>
        </row>
        <row r="1731">
          <cell r="A1731" t="str">
            <v>15764732</v>
          </cell>
          <cell r="B1731">
            <v>157</v>
          </cell>
          <cell r="C1731">
            <v>64732</v>
          </cell>
          <cell r="D1731" t="str">
            <v>VACAS LECHERAS 17% ULTRA CE</v>
          </cell>
          <cell r="E1731" t="str">
            <v>PES</v>
          </cell>
          <cell r="F1731">
            <v>5845</v>
          </cell>
          <cell r="G1731" t="str">
            <v>TN</v>
          </cell>
          <cell r="H1731" t="str">
            <v>TONELADAS</v>
          </cell>
          <cell r="I1731" t="str">
            <v>PEC</v>
          </cell>
        </row>
        <row r="1732">
          <cell r="A1732" t="str">
            <v>15764733</v>
          </cell>
          <cell r="B1732">
            <v>157</v>
          </cell>
          <cell r="C1732">
            <v>64733</v>
          </cell>
          <cell r="D1732" t="str">
            <v>VACAS LECHERAS 17% ULTRA CG</v>
          </cell>
          <cell r="E1732" t="str">
            <v>PES</v>
          </cell>
          <cell r="F1732">
            <v>5705</v>
          </cell>
          <cell r="G1732" t="str">
            <v>TN</v>
          </cell>
          <cell r="H1732" t="str">
            <v>TONELADAS</v>
          </cell>
          <cell r="I1732" t="str">
            <v>PEC</v>
          </cell>
        </row>
        <row r="1733">
          <cell r="A1733" t="str">
            <v>15764734</v>
          </cell>
          <cell r="B1733">
            <v>157</v>
          </cell>
          <cell r="C1733">
            <v>64734</v>
          </cell>
          <cell r="D1733" t="str">
            <v>VACAS LECHERAS 17% ULTRA RE</v>
          </cell>
          <cell r="E1733" t="str">
            <v>PES</v>
          </cell>
          <cell r="F1733">
            <v>5490</v>
          </cell>
          <cell r="G1733" t="str">
            <v>TN</v>
          </cell>
          <cell r="H1733" t="str">
            <v>TONELADAS</v>
          </cell>
          <cell r="I1733" t="str">
            <v>PEC</v>
          </cell>
        </row>
        <row r="1734">
          <cell r="A1734" t="str">
            <v>15764735</v>
          </cell>
          <cell r="B1734">
            <v>157</v>
          </cell>
          <cell r="C1734">
            <v>64735</v>
          </cell>
          <cell r="D1734" t="str">
            <v>VACAS LECHERAS 17% ULTRA RG</v>
          </cell>
          <cell r="E1734" t="str">
            <v>PES</v>
          </cell>
          <cell r="F1734">
            <v>5450</v>
          </cell>
          <cell r="G1734" t="str">
            <v>TN</v>
          </cell>
          <cell r="H1734" t="str">
            <v>TONELADAS</v>
          </cell>
          <cell r="I1734" t="str">
            <v>PEC</v>
          </cell>
        </row>
        <row r="1735">
          <cell r="A1735" t="str">
            <v>15764750</v>
          </cell>
          <cell r="B1735">
            <v>157</v>
          </cell>
          <cell r="C1735">
            <v>64750</v>
          </cell>
          <cell r="D1735" t="str">
            <v>VACAS ALTAS PROD.16%  HE</v>
          </cell>
          <cell r="E1735" t="str">
            <v>PES</v>
          </cell>
          <cell r="F1735">
            <v>5130</v>
          </cell>
          <cell r="G1735" t="str">
            <v>TN</v>
          </cell>
          <cell r="H1735" t="str">
            <v>TONELADAS</v>
          </cell>
          <cell r="I1735" t="str">
            <v>PEC</v>
          </cell>
        </row>
        <row r="1736">
          <cell r="A1736" t="str">
            <v>15764751</v>
          </cell>
          <cell r="B1736">
            <v>157</v>
          </cell>
          <cell r="C1736">
            <v>64751</v>
          </cell>
          <cell r="D1736" t="str">
            <v>VACAS ALTAS PROD.16%  HG</v>
          </cell>
          <cell r="E1736" t="str">
            <v>PES</v>
          </cell>
          <cell r="F1736">
            <v>4990</v>
          </cell>
          <cell r="G1736" t="str">
            <v>TN</v>
          </cell>
          <cell r="H1736" t="str">
            <v>TONELADAS</v>
          </cell>
          <cell r="I1736" t="str">
            <v>PEC</v>
          </cell>
        </row>
        <row r="1737">
          <cell r="A1737" t="str">
            <v>15764752</v>
          </cell>
          <cell r="B1737">
            <v>157</v>
          </cell>
          <cell r="C1737">
            <v>64752</v>
          </cell>
          <cell r="D1737" t="str">
            <v>VACAS ALTAS PROD.16%  CE</v>
          </cell>
          <cell r="E1737" t="str">
            <v>PES</v>
          </cell>
          <cell r="F1737">
            <v>5150</v>
          </cell>
          <cell r="G1737" t="str">
            <v>TN</v>
          </cell>
          <cell r="H1737" t="str">
            <v>TONELADAS</v>
          </cell>
          <cell r="I1737" t="str">
            <v>PEC</v>
          </cell>
        </row>
        <row r="1738">
          <cell r="A1738" t="str">
            <v>15764753</v>
          </cell>
          <cell r="B1738">
            <v>157</v>
          </cell>
          <cell r="C1738">
            <v>64753</v>
          </cell>
          <cell r="D1738" t="str">
            <v>VACAS ALTAS PROD.16%  CG</v>
          </cell>
          <cell r="E1738" t="str">
            <v>PES</v>
          </cell>
          <cell r="F1738">
            <v>5010</v>
          </cell>
          <cell r="G1738" t="str">
            <v>TN</v>
          </cell>
          <cell r="H1738" t="str">
            <v>TONELADAS</v>
          </cell>
          <cell r="I1738" t="str">
            <v>PEC</v>
          </cell>
        </row>
        <row r="1739">
          <cell r="A1739" t="str">
            <v>15764754</v>
          </cell>
          <cell r="B1739">
            <v>157</v>
          </cell>
          <cell r="C1739">
            <v>64754</v>
          </cell>
          <cell r="D1739" t="str">
            <v>LECHERO PLUS 17%</v>
          </cell>
          <cell r="E1739" t="str">
            <v>PES</v>
          </cell>
          <cell r="F1739">
            <v>5140</v>
          </cell>
          <cell r="G1739" t="str">
            <v>TN</v>
          </cell>
          <cell r="H1739" t="str">
            <v>TONELADAS</v>
          </cell>
          <cell r="I1739" t="str">
            <v>PEC</v>
          </cell>
        </row>
        <row r="1740">
          <cell r="A1740" t="str">
            <v>15764755</v>
          </cell>
          <cell r="B1740">
            <v>157</v>
          </cell>
          <cell r="C1740">
            <v>64755</v>
          </cell>
          <cell r="D1740" t="str">
            <v>VACAS ALTAS PROD.16%  RG</v>
          </cell>
          <cell r="E1740" t="str">
            <v>PES</v>
          </cell>
          <cell r="F1740">
            <v>5000</v>
          </cell>
          <cell r="G1740" t="str">
            <v>TN</v>
          </cell>
          <cell r="H1740" t="str">
            <v>TONELADAS</v>
          </cell>
          <cell r="I1740" t="str">
            <v>PEC</v>
          </cell>
        </row>
        <row r="1741">
          <cell r="A1741" t="str">
            <v>15764992</v>
          </cell>
          <cell r="B1741">
            <v>157</v>
          </cell>
          <cell r="C1741">
            <v>64992</v>
          </cell>
          <cell r="D1741" t="str">
            <v>SOSTEN MULTIUSOS CE</v>
          </cell>
          <cell r="E1741" t="str">
            <v>PES</v>
          </cell>
          <cell r="F1741">
            <v>3695</v>
          </cell>
          <cell r="G1741" t="str">
            <v>TN</v>
          </cell>
          <cell r="H1741" t="str">
            <v>TONELADAS</v>
          </cell>
          <cell r="I1741" t="str">
            <v>PEC</v>
          </cell>
        </row>
        <row r="1742">
          <cell r="A1742" t="str">
            <v>15765410</v>
          </cell>
          <cell r="B1742">
            <v>157</v>
          </cell>
          <cell r="C1742">
            <v>65410</v>
          </cell>
          <cell r="D1742" t="str">
            <v>ENGORDA GANADO  HE</v>
          </cell>
          <cell r="E1742" t="str">
            <v>PES</v>
          </cell>
          <cell r="F1742">
            <v>4774</v>
          </cell>
          <cell r="G1742" t="str">
            <v>TN</v>
          </cell>
          <cell r="H1742" t="str">
            <v>TONELADAS</v>
          </cell>
          <cell r="I1742" t="str">
            <v>PEC</v>
          </cell>
        </row>
        <row r="1743">
          <cell r="A1743" t="str">
            <v>15765411</v>
          </cell>
          <cell r="B1743">
            <v>157</v>
          </cell>
          <cell r="C1743">
            <v>65411</v>
          </cell>
          <cell r="D1743" t="str">
            <v>ENGORDA GANADO  HG</v>
          </cell>
          <cell r="E1743" t="str">
            <v>PES</v>
          </cell>
          <cell r="F1743">
            <v>4634</v>
          </cell>
          <cell r="G1743" t="str">
            <v>TN</v>
          </cell>
          <cell r="H1743" t="str">
            <v>TONELADAS</v>
          </cell>
          <cell r="I1743" t="str">
            <v>PEC</v>
          </cell>
        </row>
        <row r="1744">
          <cell r="A1744" t="str">
            <v>15765412</v>
          </cell>
          <cell r="B1744">
            <v>157</v>
          </cell>
          <cell r="C1744">
            <v>65412</v>
          </cell>
          <cell r="D1744" t="str">
            <v>ENGORDA GANADO  CE</v>
          </cell>
          <cell r="E1744" t="str">
            <v>PES</v>
          </cell>
          <cell r="F1744">
            <v>4794</v>
          </cell>
          <cell r="G1744" t="str">
            <v>TN</v>
          </cell>
          <cell r="H1744" t="str">
            <v>TONELADAS</v>
          </cell>
          <cell r="I1744" t="str">
            <v>PEC</v>
          </cell>
        </row>
        <row r="1745">
          <cell r="A1745" t="str">
            <v>15765413</v>
          </cell>
          <cell r="B1745">
            <v>157</v>
          </cell>
          <cell r="C1745">
            <v>65413</v>
          </cell>
          <cell r="D1745" t="str">
            <v>ENGORDA GANADO  CG</v>
          </cell>
          <cell r="E1745" t="str">
            <v>PES</v>
          </cell>
          <cell r="F1745">
            <v>4654</v>
          </cell>
          <cell r="G1745" t="str">
            <v>TN</v>
          </cell>
          <cell r="H1745" t="str">
            <v>TONELADAS</v>
          </cell>
          <cell r="I1745" t="str">
            <v>PEC</v>
          </cell>
        </row>
        <row r="1746">
          <cell r="A1746" t="str">
            <v>15765414</v>
          </cell>
          <cell r="B1746">
            <v>157</v>
          </cell>
          <cell r="C1746">
            <v>65414</v>
          </cell>
          <cell r="D1746" t="str">
            <v>MALTACARNE  RE</v>
          </cell>
          <cell r="E1746" t="str">
            <v>PES</v>
          </cell>
          <cell r="F1746">
            <v>4000</v>
          </cell>
          <cell r="G1746" t="str">
            <v>TN</v>
          </cell>
          <cell r="H1746" t="str">
            <v>TONELADAS</v>
          </cell>
          <cell r="I1746" t="str">
            <v>PEC</v>
          </cell>
        </row>
        <row r="1747">
          <cell r="A1747" t="str">
            <v>15765415</v>
          </cell>
          <cell r="B1747">
            <v>157</v>
          </cell>
          <cell r="C1747">
            <v>65415</v>
          </cell>
          <cell r="D1747" t="str">
            <v>ENGORDA GANADO  RG</v>
          </cell>
          <cell r="E1747" t="str">
            <v>PES</v>
          </cell>
          <cell r="F1747">
            <v>4644</v>
          </cell>
          <cell r="G1747" t="str">
            <v>TN</v>
          </cell>
          <cell r="H1747" t="str">
            <v>TONELADAS</v>
          </cell>
          <cell r="I1747" t="str">
            <v>PEC</v>
          </cell>
        </row>
        <row r="1748">
          <cell r="A1748" t="str">
            <v>15765460</v>
          </cell>
          <cell r="B1748">
            <v>157</v>
          </cell>
          <cell r="C1748">
            <v>65460</v>
          </cell>
          <cell r="D1748" t="str">
            <v>CONC.ENGORDA 40%  HE</v>
          </cell>
          <cell r="E1748" t="str">
            <v>PES</v>
          </cell>
          <cell r="F1748">
            <v>5765</v>
          </cell>
          <cell r="G1748" t="str">
            <v>TN</v>
          </cell>
          <cell r="H1748" t="str">
            <v>TONELADAS</v>
          </cell>
          <cell r="I1748" t="str">
            <v>PEC</v>
          </cell>
        </row>
        <row r="1749">
          <cell r="A1749" t="str">
            <v>15765630</v>
          </cell>
          <cell r="B1749">
            <v>157</v>
          </cell>
          <cell r="C1749">
            <v>65630</v>
          </cell>
          <cell r="D1749" t="str">
            <v>ENGORDA GANADO V. HE</v>
          </cell>
          <cell r="E1749" t="str">
            <v>PES</v>
          </cell>
          <cell r="F1749">
            <v>4699</v>
          </cell>
          <cell r="G1749" t="str">
            <v>TN</v>
          </cell>
          <cell r="H1749" t="str">
            <v>TONELADAS</v>
          </cell>
          <cell r="I1749" t="str">
            <v>PEC</v>
          </cell>
        </row>
        <row r="1750">
          <cell r="A1750" t="str">
            <v>15765631</v>
          </cell>
          <cell r="B1750">
            <v>157</v>
          </cell>
          <cell r="C1750">
            <v>65631</v>
          </cell>
          <cell r="D1750" t="str">
            <v>ENGORDA GANADO V. HG</v>
          </cell>
          <cell r="E1750" t="str">
            <v>PES</v>
          </cell>
          <cell r="F1750">
            <v>4559</v>
          </cell>
          <cell r="G1750" t="str">
            <v>TN</v>
          </cell>
          <cell r="H1750" t="str">
            <v>TONELADAS</v>
          </cell>
          <cell r="I1750" t="str">
            <v>PEC</v>
          </cell>
        </row>
        <row r="1751">
          <cell r="A1751" t="str">
            <v>15765632</v>
          </cell>
          <cell r="B1751">
            <v>157</v>
          </cell>
          <cell r="C1751">
            <v>65632</v>
          </cell>
          <cell r="D1751" t="str">
            <v>ENGORDA GANADO MT CE</v>
          </cell>
          <cell r="E1751" t="str">
            <v>PES</v>
          </cell>
          <cell r="F1751">
            <v>4719</v>
          </cell>
          <cell r="G1751" t="str">
            <v>TN</v>
          </cell>
          <cell r="H1751" t="str">
            <v>TONELADAS</v>
          </cell>
          <cell r="I1751" t="str">
            <v>PEC</v>
          </cell>
        </row>
        <row r="1752">
          <cell r="A1752" t="str">
            <v>15765633</v>
          </cell>
          <cell r="B1752">
            <v>157</v>
          </cell>
          <cell r="C1752">
            <v>65633</v>
          </cell>
          <cell r="D1752" t="str">
            <v>ENGORDA GANADO V. CG</v>
          </cell>
          <cell r="E1752" t="str">
            <v>PES</v>
          </cell>
          <cell r="F1752">
            <v>4579</v>
          </cell>
          <cell r="G1752" t="str">
            <v>TN</v>
          </cell>
          <cell r="H1752" t="str">
            <v>TONELADAS</v>
          </cell>
          <cell r="I1752" t="str">
            <v>PEC</v>
          </cell>
        </row>
        <row r="1753">
          <cell r="A1753" t="str">
            <v>15765634</v>
          </cell>
          <cell r="B1753">
            <v>157</v>
          </cell>
          <cell r="C1753">
            <v>65634</v>
          </cell>
          <cell r="D1753" t="str">
            <v>ENGORDA GANADO RE</v>
          </cell>
          <cell r="E1753" t="str">
            <v>PES</v>
          </cell>
          <cell r="F1753">
            <v>3775</v>
          </cell>
          <cell r="G1753" t="str">
            <v>TN</v>
          </cell>
          <cell r="H1753" t="str">
            <v>TONELADAS</v>
          </cell>
          <cell r="I1753" t="str">
            <v>PEC</v>
          </cell>
        </row>
        <row r="1754">
          <cell r="A1754" t="str">
            <v>15765635</v>
          </cell>
          <cell r="B1754">
            <v>157</v>
          </cell>
          <cell r="C1754">
            <v>65635</v>
          </cell>
          <cell r="D1754" t="str">
            <v>ENGORDA GANADO V. RG</v>
          </cell>
          <cell r="E1754" t="str">
            <v>PES</v>
          </cell>
          <cell r="F1754">
            <v>3700</v>
          </cell>
          <cell r="G1754" t="str">
            <v>TN</v>
          </cell>
          <cell r="H1754" t="str">
            <v>TONELADAS</v>
          </cell>
          <cell r="I1754" t="str">
            <v>PEC</v>
          </cell>
        </row>
        <row r="1755">
          <cell r="A1755" t="str">
            <v>15765654</v>
          </cell>
          <cell r="B1755">
            <v>157</v>
          </cell>
          <cell r="C1755">
            <v>65654</v>
          </cell>
          <cell r="D1755" t="str">
            <v>BEEF ROLL EXPO RE</v>
          </cell>
          <cell r="E1755" t="str">
            <v>PES</v>
          </cell>
          <cell r="F1755">
            <v>5774</v>
          </cell>
          <cell r="G1755" t="str">
            <v>TN</v>
          </cell>
          <cell r="H1755" t="str">
            <v>TONELADAS</v>
          </cell>
          <cell r="I1755" t="str">
            <v>PEC</v>
          </cell>
        </row>
        <row r="1756">
          <cell r="A1756" t="str">
            <v>15765655</v>
          </cell>
          <cell r="B1756">
            <v>157</v>
          </cell>
          <cell r="C1756">
            <v>65655</v>
          </cell>
          <cell r="D1756" t="str">
            <v>BEEF ROLL EXPO RG</v>
          </cell>
          <cell r="E1756" t="str">
            <v>PES</v>
          </cell>
          <cell r="F1756">
            <v>5684</v>
          </cell>
          <cell r="G1756" t="str">
            <v>TN</v>
          </cell>
          <cell r="H1756" t="str">
            <v>TONELADAS</v>
          </cell>
          <cell r="I1756" t="str">
            <v>PEC</v>
          </cell>
        </row>
        <row r="1757">
          <cell r="A1757" t="str">
            <v>15765890</v>
          </cell>
          <cell r="B1757">
            <v>157</v>
          </cell>
          <cell r="C1757">
            <v>65890</v>
          </cell>
          <cell r="D1757" t="str">
            <v>MEZCLA GANADERA MT HE 40 KGS</v>
          </cell>
          <cell r="E1757" t="str">
            <v>PES</v>
          </cell>
          <cell r="F1757">
            <v>3070</v>
          </cell>
          <cell r="G1757" t="str">
            <v>TN</v>
          </cell>
          <cell r="H1757" t="str">
            <v>TONELADAS</v>
          </cell>
          <cell r="I1757" t="str">
            <v>PEC</v>
          </cell>
        </row>
        <row r="1758">
          <cell r="A1758" t="str">
            <v>15765891</v>
          </cell>
          <cell r="B1758">
            <v>157</v>
          </cell>
          <cell r="C1758">
            <v>65891</v>
          </cell>
          <cell r="D1758" t="str">
            <v>MEZCLA GANADERA MT HG</v>
          </cell>
          <cell r="E1758" t="str">
            <v>PES</v>
          </cell>
          <cell r="F1758">
            <v>2995</v>
          </cell>
          <cell r="G1758" t="str">
            <v>TN</v>
          </cell>
          <cell r="H1758" t="str">
            <v>TONELADAS</v>
          </cell>
          <cell r="I1758" t="str">
            <v>PEC</v>
          </cell>
        </row>
        <row r="1759">
          <cell r="A1759" t="str">
            <v>15765910</v>
          </cell>
          <cell r="B1759">
            <v>157</v>
          </cell>
          <cell r="C1759">
            <v>65910</v>
          </cell>
          <cell r="D1759" t="str">
            <v>ESTIAJE FASE 1 SOSTEN HE MT</v>
          </cell>
          <cell r="E1759" t="str">
            <v>PES</v>
          </cell>
          <cell r="F1759">
            <v>3425</v>
          </cell>
          <cell r="G1759" t="str">
            <v>TN</v>
          </cell>
          <cell r="H1759" t="str">
            <v>TONELADAS</v>
          </cell>
          <cell r="I1759" t="str">
            <v>PEC</v>
          </cell>
        </row>
        <row r="1760">
          <cell r="A1760" t="str">
            <v>15766012</v>
          </cell>
          <cell r="B1760">
            <v>157</v>
          </cell>
          <cell r="C1760">
            <v>66012</v>
          </cell>
          <cell r="D1760" t="str">
            <v>ALIMENTO CODORNICES CE</v>
          </cell>
          <cell r="E1760" t="str">
            <v>PES</v>
          </cell>
          <cell r="F1760">
            <v>6134</v>
          </cell>
          <cell r="G1760" t="str">
            <v>TN</v>
          </cell>
          <cell r="H1760" t="str">
            <v>TONELADAS</v>
          </cell>
          <cell r="I1760" t="str">
            <v>PEC</v>
          </cell>
        </row>
        <row r="1761">
          <cell r="A1761" t="str">
            <v>15766022</v>
          </cell>
          <cell r="B1761">
            <v>157</v>
          </cell>
          <cell r="C1761">
            <v>66022</v>
          </cell>
          <cell r="D1761" t="str">
            <v>VENCEDOR  CE</v>
          </cell>
          <cell r="E1761" t="str">
            <v>PES</v>
          </cell>
          <cell r="F1761">
            <v>6003</v>
          </cell>
          <cell r="G1761" t="str">
            <v>TN</v>
          </cell>
          <cell r="H1761" t="str">
            <v>TONELADAS</v>
          </cell>
          <cell r="I1761" t="str">
            <v>PEC</v>
          </cell>
        </row>
        <row r="1762">
          <cell r="A1762" t="str">
            <v>15766026</v>
          </cell>
          <cell r="B1762">
            <v>157</v>
          </cell>
          <cell r="C1762">
            <v>66026</v>
          </cell>
          <cell r="D1762" t="str">
            <v>VENCEDOR 5K  CE</v>
          </cell>
          <cell r="E1762" t="str">
            <v>PES</v>
          </cell>
          <cell r="F1762">
            <v>6190</v>
          </cell>
          <cell r="G1762" t="str">
            <v>TN</v>
          </cell>
          <cell r="H1762" t="str">
            <v>TONELADAS</v>
          </cell>
          <cell r="I1762" t="str">
            <v>PEC</v>
          </cell>
        </row>
        <row r="1763">
          <cell r="A1763" t="str">
            <v>15766041</v>
          </cell>
          <cell r="B1763">
            <v>157</v>
          </cell>
          <cell r="C1763">
            <v>66041</v>
          </cell>
          <cell r="D1763" t="str">
            <v>ENGORDA BORREGOS HG</v>
          </cell>
          <cell r="E1763" t="str">
            <v>PES</v>
          </cell>
          <cell r="F1763">
            <v>4104</v>
          </cell>
          <cell r="G1763" t="str">
            <v>TN</v>
          </cell>
          <cell r="H1763" t="str">
            <v>TONELADAS</v>
          </cell>
          <cell r="I1763" t="str">
            <v>PEC</v>
          </cell>
        </row>
        <row r="1764">
          <cell r="A1764" t="str">
            <v>15766042</v>
          </cell>
          <cell r="B1764">
            <v>157</v>
          </cell>
          <cell r="C1764">
            <v>66042</v>
          </cell>
          <cell r="D1764" t="str">
            <v>ENGORDA BORREGOS CE</v>
          </cell>
          <cell r="E1764" t="str">
            <v>PES</v>
          </cell>
          <cell r="F1764">
            <v>4436</v>
          </cell>
          <cell r="G1764" t="str">
            <v>TN</v>
          </cell>
          <cell r="H1764" t="str">
            <v>TONELADAS</v>
          </cell>
          <cell r="I1764" t="str">
            <v>PEC</v>
          </cell>
        </row>
        <row r="1765">
          <cell r="A1765" t="str">
            <v>15766043</v>
          </cell>
          <cell r="B1765">
            <v>157</v>
          </cell>
          <cell r="C1765">
            <v>66043</v>
          </cell>
          <cell r="D1765" t="str">
            <v>ENGORDA BORREGOS CG</v>
          </cell>
          <cell r="E1765" t="str">
            <v>PES</v>
          </cell>
          <cell r="F1765">
            <v>4124</v>
          </cell>
          <cell r="G1765" t="str">
            <v>TN</v>
          </cell>
          <cell r="H1765" t="str">
            <v>TONELADAS</v>
          </cell>
          <cell r="I1765" t="str">
            <v>PEC</v>
          </cell>
        </row>
        <row r="1766">
          <cell r="A1766" t="str">
            <v>15766052</v>
          </cell>
          <cell r="B1766">
            <v>157</v>
          </cell>
          <cell r="C1766">
            <v>66052</v>
          </cell>
          <cell r="D1766" t="str">
            <v>ALIMENTO PARA CONEJOS  CE</v>
          </cell>
          <cell r="E1766" t="str">
            <v>PES</v>
          </cell>
          <cell r="F1766">
            <v>5790</v>
          </cell>
          <cell r="G1766" t="str">
            <v>TN</v>
          </cell>
          <cell r="H1766" t="str">
            <v>TONELADAS</v>
          </cell>
          <cell r="I1766" t="str">
            <v>PEC</v>
          </cell>
        </row>
        <row r="1767">
          <cell r="A1767" t="str">
            <v>15766062</v>
          </cell>
          <cell r="B1767">
            <v>157</v>
          </cell>
          <cell r="C1767">
            <v>66062</v>
          </cell>
          <cell r="D1767" t="str">
            <v>ALIM.CONEJOS REPROD. CE</v>
          </cell>
          <cell r="E1767" t="str">
            <v>PES</v>
          </cell>
          <cell r="F1767">
            <v>6015</v>
          </cell>
          <cell r="G1767" t="str">
            <v>TN</v>
          </cell>
          <cell r="H1767" t="str">
            <v>TONELADAS</v>
          </cell>
          <cell r="I1767" t="str">
            <v>PEC</v>
          </cell>
        </row>
        <row r="1768">
          <cell r="A1768" t="str">
            <v>15766114</v>
          </cell>
          <cell r="B1768">
            <v>157</v>
          </cell>
          <cell r="C1768">
            <v>66114</v>
          </cell>
          <cell r="D1768" t="str">
            <v>OVINOS GANADOR RE</v>
          </cell>
          <cell r="E1768" t="str">
            <v>PES</v>
          </cell>
          <cell r="F1768">
            <v>4040</v>
          </cell>
          <cell r="G1768" t="str">
            <v>TN</v>
          </cell>
          <cell r="H1768" t="str">
            <v>TONELADAS</v>
          </cell>
          <cell r="I1768" t="str">
            <v>PEC</v>
          </cell>
        </row>
        <row r="1769">
          <cell r="A1769" t="str">
            <v>15766170</v>
          </cell>
          <cell r="B1769">
            <v>157</v>
          </cell>
          <cell r="C1769">
            <v>66170</v>
          </cell>
          <cell r="D1769" t="str">
            <v>INICIA CORDEROS HE</v>
          </cell>
          <cell r="E1769" t="str">
            <v>PES</v>
          </cell>
          <cell r="F1769">
            <v>5140</v>
          </cell>
          <cell r="G1769" t="str">
            <v>TN</v>
          </cell>
          <cell r="H1769" t="str">
            <v>TONELADAS</v>
          </cell>
          <cell r="I1769" t="str">
            <v>PEC</v>
          </cell>
        </row>
        <row r="1770">
          <cell r="A1770" t="str">
            <v>15766171</v>
          </cell>
          <cell r="B1770">
            <v>157</v>
          </cell>
          <cell r="C1770">
            <v>66171</v>
          </cell>
          <cell r="D1770" t="str">
            <v>INICIA CORDEROS HG</v>
          </cell>
          <cell r="E1770" t="str">
            <v>PES</v>
          </cell>
          <cell r="F1770">
            <v>4943</v>
          </cell>
          <cell r="G1770" t="str">
            <v>TN</v>
          </cell>
          <cell r="H1770" t="str">
            <v>TONELADAS</v>
          </cell>
          <cell r="I1770" t="str">
            <v>PEC</v>
          </cell>
        </row>
        <row r="1771">
          <cell r="A1771" t="str">
            <v>15766173</v>
          </cell>
          <cell r="B1771">
            <v>157</v>
          </cell>
          <cell r="C1771">
            <v>66173</v>
          </cell>
          <cell r="D1771" t="str">
            <v>INICIA CORDEROS CG</v>
          </cell>
          <cell r="E1771" t="str">
            <v>PES</v>
          </cell>
          <cell r="F1771">
            <v>4963</v>
          </cell>
          <cell r="G1771" t="str">
            <v>TN</v>
          </cell>
          <cell r="H1771" t="str">
            <v>TONELADAS</v>
          </cell>
          <cell r="I1771" t="str">
            <v>PEC</v>
          </cell>
        </row>
        <row r="1772">
          <cell r="A1772" t="str">
            <v>15766180</v>
          </cell>
          <cell r="B1772">
            <v>157</v>
          </cell>
          <cell r="C1772">
            <v>66180</v>
          </cell>
          <cell r="D1772" t="str">
            <v>BORREGAS REPRODUCTORAS HE</v>
          </cell>
          <cell r="E1772" t="str">
            <v>PES</v>
          </cell>
          <cell r="F1772">
            <v>4652</v>
          </cell>
          <cell r="G1772" t="str">
            <v>TN</v>
          </cell>
          <cell r="H1772" t="str">
            <v>TONELADAS</v>
          </cell>
          <cell r="I1772" t="str">
            <v>PEC</v>
          </cell>
        </row>
        <row r="1773">
          <cell r="A1773" t="str">
            <v>15766184</v>
          </cell>
          <cell r="B1773">
            <v>157</v>
          </cell>
          <cell r="C1773">
            <v>66184</v>
          </cell>
          <cell r="D1773" t="str">
            <v>BORREGAS REPRODUCTORAS RE</v>
          </cell>
          <cell r="E1773" t="str">
            <v>PES</v>
          </cell>
          <cell r="F1773">
            <v>4475</v>
          </cell>
          <cell r="G1773" t="str">
            <v>TN</v>
          </cell>
          <cell r="H1773" t="str">
            <v>TONELADAS</v>
          </cell>
          <cell r="I1773" t="str">
            <v>PEC</v>
          </cell>
        </row>
        <row r="1774">
          <cell r="A1774" t="str">
            <v>15766532</v>
          </cell>
          <cell r="B1774">
            <v>157</v>
          </cell>
          <cell r="C1774">
            <v>66532</v>
          </cell>
          <cell r="D1774" t="str">
            <v>GALLO DE ORO PREP PLUS 40KG CE</v>
          </cell>
          <cell r="E1774" t="str">
            <v>PES</v>
          </cell>
          <cell r="F1774">
            <v>6565</v>
          </cell>
          <cell r="G1774" t="str">
            <v>TN</v>
          </cell>
          <cell r="H1774" t="str">
            <v>TONELADAS</v>
          </cell>
          <cell r="I1774" t="str">
            <v>PEC</v>
          </cell>
        </row>
        <row r="1775">
          <cell r="A1775" t="str">
            <v>15766536</v>
          </cell>
          <cell r="B1775">
            <v>157</v>
          </cell>
          <cell r="C1775">
            <v>66536</v>
          </cell>
          <cell r="D1775" t="str">
            <v>GALLO DE ORO PREP PLUS 5KG CE</v>
          </cell>
          <cell r="E1775" t="str">
            <v>PES</v>
          </cell>
          <cell r="F1775">
            <v>6865</v>
          </cell>
          <cell r="G1775" t="str">
            <v>TN</v>
          </cell>
          <cell r="H1775" t="str">
            <v>TONELADAS</v>
          </cell>
          <cell r="I1775" t="str">
            <v>PEC</v>
          </cell>
        </row>
        <row r="1776">
          <cell r="A1776" t="str">
            <v>15766542</v>
          </cell>
          <cell r="B1776">
            <v>157</v>
          </cell>
          <cell r="C1776">
            <v>66542</v>
          </cell>
          <cell r="D1776" t="str">
            <v>ENG.BORREGOS GRANOS PREMIUM CE</v>
          </cell>
          <cell r="E1776" t="str">
            <v>PES</v>
          </cell>
          <cell r="F1776">
            <v>5426</v>
          </cell>
          <cell r="G1776" t="str">
            <v>TN</v>
          </cell>
          <cell r="H1776" t="str">
            <v>TONELADAS</v>
          </cell>
          <cell r="I1776" t="str">
            <v>PEC</v>
          </cell>
        </row>
        <row r="1777">
          <cell r="A1777" t="str">
            <v>15766572</v>
          </cell>
          <cell r="B1777">
            <v>157</v>
          </cell>
          <cell r="C1777">
            <v>66572</v>
          </cell>
          <cell r="D1777" t="str">
            <v>INICIA PAVOS ME 40 KGS</v>
          </cell>
          <cell r="E1777" t="str">
            <v>PES</v>
          </cell>
          <cell r="F1777">
            <v>6415</v>
          </cell>
          <cell r="G1777" t="str">
            <v>TN</v>
          </cell>
          <cell r="H1777" t="str">
            <v>TONELADAS</v>
          </cell>
          <cell r="I1777" t="str">
            <v>PEC</v>
          </cell>
        </row>
        <row r="1778">
          <cell r="A1778" t="str">
            <v>15766576</v>
          </cell>
          <cell r="B1778">
            <v>157</v>
          </cell>
          <cell r="C1778">
            <v>66576</v>
          </cell>
          <cell r="D1778" t="str">
            <v>PAVO INICIACION 5 KG</v>
          </cell>
          <cell r="E1778" t="str">
            <v>PES</v>
          </cell>
          <cell r="F1778">
            <v>7165</v>
          </cell>
          <cell r="G1778" t="str">
            <v>TN</v>
          </cell>
          <cell r="H1778" t="str">
            <v>TONELADAS</v>
          </cell>
          <cell r="I1778" t="str">
            <v>PEC</v>
          </cell>
        </row>
        <row r="1779">
          <cell r="A1779" t="str">
            <v>15766592</v>
          </cell>
          <cell r="B1779">
            <v>157</v>
          </cell>
          <cell r="C1779">
            <v>66592</v>
          </cell>
          <cell r="D1779" t="str">
            <v>ENGORDA PAVOS ME 40 KGS</v>
          </cell>
          <cell r="E1779" t="str">
            <v>PES</v>
          </cell>
          <cell r="F1779">
            <v>5520</v>
          </cell>
          <cell r="G1779" t="str">
            <v>TN</v>
          </cell>
          <cell r="H1779" t="str">
            <v>TONELADAS</v>
          </cell>
          <cell r="I1779" t="str">
            <v>PEC</v>
          </cell>
        </row>
        <row r="1780">
          <cell r="A1780" t="str">
            <v>15766622</v>
          </cell>
          <cell r="B1780">
            <v>157</v>
          </cell>
          <cell r="C1780">
            <v>66622</v>
          </cell>
          <cell r="D1780" t="str">
            <v>PELL ROL POTRO CE 40 KGS</v>
          </cell>
          <cell r="E1780" t="str">
            <v>PES</v>
          </cell>
          <cell r="F1780">
            <v>5990</v>
          </cell>
          <cell r="G1780" t="str">
            <v>TN</v>
          </cell>
          <cell r="H1780" t="str">
            <v>TONELADAS</v>
          </cell>
          <cell r="I1780" t="str">
            <v>PEC</v>
          </cell>
        </row>
        <row r="1781">
          <cell r="A1781" t="str">
            <v>15766704</v>
          </cell>
          <cell r="B1781">
            <v>157</v>
          </cell>
          <cell r="C1781">
            <v>66704</v>
          </cell>
          <cell r="D1781" t="str">
            <v>PELL ROL TURBO RE</v>
          </cell>
          <cell r="E1781" t="str">
            <v>PES</v>
          </cell>
          <cell r="F1781">
            <v>7515</v>
          </cell>
          <cell r="G1781" t="str">
            <v>TN</v>
          </cell>
          <cell r="H1781" t="str">
            <v>TONELADAS</v>
          </cell>
          <cell r="I1781" t="str">
            <v>PEC</v>
          </cell>
        </row>
        <row r="1782">
          <cell r="A1782" t="str">
            <v>15766719</v>
          </cell>
          <cell r="B1782">
            <v>157</v>
          </cell>
          <cell r="C1782">
            <v>66719</v>
          </cell>
          <cell r="D1782" t="str">
            <v>CAPRI SUSTITUTO HE</v>
          </cell>
          <cell r="E1782" t="str">
            <v>PES</v>
          </cell>
          <cell r="F1782">
            <v>32455</v>
          </cell>
          <cell r="G1782" t="str">
            <v>TN</v>
          </cell>
          <cell r="H1782" t="str">
            <v>TONELADAS</v>
          </cell>
          <cell r="I1782" t="str">
            <v>PEC</v>
          </cell>
        </row>
        <row r="1783">
          <cell r="A1783" t="str">
            <v>15766722</v>
          </cell>
          <cell r="B1783">
            <v>157</v>
          </cell>
          <cell r="C1783">
            <v>66722</v>
          </cell>
          <cell r="D1783" t="str">
            <v>CAPRIINICIO ULTRA CE</v>
          </cell>
          <cell r="E1783" t="str">
            <v>PES</v>
          </cell>
          <cell r="F1783">
            <v>6975</v>
          </cell>
          <cell r="G1783" t="str">
            <v>TN</v>
          </cell>
          <cell r="H1783" t="str">
            <v>TONELADAS</v>
          </cell>
          <cell r="I1783" t="str">
            <v>PEC</v>
          </cell>
        </row>
        <row r="1784">
          <cell r="A1784" t="str">
            <v>15766729</v>
          </cell>
          <cell r="B1784">
            <v>157</v>
          </cell>
          <cell r="C1784">
            <v>66729</v>
          </cell>
          <cell r="D1784" t="str">
            <v>CAPRI INICIO 2 CE</v>
          </cell>
          <cell r="E1784" t="str">
            <v>PES</v>
          </cell>
          <cell r="F1784">
            <v>4907</v>
          </cell>
          <cell r="G1784">
            <v>7</v>
          </cell>
          <cell r="H1784" t="str">
            <v>40 KGS</v>
          </cell>
          <cell r="I1784" t="str">
            <v>PEC</v>
          </cell>
        </row>
        <row r="1785">
          <cell r="A1785" t="str">
            <v>15766729</v>
          </cell>
          <cell r="B1785">
            <v>157</v>
          </cell>
          <cell r="C1785">
            <v>66729</v>
          </cell>
          <cell r="D1785" t="str">
            <v>CAPRI INICIO 2 CE</v>
          </cell>
          <cell r="E1785" t="str">
            <v>PES</v>
          </cell>
          <cell r="F1785">
            <v>4832</v>
          </cell>
          <cell r="G1785" t="str">
            <v>TN</v>
          </cell>
          <cell r="H1785" t="str">
            <v>TONELADAS</v>
          </cell>
          <cell r="I1785" t="str">
            <v>PEC</v>
          </cell>
        </row>
        <row r="1786">
          <cell r="A1786" t="str">
            <v>15766739</v>
          </cell>
          <cell r="B1786">
            <v>157</v>
          </cell>
          <cell r="C1786">
            <v>66739</v>
          </cell>
          <cell r="D1786" t="str">
            <v>CAPRI CRECIMIENTO 3 CE</v>
          </cell>
          <cell r="E1786" t="str">
            <v>PES</v>
          </cell>
          <cell r="F1786">
            <v>4586</v>
          </cell>
          <cell r="G1786" t="str">
            <v>TN</v>
          </cell>
          <cell r="H1786" t="str">
            <v>TONELADAS</v>
          </cell>
          <cell r="I1786" t="str">
            <v>PEC</v>
          </cell>
        </row>
        <row r="1787">
          <cell r="A1787" t="str">
            <v>15766742</v>
          </cell>
          <cell r="B1787">
            <v>157</v>
          </cell>
          <cell r="C1787">
            <v>66742</v>
          </cell>
          <cell r="D1787" t="str">
            <v>CAPRI LECHE 18% CE</v>
          </cell>
          <cell r="E1787" t="str">
            <v>PES</v>
          </cell>
          <cell r="F1787">
            <v>5220</v>
          </cell>
          <cell r="G1787" t="str">
            <v>TN</v>
          </cell>
          <cell r="H1787" t="str">
            <v>TONELADAS</v>
          </cell>
          <cell r="I1787" t="str">
            <v>PEC</v>
          </cell>
        </row>
        <row r="1788">
          <cell r="A1788" t="str">
            <v>15766749</v>
          </cell>
          <cell r="B1788">
            <v>157</v>
          </cell>
          <cell r="C1788">
            <v>66749</v>
          </cell>
          <cell r="D1788" t="str">
            <v>CAPRI LECHE 16% CE</v>
          </cell>
          <cell r="E1788" t="str">
            <v>PES</v>
          </cell>
          <cell r="F1788">
            <v>4545</v>
          </cell>
          <cell r="G1788" t="str">
            <v>TN</v>
          </cell>
          <cell r="H1788" t="str">
            <v>TONELADAS</v>
          </cell>
          <cell r="I1788" t="str">
            <v>PEC</v>
          </cell>
        </row>
        <row r="1789">
          <cell r="A1789" t="str">
            <v>15766752</v>
          </cell>
          <cell r="B1789">
            <v>157</v>
          </cell>
          <cell r="C1789">
            <v>66752</v>
          </cell>
          <cell r="D1789" t="str">
            <v>CAPRI LECHE 18% RE 40KG</v>
          </cell>
          <cell r="E1789" t="str">
            <v>PES</v>
          </cell>
          <cell r="F1789">
            <v>5145</v>
          </cell>
          <cell r="G1789" t="str">
            <v>TN</v>
          </cell>
          <cell r="H1789" t="str">
            <v>TONELADAS</v>
          </cell>
          <cell r="I1789" t="str">
            <v>PEC</v>
          </cell>
        </row>
        <row r="1790">
          <cell r="A1790" t="str">
            <v>15766754</v>
          </cell>
          <cell r="B1790">
            <v>157</v>
          </cell>
          <cell r="C1790">
            <v>66754</v>
          </cell>
          <cell r="D1790" t="str">
            <v>CAPRI LECHE 18% RE 20KG</v>
          </cell>
          <cell r="E1790" t="str">
            <v>PES</v>
          </cell>
          <cell r="F1790">
            <v>5220</v>
          </cell>
          <cell r="G1790" t="str">
            <v>TN</v>
          </cell>
          <cell r="H1790" t="str">
            <v>TONELADAS</v>
          </cell>
          <cell r="I1790" t="str">
            <v>PEC</v>
          </cell>
        </row>
        <row r="1791">
          <cell r="A1791" t="str">
            <v>15766755</v>
          </cell>
          <cell r="B1791">
            <v>157</v>
          </cell>
          <cell r="C1791">
            <v>66755</v>
          </cell>
          <cell r="D1791" t="str">
            <v>CAPRI LECHE 18% RG</v>
          </cell>
          <cell r="E1791" t="str">
            <v>PES</v>
          </cell>
          <cell r="F1791">
            <v>4945</v>
          </cell>
          <cell r="G1791" t="str">
            <v>TN</v>
          </cell>
          <cell r="H1791" t="str">
            <v>TONELADAS</v>
          </cell>
          <cell r="I1791" t="str">
            <v>PEC</v>
          </cell>
        </row>
        <row r="1792">
          <cell r="A1792" t="str">
            <v>15766762</v>
          </cell>
          <cell r="B1792">
            <v>157</v>
          </cell>
          <cell r="C1792">
            <v>66762</v>
          </cell>
          <cell r="D1792" t="str">
            <v>CAPRI LECHE TEC 18% CE 40KG</v>
          </cell>
          <cell r="E1792" t="str">
            <v>PES</v>
          </cell>
          <cell r="F1792">
            <v>5455</v>
          </cell>
          <cell r="G1792" t="str">
            <v>TN</v>
          </cell>
          <cell r="H1792" t="str">
            <v>TONELADAS</v>
          </cell>
          <cell r="I1792" t="str">
            <v>PEC</v>
          </cell>
        </row>
        <row r="1793">
          <cell r="A1793" t="str">
            <v>15766763</v>
          </cell>
          <cell r="B1793">
            <v>157</v>
          </cell>
          <cell r="C1793">
            <v>66763</v>
          </cell>
          <cell r="D1793" t="str">
            <v>CAPRI LECHE TEC 18% CG</v>
          </cell>
          <cell r="E1793" t="str">
            <v>PES</v>
          </cell>
          <cell r="F1793">
            <v>5380</v>
          </cell>
          <cell r="G1793" t="str">
            <v>TN</v>
          </cell>
          <cell r="H1793" t="str">
            <v>TONELADAS</v>
          </cell>
          <cell r="I1793" t="str">
            <v>PEC</v>
          </cell>
        </row>
        <row r="1794">
          <cell r="A1794" t="str">
            <v>15766820</v>
          </cell>
          <cell r="B1794">
            <v>157</v>
          </cell>
          <cell r="C1794">
            <v>66820</v>
          </cell>
          <cell r="D1794" t="str">
            <v>CONCENTRA OVINOS HE</v>
          </cell>
          <cell r="E1794" t="str">
            <v>PES</v>
          </cell>
          <cell r="F1794">
            <v>6625</v>
          </cell>
          <cell r="G1794" t="str">
            <v>TN</v>
          </cell>
          <cell r="H1794" t="str">
            <v>TONELADAS</v>
          </cell>
          <cell r="I1794" t="str">
            <v>PEC</v>
          </cell>
        </row>
        <row r="1795">
          <cell r="A1795" t="str">
            <v>15766836</v>
          </cell>
          <cell r="B1795">
            <v>157</v>
          </cell>
          <cell r="C1795">
            <v>66836</v>
          </cell>
          <cell r="D1795" t="str">
            <v>GALLO DE ORO CORTADOR 5KG</v>
          </cell>
          <cell r="E1795" t="str">
            <v>PES</v>
          </cell>
          <cell r="F1795">
            <v>10240</v>
          </cell>
          <cell r="G1795" t="str">
            <v>TN</v>
          </cell>
          <cell r="H1795" t="str">
            <v>TONELADAS</v>
          </cell>
          <cell r="I1795" t="str">
            <v>PEC</v>
          </cell>
        </row>
        <row r="1796">
          <cell r="A1796" t="str">
            <v>15766837</v>
          </cell>
          <cell r="B1796">
            <v>157</v>
          </cell>
          <cell r="C1796">
            <v>66837</v>
          </cell>
          <cell r="D1796" t="str">
            <v>GALLO DE ORO CORTADOR CE</v>
          </cell>
          <cell r="E1796" t="str">
            <v>PES</v>
          </cell>
          <cell r="F1796">
            <v>8755</v>
          </cell>
          <cell r="G1796" t="str">
            <v>TN</v>
          </cell>
          <cell r="H1796" t="str">
            <v>TONELADAS</v>
          </cell>
          <cell r="I1796" t="str">
            <v>PEC</v>
          </cell>
        </row>
        <row r="1797">
          <cell r="A1797" t="str">
            <v>15766936</v>
          </cell>
          <cell r="B1797">
            <v>157</v>
          </cell>
          <cell r="C1797">
            <v>66936</v>
          </cell>
          <cell r="D1797" t="str">
            <v>CONEJO ENGORDA 5KG</v>
          </cell>
          <cell r="E1797" t="str">
            <v>PES</v>
          </cell>
          <cell r="F1797">
            <v>6099</v>
          </cell>
          <cell r="G1797" t="str">
            <v>TN</v>
          </cell>
          <cell r="H1797" t="str">
            <v>TONELADAS</v>
          </cell>
          <cell r="I1797" t="str">
            <v>PEC</v>
          </cell>
        </row>
        <row r="1798">
          <cell r="A1798" t="str">
            <v>15766962</v>
          </cell>
          <cell r="B1798">
            <v>157</v>
          </cell>
          <cell r="C1798">
            <v>66962</v>
          </cell>
          <cell r="D1798" t="str">
            <v>GALLO DE ORO ATHLETIC 40KG</v>
          </cell>
          <cell r="E1798" t="str">
            <v>PES</v>
          </cell>
          <cell r="F1798">
            <v>8600</v>
          </cell>
          <cell r="G1798" t="str">
            <v>TN</v>
          </cell>
          <cell r="H1798" t="str">
            <v>TONELADAS</v>
          </cell>
          <cell r="I1798" t="str">
            <v>PEC</v>
          </cell>
        </row>
        <row r="1799">
          <cell r="A1799" t="str">
            <v>15766966</v>
          </cell>
          <cell r="B1799">
            <v>157</v>
          </cell>
          <cell r="C1799">
            <v>66966</v>
          </cell>
          <cell r="D1799" t="str">
            <v>GALLO DE ORO ATHLETIC 5KG</v>
          </cell>
          <cell r="E1799" t="str">
            <v>PES</v>
          </cell>
          <cell r="F1799">
            <v>9445</v>
          </cell>
          <cell r="G1799" t="str">
            <v>TN</v>
          </cell>
          <cell r="H1799" t="str">
            <v>TONELADAS</v>
          </cell>
          <cell r="I1799" t="str">
            <v>PEC</v>
          </cell>
        </row>
        <row r="1800">
          <cell r="A1800" t="str">
            <v>15767224</v>
          </cell>
          <cell r="B1800">
            <v>157</v>
          </cell>
          <cell r="C1800">
            <v>67224</v>
          </cell>
          <cell r="D1800" t="str">
            <v>APILECHE ZALAZAR RE</v>
          </cell>
          <cell r="E1800" t="str">
            <v>PES</v>
          </cell>
          <cell r="F1800">
            <v>5090</v>
          </cell>
          <cell r="G1800" t="str">
            <v>TN</v>
          </cell>
          <cell r="H1800" t="str">
            <v>TONELADAS</v>
          </cell>
          <cell r="I1800" t="str">
            <v>PEC</v>
          </cell>
        </row>
        <row r="1801">
          <cell r="A1801" t="str">
            <v>15767225</v>
          </cell>
          <cell r="B1801">
            <v>157</v>
          </cell>
          <cell r="C1801">
            <v>67225</v>
          </cell>
          <cell r="D1801" t="str">
            <v>APILECHE ZALAZAR RG</v>
          </cell>
          <cell r="E1801" t="str">
            <v>PES</v>
          </cell>
          <cell r="F1801">
            <v>4950</v>
          </cell>
          <cell r="G1801" t="str">
            <v>TN</v>
          </cell>
          <cell r="H1801" t="str">
            <v>TONELADAS</v>
          </cell>
          <cell r="I1801" t="str">
            <v>PEC</v>
          </cell>
        </row>
        <row r="1802">
          <cell r="A1802" t="str">
            <v>15767245</v>
          </cell>
          <cell r="B1802">
            <v>157</v>
          </cell>
          <cell r="C1802">
            <v>67245</v>
          </cell>
          <cell r="D1802" t="str">
            <v>APILECHE 18% V.REYES RG</v>
          </cell>
          <cell r="E1802" t="str">
            <v>PES</v>
          </cell>
          <cell r="F1802">
            <v>4700</v>
          </cell>
          <cell r="G1802" t="str">
            <v>TN</v>
          </cell>
          <cell r="H1802" t="str">
            <v>TONELADAS</v>
          </cell>
          <cell r="I1802" t="str">
            <v>PEC</v>
          </cell>
        </row>
        <row r="1803">
          <cell r="A1803" t="str">
            <v>15767262</v>
          </cell>
          <cell r="B1803">
            <v>157</v>
          </cell>
          <cell r="C1803">
            <v>67262</v>
          </cell>
          <cell r="D1803" t="str">
            <v>PELLET POWER ALTA PRODUCCION</v>
          </cell>
          <cell r="E1803" t="str">
            <v>PES</v>
          </cell>
          <cell r="F1803">
            <v>5154</v>
          </cell>
          <cell r="G1803" t="str">
            <v>TN</v>
          </cell>
          <cell r="H1803" t="str">
            <v>TONELADAS</v>
          </cell>
          <cell r="I1803" t="str">
            <v>MUL</v>
          </cell>
        </row>
        <row r="1804">
          <cell r="A1804" t="str">
            <v>15767320</v>
          </cell>
          <cell r="B1804">
            <v>157</v>
          </cell>
          <cell r="C1804">
            <v>67320</v>
          </cell>
          <cell r="D1804" t="str">
            <v>BEEF POWER HE</v>
          </cell>
          <cell r="E1804" t="str">
            <v>PES</v>
          </cell>
          <cell r="F1804">
            <v>5035</v>
          </cell>
          <cell r="G1804" t="str">
            <v>TN</v>
          </cell>
          <cell r="H1804" t="str">
            <v>TONELADAS</v>
          </cell>
          <cell r="I1804" t="str">
            <v>MUL</v>
          </cell>
        </row>
        <row r="1805">
          <cell r="A1805" t="str">
            <v>15767594</v>
          </cell>
          <cell r="B1805">
            <v>157</v>
          </cell>
          <cell r="C1805">
            <v>67594</v>
          </cell>
          <cell r="D1805" t="str">
            <v>FORMULA SAYAVEDRA RE</v>
          </cell>
          <cell r="E1805" t="str">
            <v>PES</v>
          </cell>
          <cell r="F1805">
            <v>5869</v>
          </cell>
          <cell r="G1805" t="str">
            <v>TN</v>
          </cell>
          <cell r="H1805" t="str">
            <v>TONELADAS</v>
          </cell>
          <cell r="I1805" t="str">
            <v>PEC</v>
          </cell>
        </row>
        <row r="1806">
          <cell r="A1806" t="str">
            <v>15770532</v>
          </cell>
          <cell r="B1806">
            <v>157</v>
          </cell>
          <cell r="C1806">
            <v>70532</v>
          </cell>
          <cell r="D1806" t="str">
            <v>MULTIAVES  ME</v>
          </cell>
          <cell r="E1806" t="str">
            <v>PES</v>
          </cell>
          <cell r="F1806">
            <v>4785</v>
          </cell>
          <cell r="G1806" t="str">
            <v>TN</v>
          </cell>
          <cell r="H1806" t="str">
            <v>TONELADAS</v>
          </cell>
          <cell r="I1806" t="str">
            <v>PEC</v>
          </cell>
        </row>
        <row r="1807">
          <cell r="A1807" t="str">
            <v>15773250</v>
          </cell>
          <cell r="B1807">
            <v>157</v>
          </cell>
          <cell r="C1807">
            <v>73250</v>
          </cell>
          <cell r="D1807" t="str">
            <v>CONCENTRAPORK MT HE</v>
          </cell>
          <cell r="E1807" t="str">
            <v>PES</v>
          </cell>
          <cell r="F1807">
            <v>6538</v>
          </cell>
          <cell r="G1807" t="str">
            <v>TN</v>
          </cell>
          <cell r="H1807" t="str">
            <v>TONELADAS</v>
          </cell>
          <cell r="I1807" t="str">
            <v>PEC</v>
          </cell>
        </row>
        <row r="1808">
          <cell r="A1808" t="str">
            <v>15773252</v>
          </cell>
          <cell r="B1808">
            <v>157</v>
          </cell>
          <cell r="C1808">
            <v>73252</v>
          </cell>
          <cell r="D1808" t="str">
            <v>CONCENTRADOPORK CE</v>
          </cell>
          <cell r="E1808" t="str">
            <v>PES</v>
          </cell>
          <cell r="F1808">
            <v>6558</v>
          </cell>
          <cell r="G1808" t="str">
            <v>TN</v>
          </cell>
          <cell r="H1808" t="str">
            <v>TONELADAS</v>
          </cell>
          <cell r="I1808" t="str">
            <v>PEC</v>
          </cell>
        </row>
        <row r="1809">
          <cell r="A1809" t="str">
            <v>15773253</v>
          </cell>
          <cell r="B1809">
            <v>157</v>
          </cell>
          <cell r="C1809">
            <v>73253</v>
          </cell>
          <cell r="D1809" t="str">
            <v>CONCENTRAPORK CG</v>
          </cell>
          <cell r="E1809" t="str">
            <v>PES</v>
          </cell>
          <cell r="F1809">
            <v>6418</v>
          </cell>
          <cell r="G1809" t="str">
            <v>TN</v>
          </cell>
          <cell r="H1809" t="str">
            <v>TONELADAS</v>
          </cell>
          <cell r="I1809" t="str">
            <v>PEC</v>
          </cell>
        </row>
        <row r="1810">
          <cell r="A1810" t="str">
            <v>15773510</v>
          </cell>
          <cell r="B1810">
            <v>157</v>
          </cell>
          <cell r="C1810">
            <v>73510</v>
          </cell>
          <cell r="D1810" t="str">
            <v>CERDITEXO INICIADOR  HE</v>
          </cell>
          <cell r="E1810" t="str">
            <v>PES</v>
          </cell>
          <cell r="F1810">
            <v>5911</v>
          </cell>
          <cell r="G1810" t="str">
            <v>TN</v>
          </cell>
          <cell r="H1810" t="str">
            <v>TONELADAS</v>
          </cell>
          <cell r="I1810" t="str">
            <v>PEC</v>
          </cell>
        </row>
        <row r="1811">
          <cell r="A1811" t="str">
            <v>15773511</v>
          </cell>
          <cell r="B1811">
            <v>157</v>
          </cell>
          <cell r="C1811">
            <v>73511</v>
          </cell>
          <cell r="D1811" t="str">
            <v>CERDITEXO INICIADOR  HG</v>
          </cell>
          <cell r="E1811" t="str">
            <v>PES</v>
          </cell>
          <cell r="F1811">
            <v>5771</v>
          </cell>
          <cell r="G1811" t="str">
            <v>TN</v>
          </cell>
          <cell r="H1811" t="str">
            <v>TONELADAS</v>
          </cell>
          <cell r="I1811" t="str">
            <v>PEC</v>
          </cell>
        </row>
        <row r="1812">
          <cell r="A1812" t="str">
            <v>15773512</v>
          </cell>
          <cell r="B1812">
            <v>157</v>
          </cell>
          <cell r="C1812">
            <v>73512</v>
          </cell>
          <cell r="D1812" t="str">
            <v>CERDITEXO INICIADOR  CE</v>
          </cell>
          <cell r="E1812" t="str">
            <v>PES</v>
          </cell>
          <cell r="F1812">
            <v>5390</v>
          </cell>
          <cell r="G1812" t="str">
            <v>TN</v>
          </cell>
          <cell r="H1812" t="str">
            <v>TONELADAS</v>
          </cell>
          <cell r="I1812" t="str">
            <v>PEC</v>
          </cell>
        </row>
        <row r="1813">
          <cell r="A1813" t="str">
            <v>15773513</v>
          </cell>
          <cell r="B1813">
            <v>157</v>
          </cell>
          <cell r="C1813">
            <v>73513</v>
          </cell>
          <cell r="D1813" t="str">
            <v>CERDITEXO INICIADOR  CG</v>
          </cell>
          <cell r="E1813" t="str">
            <v>PES</v>
          </cell>
          <cell r="F1813">
            <v>5791</v>
          </cell>
          <cell r="G1813" t="str">
            <v>TN</v>
          </cell>
          <cell r="H1813" t="str">
            <v>TONELADAS</v>
          </cell>
          <cell r="I1813" t="str">
            <v>PEC</v>
          </cell>
        </row>
        <row r="1814">
          <cell r="A1814" t="str">
            <v>15773520</v>
          </cell>
          <cell r="B1814">
            <v>157</v>
          </cell>
          <cell r="C1814">
            <v>73520</v>
          </cell>
          <cell r="D1814" t="str">
            <v>CERDI-TEXO CRECIMIENTO  HE</v>
          </cell>
          <cell r="E1814" t="str">
            <v>PES</v>
          </cell>
          <cell r="F1814">
            <v>5740</v>
          </cell>
          <cell r="G1814" t="str">
            <v>TN</v>
          </cell>
          <cell r="H1814" t="str">
            <v>TONELADAS</v>
          </cell>
          <cell r="I1814" t="str">
            <v>PEC</v>
          </cell>
        </row>
        <row r="1815">
          <cell r="A1815" t="str">
            <v>15773521</v>
          </cell>
          <cell r="B1815">
            <v>157</v>
          </cell>
          <cell r="C1815">
            <v>73521</v>
          </cell>
          <cell r="D1815" t="str">
            <v>CERDI-TEXO CRECIMIENTO  HG</v>
          </cell>
          <cell r="E1815" t="str">
            <v>PES</v>
          </cell>
          <cell r="F1815">
            <v>5550</v>
          </cell>
          <cell r="G1815" t="str">
            <v>TN</v>
          </cell>
          <cell r="H1815" t="str">
            <v>TONELADAS</v>
          </cell>
          <cell r="I1815" t="str">
            <v>PEC</v>
          </cell>
        </row>
        <row r="1816">
          <cell r="A1816" t="str">
            <v>15773522</v>
          </cell>
          <cell r="B1816">
            <v>157</v>
          </cell>
          <cell r="C1816">
            <v>73522</v>
          </cell>
          <cell r="D1816" t="str">
            <v>CERDI-TEXO CRECIMIENTO  CE</v>
          </cell>
          <cell r="E1816" t="str">
            <v>PES</v>
          </cell>
          <cell r="F1816">
            <v>5090</v>
          </cell>
          <cell r="G1816" t="str">
            <v>TN</v>
          </cell>
          <cell r="H1816" t="str">
            <v>TONELADAS</v>
          </cell>
          <cell r="I1816" t="str">
            <v>PEC</v>
          </cell>
        </row>
        <row r="1817">
          <cell r="A1817" t="str">
            <v>15773523</v>
          </cell>
          <cell r="B1817">
            <v>157</v>
          </cell>
          <cell r="C1817">
            <v>73523</v>
          </cell>
          <cell r="D1817" t="str">
            <v>CERDI-TEXO CRECIMIENTO  CG</v>
          </cell>
          <cell r="E1817" t="str">
            <v>PES</v>
          </cell>
          <cell r="F1817">
            <v>5570</v>
          </cell>
          <cell r="G1817" t="str">
            <v>TN</v>
          </cell>
          <cell r="H1817" t="str">
            <v>TONELADAS</v>
          </cell>
          <cell r="I1817" t="str">
            <v>PEC</v>
          </cell>
        </row>
        <row r="1818">
          <cell r="A1818" t="str">
            <v>15773530</v>
          </cell>
          <cell r="B1818">
            <v>157</v>
          </cell>
          <cell r="C1818">
            <v>73530</v>
          </cell>
          <cell r="D1818" t="str">
            <v>CERDITEXO FINALIZADOR HE</v>
          </cell>
          <cell r="E1818" t="str">
            <v>PES</v>
          </cell>
          <cell r="F1818">
            <v>5340</v>
          </cell>
          <cell r="G1818" t="str">
            <v>TN</v>
          </cell>
          <cell r="H1818" t="str">
            <v>TONELADAS</v>
          </cell>
          <cell r="I1818" t="str">
            <v>PEC</v>
          </cell>
        </row>
        <row r="1819">
          <cell r="A1819" t="str">
            <v>15773531</v>
          </cell>
          <cell r="B1819">
            <v>157</v>
          </cell>
          <cell r="C1819">
            <v>73531</v>
          </cell>
          <cell r="D1819" t="str">
            <v>CERDITEXO FINALIZADOR HG</v>
          </cell>
          <cell r="E1819" t="str">
            <v>PES</v>
          </cell>
          <cell r="F1819">
            <v>5200</v>
          </cell>
          <cell r="G1819" t="str">
            <v>TN</v>
          </cell>
          <cell r="H1819" t="str">
            <v>TONELADAS</v>
          </cell>
          <cell r="I1819" t="str">
            <v>PEC</v>
          </cell>
        </row>
        <row r="1820">
          <cell r="A1820" t="str">
            <v>15773532</v>
          </cell>
          <cell r="B1820">
            <v>157</v>
          </cell>
          <cell r="C1820">
            <v>73532</v>
          </cell>
          <cell r="D1820" t="str">
            <v>CERDITEXO FINALIZADOR CE</v>
          </cell>
          <cell r="E1820" t="str">
            <v>PES</v>
          </cell>
          <cell r="F1820">
            <v>5360</v>
          </cell>
          <cell r="G1820" t="str">
            <v>TN</v>
          </cell>
          <cell r="H1820" t="str">
            <v>TONELADAS</v>
          </cell>
          <cell r="I1820" t="str">
            <v>PEC</v>
          </cell>
        </row>
        <row r="1821">
          <cell r="A1821" t="str">
            <v>15773533</v>
          </cell>
          <cell r="B1821">
            <v>157</v>
          </cell>
          <cell r="C1821">
            <v>73533</v>
          </cell>
          <cell r="D1821" t="str">
            <v>CERDITEXO FINALIZADOR CG</v>
          </cell>
          <cell r="E1821" t="str">
            <v>PES</v>
          </cell>
          <cell r="F1821">
            <v>5220</v>
          </cell>
          <cell r="G1821" t="str">
            <v>TN</v>
          </cell>
          <cell r="H1821" t="str">
            <v>TONELADAS</v>
          </cell>
          <cell r="I1821" t="str">
            <v>PEC</v>
          </cell>
        </row>
        <row r="1822">
          <cell r="A1822" t="str">
            <v>15773630</v>
          </cell>
          <cell r="B1822">
            <v>157</v>
          </cell>
          <cell r="C1822">
            <v>73630</v>
          </cell>
          <cell r="D1822" t="str">
            <v>CERDI-TEXO MULTIUSOS HE</v>
          </cell>
          <cell r="E1822" t="str">
            <v>PES</v>
          </cell>
          <cell r="F1822">
            <v>5196</v>
          </cell>
          <cell r="G1822" t="str">
            <v>TN</v>
          </cell>
          <cell r="H1822" t="str">
            <v>TONELADAS</v>
          </cell>
          <cell r="I1822" t="str">
            <v>PEC</v>
          </cell>
        </row>
        <row r="1823">
          <cell r="A1823" t="str">
            <v>15773631</v>
          </cell>
          <cell r="B1823">
            <v>157</v>
          </cell>
          <cell r="C1823">
            <v>73631</v>
          </cell>
          <cell r="D1823" t="str">
            <v>CERDI-TEXO MULTIUSOS HG</v>
          </cell>
          <cell r="E1823" t="str">
            <v>PES</v>
          </cell>
          <cell r="F1823">
            <v>5056</v>
          </cell>
          <cell r="G1823" t="str">
            <v>TN</v>
          </cell>
          <cell r="H1823" t="str">
            <v>TONELADAS</v>
          </cell>
          <cell r="I1823" t="str">
            <v>PEC</v>
          </cell>
        </row>
        <row r="1824">
          <cell r="A1824" t="str">
            <v>15773632</v>
          </cell>
          <cell r="B1824">
            <v>157</v>
          </cell>
          <cell r="C1824">
            <v>73632</v>
          </cell>
          <cell r="D1824" t="str">
            <v>CERDI-TEXO MULTIUSOS CE</v>
          </cell>
          <cell r="E1824" t="str">
            <v>PES</v>
          </cell>
          <cell r="F1824">
            <v>4140</v>
          </cell>
          <cell r="G1824" t="str">
            <v>TN</v>
          </cell>
          <cell r="H1824" t="str">
            <v>TONELADAS</v>
          </cell>
          <cell r="I1824" t="str">
            <v>PEC</v>
          </cell>
        </row>
        <row r="1825">
          <cell r="A1825" t="str">
            <v>15773633</v>
          </cell>
          <cell r="B1825">
            <v>157</v>
          </cell>
          <cell r="C1825">
            <v>73633</v>
          </cell>
          <cell r="D1825" t="str">
            <v>CERDI-TEXO MULTIUSOS CG</v>
          </cell>
          <cell r="E1825" t="str">
            <v>PES</v>
          </cell>
          <cell r="F1825">
            <v>4400</v>
          </cell>
          <cell r="G1825" t="str">
            <v>TN</v>
          </cell>
          <cell r="H1825" t="str">
            <v>TONELADAS</v>
          </cell>
          <cell r="I1825" t="str">
            <v>PEC</v>
          </cell>
        </row>
        <row r="1826">
          <cell r="A1826" t="str">
            <v>15774300</v>
          </cell>
          <cell r="B1826">
            <v>157</v>
          </cell>
          <cell r="C1826">
            <v>74300</v>
          </cell>
          <cell r="D1826" t="str">
            <v>BOVITEXO LECHERO 16%  HE</v>
          </cell>
          <cell r="E1826" t="str">
            <v>PES</v>
          </cell>
          <cell r="F1826">
            <v>4130</v>
          </cell>
          <cell r="G1826" t="str">
            <v>TN</v>
          </cell>
          <cell r="H1826" t="str">
            <v>TONELADAS</v>
          </cell>
          <cell r="I1826" t="str">
            <v>PEC</v>
          </cell>
        </row>
        <row r="1827">
          <cell r="A1827" t="str">
            <v>15774301</v>
          </cell>
          <cell r="B1827">
            <v>157</v>
          </cell>
          <cell r="C1827">
            <v>74301</v>
          </cell>
          <cell r="D1827" t="str">
            <v>BOVITEXO LECHERO 16%  HG</v>
          </cell>
          <cell r="E1827" t="str">
            <v>PES</v>
          </cell>
          <cell r="F1827">
            <v>3990</v>
          </cell>
          <cell r="G1827" t="str">
            <v>TN</v>
          </cell>
          <cell r="H1827" t="str">
            <v>TONELADAS</v>
          </cell>
          <cell r="I1827" t="str">
            <v>PEC</v>
          </cell>
        </row>
        <row r="1828">
          <cell r="A1828" t="str">
            <v>15774302</v>
          </cell>
          <cell r="B1828">
            <v>157</v>
          </cell>
          <cell r="C1828">
            <v>74302</v>
          </cell>
          <cell r="D1828" t="str">
            <v>BOVITEXO LECHERO 16%  CE</v>
          </cell>
          <cell r="E1828" t="str">
            <v>PES</v>
          </cell>
          <cell r="F1828">
            <v>4225</v>
          </cell>
          <cell r="G1828" t="str">
            <v>TN</v>
          </cell>
          <cell r="H1828" t="str">
            <v>TONELADAS</v>
          </cell>
          <cell r="I1828" t="str">
            <v>PEC</v>
          </cell>
        </row>
        <row r="1829">
          <cell r="A1829" t="str">
            <v>15774303</v>
          </cell>
          <cell r="B1829">
            <v>157</v>
          </cell>
          <cell r="C1829">
            <v>74303</v>
          </cell>
          <cell r="D1829" t="str">
            <v>BOVITEXO LECHERO 16%  CG</v>
          </cell>
          <cell r="E1829" t="str">
            <v>PES</v>
          </cell>
          <cell r="F1829">
            <v>4010</v>
          </cell>
          <cell r="G1829" t="str">
            <v>TN</v>
          </cell>
          <cell r="H1829" t="str">
            <v>TONELADAS</v>
          </cell>
          <cell r="I1829" t="str">
            <v>PEC</v>
          </cell>
        </row>
        <row r="1830">
          <cell r="A1830" t="str">
            <v>15774304</v>
          </cell>
          <cell r="B1830">
            <v>157</v>
          </cell>
          <cell r="C1830">
            <v>74304</v>
          </cell>
          <cell r="D1830" t="str">
            <v>BOVITEXO LECHERO 16%  RE</v>
          </cell>
          <cell r="E1830" t="str">
            <v>PES</v>
          </cell>
          <cell r="F1830">
            <v>3965</v>
          </cell>
          <cell r="G1830" t="str">
            <v>TN</v>
          </cell>
          <cell r="H1830" t="str">
            <v>TONELADAS</v>
          </cell>
          <cell r="I1830" t="str">
            <v>PEC</v>
          </cell>
        </row>
        <row r="1831">
          <cell r="A1831" t="str">
            <v>15774305</v>
          </cell>
          <cell r="B1831">
            <v>157</v>
          </cell>
          <cell r="C1831">
            <v>74305</v>
          </cell>
          <cell r="D1831" t="str">
            <v>BOVITEXO LECHERO 16%  RG</v>
          </cell>
          <cell r="E1831" t="str">
            <v>PES</v>
          </cell>
          <cell r="F1831">
            <v>4000</v>
          </cell>
          <cell r="G1831" t="str">
            <v>TN</v>
          </cell>
          <cell r="H1831" t="str">
            <v>TONELADAS</v>
          </cell>
          <cell r="I1831" t="str">
            <v>PEC</v>
          </cell>
        </row>
        <row r="1832">
          <cell r="A1832" t="str">
            <v>15774320</v>
          </cell>
          <cell r="B1832">
            <v>157</v>
          </cell>
          <cell r="C1832">
            <v>74320</v>
          </cell>
          <cell r="D1832" t="str">
            <v>ESTABLERO 18% HE</v>
          </cell>
          <cell r="E1832" t="str">
            <v>PES</v>
          </cell>
          <cell r="F1832">
            <v>4685</v>
          </cell>
          <cell r="G1832" t="str">
            <v>TN</v>
          </cell>
          <cell r="H1832" t="str">
            <v>TONELADAS</v>
          </cell>
          <cell r="I1832" t="str">
            <v>PEC</v>
          </cell>
        </row>
        <row r="1833">
          <cell r="A1833" t="str">
            <v>15774321</v>
          </cell>
          <cell r="B1833">
            <v>157</v>
          </cell>
          <cell r="C1833">
            <v>74321</v>
          </cell>
          <cell r="D1833" t="str">
            <v>ESTABLERO 18% HG</v>
          </cell>
          <cell r="E1833" t="str">
            <v>PES</v>
          </cell>
          <cell r="F1833">
            <v>4545</v>
          </cell>
          <cell r="G1833" t="str">
            <v>TN</v>
          </cell>
          <cell r="H1833" t="str">
            <v>TONELADAS</v>
          </cell>
          <cell r="I1833" t="str">
            <v>PEC</v>
          </cell>
        </row>
        <row r="1834">
          <cell r="A1834" t="str">
            <v>15774322</v>
          </cell>
          <cell r="B1834">
            <v>157</v>
          </cell>
          <cell r="C1834">
            <v>74322</v>
          </cell>
          <cell r="D1834" t="str">
            <v>ESTABLERO 18% CE</v>
          </cell>
          <cell r="E1834" t="str">
            <v>PES</v>
          </cell>
          <cell r="F1834">
            <v>4705</v>
          </cell>
          <cell r="G1834" t="str">
            <v>TN</v>
          </cell>
          <cell r="H1834" t="str">
            <v>TONELADAS</v>
          </cell>
          <cell r="I1834" t="str">
            <v>PEC</v>
          </cell>
        </row>
        <row r="1835">
          <cell r="A1835" t="str">
            <v>15774323</v>
          </cell>
          <cell r="B1835">
            <v>157</v>
          </cell>
          <cell r="C1835">
            <v>74323</v>
          </cell>
          <cell r="D1835" t="str">
            <v>ESTABLERO 18% CG</v>
          </cell>
          <cell r="E1835" t="str">
            <v>PES</v>
          </cell>
          <cell r="F1835">
            <v>4615</v>
          </cell>
          <cell r="G1835" t="str">
            <v>TN</v>
          </cell>
          <cell r="H1835" t="str">
            <v>TONELADAS</v>
          </cell>
          <cell r="I1835" t="str">
            <v>PEC</v>
          </cell>
        </row>
        <row r="1836">
          <cell r="A1836" t="str">
            <v>15774324</v>
          </cell>
          <cell r="B1836">
            <v>157</v>
          </cell>
          <cell r="C1836">
            <v>74324</v>
          </cell>
          <cell r="D1836" t="str">
            <v>ESTABLERO 18% RE</v>
          </cell>
          <cell r="E1836" t="str">
            <v>PES</v>
          </cell>
          <cell r="F1836">
            <v>3800</v>
          </cell>
          <cell r="G1836" t="str">
            <v>TN</v>
          </cell>
          <cell r="H1836" t="str">
            <v>TONELADAS</v>
          </cell>
          <cell r="I1836" t="str">
            <v>PEC</v>
          </cell>
        </row>
        <row r="1837">
          <cell r="A1837" t="str">
            <v>15774325</v>
          </cell>
          <cell r="B1837">
            <v>157</v>
          </cell>
          <cell r="C1837">
            <v>74325</v>
          </cell>
          <cell r="D1837" t="str">
            <v>ESTABLERO 18% RG</v>
          </cell>
          <cell r="E1837" t="str">
            <v>PES</v>
          </cell>
          <cell r="F1837">
            <v>4555</v>
          </cell>
          <cell r="G1837" t="str">
            <v>TN</v>
          </cell>
          <cell r="H1837" t="str">
            <v>TONELADAS</v>
          </cell>
          <cell r="I1837" t="str">
            <v>PEC</v>
          </cell>
        </row>
        <row r="1838">
          <cell r="A1838" t="str">
            <v>15774590</v>
          </cell>
          <cell r="B1838">
            <v>157</v>
          </cell>
          <cell r="C1838">
            <v>74590</v>
          </cell>
          <cell r="D1838" t="str">
            <v>MEZCLA ENERGETICA HE</v>
          </cell>
          <cell r="E1838" t="str">
            <v>PES</v>
          </cell>
          <cell r="F1838">
            <v>4220</v>
          </cell>
          <cell r="G1838" t="str">
            <v>TN</v>
          </cell>
          <cell r="H1838" t="str">
            <v>TONELADAS</v>
          </cell>
          <cell r="I1838" t="str">
            <v>PEC</v>
          </cell>
        </row>
        <row r="1839">
          <cell r="A1839" t="str">
            <v>15774594</v>
          </cell>
          <cell r="B1839">
            <v>157</v>
          </cell>
          <cell r="C1839">
            <v>74594</v>
          </cell>
          <cell r="D1839" t="str">
            <v>MEZCLA ENERGETICA RE</v>
          </cell>
          <cell r="E1839" t="str">
            <v>PES</v>
          </cell>
          <cell r="F1839">
            <v>4230</v>
          </cell>
          <cell r="G1839" t="str">
            <v>TN</v>
          </cell>
          <cell r="H1839" t="str">
            <v>TONELADAS</v>
          </cell>
          <cell r="I1839" t="str">
            <v>PEC</v>
          </cell>
        </row>
        <row r="1840">
          <cell r="A1840" t="str">
            <v>15774595</v>
          </cell>
          <cell r="B1840">
            <v>157</v>
          </cell>
          <cell r="C1840">
            <v>74595</v>
          </cell>
          <cell r="D1840" t="str">
            <v>MEZCLA ENERGETICA RG</v>
          </cell>
          <cell r="E1840" t="str">
            <v>PES</v>
          </cell>
          <cell r="F1840">
            <v>4090</v>
          </cell>
          <cell r="G1840" t="str">
            <v>TN</v>
          </cell>
          <cell r="H1840" t="str">
            <v>TONELADAS</v>
          </cell>
          <cell r="I1840" t="str">
            <v>PEC</v>
          </cell>
        </row>
        <row r="1841">
          <cell r="A1841" t="str">
            <v>15779478</v>
          </cell>
          <cell r="B1841">
            <v>157</v>
          </cell>
          <cell r="C1841">
            <v>79478</v>
          </cell>
          <cell r="D1841" t="str">
            <v>CALF-MANNA 10 L CE</v>
          </cell>
          <cell r="E1841" t="str">
            <v>PES</v>
          </cell>
          <cell r="F1841">
            <v>22219</v>
          </cell>
          <cell r="G1841" t="str">
            <v>TN</v>
          </cell>
          <cell r="H1841" t="str">
            <v>TONELADAS</v>
          </cell>
          <cell r="I1841" t="str">
            <v>PEC</v>
          </cell>
        </row>
        <row r="1842">
          <cell r="A1842" t="str">
            <v>15779479</v>
          </cell>
          <cell r="B1842">
            <v>157</v>
          </cell>
          <cell r="C1842">
            <v>79479</v>
          </cell>
          <cell r="D1842" t="str">
            <v>CALF-MANNA 50 L CE</v>
          </cell>
          <cell r="E1842" t="str">
            <v>PES</v>
          </cell>
          <cell r="F1842">
            <v>16948</v>
          </cell>
          <cell r="G1842" t="str">
            <v>TN</v>
          </cell>
          <cell r="H1842" t="str">
            <v>TONELADAS</v>
          </cell>
          <cell r="I1842" t="str">
            <v>PEC</v>
          </cell>
        </row>
        <row r="1843">
          <cell r="A1843" t="str">
            <v>15779489</v>
          </cell>
          <cell r="B1843">
            <v>157</v>
          </cell>
          <cell r="C1843">
            <v>79489</v>
          </cell>
          <cell r="D1843" t="str">
            <v>CALF-MANNA 25 L CE</v>
          </cell>
          <cell r="E1843" t="str">
            <v>PES</v>
          </cell>
          <cell r="F1843">
            <v>17922</v>
          </cell>
          <cell r="G1843" t="str">
            <v>TN</v>
          </cell>
          <cell r="H1843" t="str">
            <v>TONELADAS</v>
          </cell>
          <cell r="I1843" t="str">
            <v>PEC</v>
          </cell>
        </row>
        <row r="1844">
          <cell r="A1844" t="str">
            <v>15779809</v>
          </cell>
          <cell r="B1844">
            <v>157</v>
          </cell>
          <cell r="C1844">
            <v>79809</v>
          </cell>
          <cell r="D1844" t="str">
            <v>PREMIOS TRIPLE CORONA CE 2 KG</v>
          </cell>
          <cell r="E1844" t="str">
            <v>PES</v>
          </cell>
          <cell r="F1844">
            <v>55040</v>
          </cell>
          <cell r="G1844" t="str">
            <v>TN</v>
          </cell>
          <cell r="H1844" t="str">
            <v>TONELADAS</v>
          </cell>
          <cell r="I1844" t="str">
            <v>PEC</v>
          </cell>
        </row>
        <row r="1845">
          <cell r="A1845" t="str">
            <v>15779809A</v>
          </cell>
          <cell r="B1845">
            <v>157</v>
          </cell>
          <cell r="C1845" t="str">
            <v>79809A</v>
          </cell>
          <cell r="D1845" t="str">
            <v>PREMIOS TRIPLE CORONA CE 2x5KG</v>
          </cell>
          <cell r="E1845" t="str">
            <v>PES</v>
          </cell>
          <cell r="F1845">
            <v>550.4</v>
          </cell>
          <cell r="G1845" t="str">
            <v>CL</v>
          </cell>
          <cell r="H1845" t="str">
            <v>CAJA 10 KGS</v>
          </cell>
          <cell r="I1845" t="str">
            <v>PEC</v>
          </cell>
        </row>
        <row r="1846">
          <cell r="A1846" t="str">
            <v>15779819</v>
          </cell>
          <cell r="B1846">
            <v>157</v>
          </cell>
          <cell r="C1846">
            <v>79819</v>
          </cell>
          <cell r="D1846" t="str">
            <v>B-SAFE</v>
          </cell>
          <cell r="E1846" t="str">
            <v>PES</v>
          </cell>
          <cell r="F1846">
            <v>27880</v>
          </cell>
          <cell r="G1846" t="str">
            <v>TN</v>
          </cell>
          <cell r="H1846" t="str">
            <v>TONELADAS</v>
          </cell>
          <cell r="I1846" t="str">
            <v>MUL</v>
          </cell>
        </row>
        <row r="1847">
          <cell r="A1847" t="str">
            <v>15779829</v>
          </cell>
          <cell r="B1847">
            <v>157</v>
          </cell>
          <cell r="C1847">
            <v>79829</v>
          </cell>
          <cell r="D1847" t="str">
            <v>PRISMA JET</v>
          </cell>
          <cell r="E1847" t="str">
            <v>PES</v>
          </cell>
          <cell r="F1847">
            <v>35350</v>
          </cell>
          <cell r="G1847" t="str">
            <v>TN</v>
          </cell>
          <cell r="H1847" t="str">
            <v>TONELADAS</v>
          </cell>
          <cell r="I1847" t="str">
            <v>MUL</v>
          </cell>
        </row>
        <row r="1848">
          <cell r="A1848" t="str">
            <v>15779839</v>
          </cell>
          <cell r="B1848">
            <v>157</v>
          </cell>
          <cell r="C1848">
            <v>79839</v>
          </cell>
          <cell r="D1848" t="str">
            <v>T5X PREMIUM</v>
          </cell>
          <cell r="E1848" t="str">
            <v>PES</v>
          </cell>
          <cell r="F1848">
            <v>65187</v>
          </cell>
          <cell r="G1848" t="str">
            <v>TN</v>
          </cell>
          <cell r="H1848" t="str">
            <v>TONELADAS</v>
          </cell>
          <cell r="I1848" t="str">
            <v>MUL</v>
          </cell>
        </row>
        <row r="1849">
          <cell r="A1849" t="str">
            <v>1578299</v>
          </cell>
          <cell r="B1849">
            <v>157</v>
          </cell>
          <cell r="C1849">
            <v>8299</v>
          </cell>
          <cell r="D1849" t="str">
            <v>CAJA DE DESCANSO GALLO DE ORO</v>
          </cell>
          <cell r="E1849" t="str">
            <v>PES</v>
          </cell>
          <cell r="F1849">
            <v>31.03</v>
          </cell>
          <cell r="G1849" t="str">
            <v>PZ</v>
          </cell>
          <cell r="H1849" t="str">
            <v>PIEZAS</v>
          </cell>
          <cell r="I1849" t="str">
            <v>PEC</v>
          </cell>
        </row>
        <row r="1850">
          <cell r="A1850" t="str">
            <v>15783409</v>
          </cell>
          <cell r="B1850">
            <v>157</v>
          </cell>
          <cell r="C1850">
            <v>83409</v>
          </cell>
          <cell r="D1850" t="str">
            <v>SUPER APILAC ULTRA 0 MED-0</v>
          </cell>
          <cell r="E1850" t="str">
            <v>PES</v>
          </cell>
          <cell r="F1850">
            <v>15025</v>
          </cell>
          <cell r="G1850" t="str">
            <v>TN</v>
          </cell>
          <cell r="H1850" t="str">
            <v>TONELADAS</v>
          </cell>
          <cell r="I1850" t="str">
            <v>PEC</v>
          </cell>
        </row>
        <row r="1851">
          <cell r="A1851" t="str">
            <v>15783419</v>
          </cell>
          <cell r="B1851">
            <v>157</v>
          </cell>
          <cell r="C1851">
            <v>83419</v>
          </cell>
          <cell r="D1851" t="str">
            <v>SUPER APILAC ULTRA 1 MED-2</v>
          </cell>
          <cell r="E1851" t="str">
            <v>PES</v>
          </cell>
          <cell r="F1851">
            <v>12605</v>
          </cell>
          <cell r="G1851" t="str">
            <v>TN</v>
          </cell>
          <cell r="H1851" t="str">
            <v>TONELADAS</v>
          </cell>
          <cell r="I1851" t="str">
            <v>PEC</v>
          </cell>
        </row>
        <row r="1852">
          <cell r="A1852" t="str">
            <v>15783429</v>
          </cell>
          <cell r="B1852">
            <v>157</v>
          </cell>
          <cell r="C1852">
            <v>83429</v>
          </cell>
          <cell r="D1852" t="str">
            <v>SUPER APILAC ULTRA 1 MED-3</v>
          </cell>
          <cell r="E1852" t="str">
            <v>PES</v>
          </cell>
          <cell r="F1852">
            <v>12925</v>
          </cell>
          <cell r="G1852" t="str">
            <v>TN</v>
          </cell>
          <cell r="H1852" t="str">
            <v>TONELADAS</v>
          </cell>
          <cell r="I1852" t="str">
            <v>PEC</v>
          </cell>
        </row>
        <row r="1853">
          <cell r="A1853" t="str">
            <v>15783439</v>
          </cell>
          <cell r="B1853">
            <v>157</v>
          </cell>
          <cell r="C1853">
            <v>83439</v>
          </cell>
          <cell r="D1853" t="str">
            <v>SUPER APILAC ULTRA 2 MED-1</v>
          </cell>
          <cell r="E1853" t="str">
            <v>PES</v>
          </cell>
          <cell r="F1853">
            <v>11225</v>
          </cell>
          <cell r="G1853" t="str">
            <v>TN</v>
          </cell>
          <cell r="H1853" t="str">
            <v>TONELADAS</v>
          </cell>
          <cell r="I1853" t="str">
            <v>PEC</v>
          </cell>
        </row>
        <row r="1854">
          <cell r="A1854" t="str">
            <v>15783449</v>
          </cell>
          <cell r="B1854">
            <v>157</v>
          </cell>
          <cell r="C1854">
            <v>83449</v>
          </cell>
          <cell r="D1854" t="str">
            <v>SUPER APILAC ULTRA 2 MED-2</v>
          </cell>
          <cell r="E1854" t="str">
            <v>PES</v>
          </cell>
          <cell r="F1854">
            <v>10605</v>
          </cell>
          <cell r="G1854" t="str">
            <v>TN</v>
          </cell>
          <cell r="H1854" t="str">
            <v>TONELADAS</v>
          </cell>
          <cell r="I1854" t="str">
            <v>PEC</v>
          </cell>
        </row>
        <row r="1855">
          <cell r="A1855" t="str">
            <v>15783459</v>
          </cell>
          <cell r="B1855">
            <v>157</v>
          </cell>
          <cell r="C1855">
            <v>83459</v>
          </cell>
          <cell r="D1855" t="str">
            <v>SUPER APILAC ULTRA 2 MED-3</v>
          </cell>
          <cell r="E1855" t="str">
            <v>PES</v>
          </cell>
          <cell r="F1855">
            <v>10775</v>
          </cell>
          <cell r="G1855" t="str">
            <v>TN</v>
          </cell>
          <cell r="H1855" t="str">
            <v>TONELADAS</v>
          </cell>
          <cell r="I1855" t="str">
            <v>PEC</v>
          </cell>
        </row>
        <row r="1856">
          <cell r="A1856" t="str">
            <v>15783469</v>
          </cell>
          <cell r="B1856">
            <v>157</v>
          </cell>
          <cell r="C1856">
            <v>83469</v>
          </cell>
          <cell r="D1856" t="str">
            <v>SUPER APILAC ULTRA 3 MED-1</v>
          </cell>
          <cell r="E1856" t="str">
            <v>PES</v>
          </cell>
          <cell r="F1856">
            <v>8175</v>
          </cell>
          <cell r="G1856" t="str">
            <v>TN</v>
          </cell>
          <cell r="H1856" t="str">
            <v>TONELADAS</v>
          </cell>
          <cell r="I1856" t="str">
            <v>PEC</v>
          </cell>
        </row>
        <row r="1857">
          <cell r="A1857" t="str">
            <v>15783479</v>
          </cell>
          <cell r="B1857">
            <v>157</v>
          </cell>
          <cell r="C1857">
            <v>83479</v>
          </cell>
          <cell r="D1857" t="str">
            <v>SUPER APILAC ULTRA 3 MED-2</v>
          </cell>
          <cell r="E1857" t="str">
            <v>PES</v>
          </cell>
          <cell r="F1857">
            <v>8705</v>
          </cell>
          <cell r="G1857" t="str">
            <v>TN</v>
          </cell>
          <cell r="H1857" t="str">
            <v>TONELADAS</v>
          </cell>
          <cell r="I1857" t="str">
            <v>PEC</v>
          </cell>
        </row>
        <row r="1858">
          <cell r="A1858" t="str">
            <v>15783489</v>
          </cell>
          <cell r="B1858">
            <v>157</v>
          </cell>
          <cell r="C1858">
            <v>83489</v>
          </cell>
          <cell r="D1858" t="str">
            <v>SUPER APILAC ULTRA 3 MED-3</v>
          </cell>
          <cell r="E1858" t="str">
            <v>PES</v>
          </cell>
          <cell r="F1858">
            <v>8875</v>
          </cell>
          <cell r="G1858" t="str">
            <v>TN</v>
          </cell>
          <cell r="H1858" t="str">
            <v>TONELADAS</v>
          </cell>
          <cell r="I1858" t="str">
            <v>PEC</v>
          </cell>
        </row>
        <row r="1859">
          <cell r="A1859" t="str">
            <v>15783499</v>
          </cell>
          <cell r="B1859">
            <v>157</v>
          </cell>
          <cell r="C1859">
            <v>83499</v>
          </cell>
          <cell r="D1859" t="str">
            <v>SUPER APILAC ULTRA 1 MED-1</v>
          </cell>
          <cell r="E1859" t="str">
            <v>PES</v>
          </cell>
          <cell r="F1859">
            <v>14225</v>
          </cell>
          <cell r="G1859" t="str">
            <v>TN</v>
          </cell>
          <cell r="H1859" t="str">
            <v>TONELADAS</v>
          </cell>
          <cell r="I1859" t="str">
            <v>PEC</v>
          </cell>
        </row>
        <row r="1860">
          <cell r="A1860" t="str">
            <v>15785902</v>
          </cell>
          <cell r="B1860">
            <v>157</v>
          </cell>
          <cell r="C1860">
            <v>85902</v>
          </cell>
          <cell r="D1860" t="str">
            <v>TINAS MALTA-CLEYTON 50 KG</v>
          </cell>
          <cell r="E1860" t="str">
            <v>PES</v>
          </cell>
          <cell r="F1860">
            <v>617</v>
          </cell>
          <cell r="G1860">
            <v>40</v>
          </cell>
          <cell r="H1860" t="str">
            <v>50 KGS</v>
          </cell>
          <cell r="I1860" t="str">
            <v>COM</v>
          </cell>
        </row>
        <row r="1861">
          <cell r="A1861" t="str">
            <v>15785907</v>
          </cell>
          <cell r="B1861">
            <v>157</v>
          </cell>
          <cell r="C1861">
            <v>85907</v>
          </cell>
          <cell r="D1861" t="str">
            <v>TINAS MALTA-CLEYTON 25 KG</v>
          </cell>
          <cell r="E1861" t="str">
            <v>PES</v>
          </cell>
          <cell r="F1861">
            <v>358.13</v>
          </cell>
          <cell r="G1861">
            <v>6</v>
          </cell>
          <cell r="H1861" t="str">
            <v>25 KGS</v>
          </cell>
          <cell r="I1861" t="str">
            <v>COM</v>
          </cell>
        </row>
        <row r="1862">
          <cell r="A1862" t="str">
            <v>15785909</v>
          </cell>
          <cell r="B1862">
            <v>157</v>
          </cell>
          <cell r="C1862">
            <v>85909</v>
          </cell>
          <cell r="D1862" t="str">
            <v>TINA MALTA-CLEYTON GNDO 113.4K</v>
          </cell>
          <cell r="E1862" t="str">
            <v>PES</v>
          </cell>
          <cell r="F1862">
            <v>890</v>
          </cell>
          <cell r="G1862">
            <v>44</v>
          </cell>
          <cell r="H1862" t="str">
            <v>113.4KGS</v>
          </cell>
          <cell r="I1862" t="str">
            <v>COM</v>
          </cell>
        </row>
        <row r="1863">
          <cell r="A1863" t="str">
            <v>15785919</v>
          </cell>
          <cell r="B1863">
            <v>157</v>
          </cell>
          <cell r="C1863">
            <v>85919</v>
          </cell>
          <cell r="D1863" t="str">
            <v>MULTI-BRICK TRIPLE</v>
          </cell>
          <cell r="E1863" t="str">
            <v>PES</v>
          </cell>
          <cell r="F1863">
            <v>28.22</v>
          </cell>
          <cell r="G1863">
            <v>12</v>
          </cell>
          <cell r="H1863" t="str">
            <v>15 KGS</v>
          </cell>
          <cell r="I1863" t="str">
            <v>MUL</v>
          </cell>
        </row>
        <row r="1864">
          <cell r="A1864" t="str">
            <v>15785929</v>
          </cell>
          <cell r="B1864">
            <v>157</v>
          </cell>
          <cell r="C1864">
            <v>85929</v>
          </cell>
          <cell r="D1864" t="str">
            <v>MULTI-BRICK DESPARASITANTE</v>
          </cell>
          <cell r="E1864" t="str">
            <v>PES</v>
          </cell>
          <cell r="F1864">
            <v>64.900000000000006</v>
          </cell>
          <cell r="G1864">
            <v>12</v>
          </cell>
          <cell r="H1864" t="str">
            <v>15 KGS</v>
          </cell>
          <cell r="I1864" t="str">
            <v>MUL</v>
          </cell>
        </row>
        <row r="1865">
          <cell r="A1865" t="str">
            <v>15785937</v>
          </cell>
          <cell r="B1865">
            <v>157</v>
          </cell>
          <cell r="C1865">
            <v>85937</v>
          </cell>
          <cell r="D1865" t="str">
            <v>TINAS MAL-CLEYT P/EQUINOS 25K</v>
          </cell>
          <cell r="E1865" t="str">
            <v>PES</v>
          </cell>
          <cell r="F1865">
            <v>381.83</v>
          </cell>
          <cell r="G1865">
            <v>6</v>
          </cell>
          <cell r="H1865" t="str">
            <v>25 KGS</v>
          </cell>
          <cell r="I1865" t="str">
            <v>COM</v>
          </cell>
        </row>
        <row r="1866">
          <cell r="A1866" t="str">
            <v>15786012</v>
          </cell>
          <cell r="B1866">
            <v>157</v>
          </cell>
          <cell r="C1866">
            <v>86012</v>
          </cell>
          <cell r="D1866" t="str">
            <v>ROYAL HORSE H-480 CE 15K</v>
          </cell>
          <cell r="E1866" t="str">
            <v>PES</v>
          </cell>
          <cell r="F1866">
            <v>11062</v>
          </cell>
          <cell r="G1866" t="str">
            <v>TN</v>
          </cell>
          <cell r="H1866" t="str">
            <v>TONELADAS</v>
          </cell>
          <cell r="I1866" t="str">
            <v>PEC</v>
          </cell>
        </row>
        <row r="1867">
          <cell r="A1867" t="str">
            <v>15786022</v>
          </cell>
          <cell r="B1867">
            <v>157</v>
          </cell>
          <cell r="C1867">
            <v>86022</v>
          </cell>
          <cell r="D1867" t="str">
            <v>ROYAL HORSE H-400 CE</v>
          </cell>
          <cell r="E1867" t="str">
            <v>PES</v>
          </cell>
          <cell r="F1867">
            <v>13105</v>
          </cell>
          <cell r="G1867" t="str">
            <v>TN</v>
          </cell>
          <cell r="H1867" t="str">
            <v>TONELADAS</v>
          </cell>
          <cell r="I1867" t="str">
            <v>PEC</v>
          </cell>
        </row>
        <row r="1868">
          <cell r="A1868" t="str">
            <v>15786032</v>
          </cell>
          <cell r="B1868">
            <v>157</v>
          </cell>
          <cell r="C1868">
            <v>86032</v>
          </cell>
          <cell r="D1868" t="str">
            <v>ROYAL HORSE H-380 CE 25K</v>
          </cell>
          <cell r="E1868" t="str">
            <v>PES</v>
          </cell>
          <cell r="F1868">
            <v>10640</v>
          </cell>
          <cell r="G1868" t="str">
            <v>TN</v>
          </cell>
          <cell r="H1868" t="str">
            <v>TONELADAS</v>
          </cell>
          <cell r="I1868" t="str">
            <v>PEC</v>
          </cell>
        </row>
        <row r="1869">
          <cell r="A1869" t="str">
            <v>15786514</v>
          </cell>
          <cell r="B1869">
            <v>157</v>
          </cell>
          <cell r="C1869">
            <v>86514</v>
          </cell>
          <cell r="D1869" t="str">
            <v>ROYAL HORSE H-250 RE 25K</v>
          </cell>
          <cell r="E1869" t="str">
            <v>PES</v>
          </cell>
          <cell r="F1869">
            <v>8905</v>
          </cell>
          <cell r="G1869" t="str">
            <v>TN</v>
          </cell>
          <cell r="H1869" t="str">
            <v>TONELADAS</v>
          </cell>
          <cell r="I1869" t="str">
            <v>PEC</v>
          </cell>
        </row>
        <row r="1870">
          <cell r="A1870" t="str">
            <v>15786522</v>
          </cell>
          <cell r="B1870">
            <v>157</v>
          </cell>
          <cell r="C1870">
            <v>86522</v>
          </cell>
          <cell r="D1870" t="str">
            <v>ROYAL HORSE B-300 CE 25K</v>
          </cell>
          <cell r="E1870" t="str">
            <v>PES</v>
          </cell>
          <cell r="F1870">
            <v>9294</v>
          </cell>
          <cell r="G1870" t="str">
            <v>TN</v>
          </cell>
          <cell r="H1870" t="str">
            <v>TONELADAS</v>
          </cell>
          <cell r="I1870" t="str">
            <v>PEC</v>
          </cell>
        </row>
        <row r="1871">
          <cell r="A1871" t="str">
            <v>15786044</v>
          </cell>
          <cell r="B1871">
            <v>157</v>
          </cell>
          <cell r="C1871">
            <v>86044</v>
          </cell>
          <cell r="D1871" t="str">
            <v>ROYAL HORSE H-350 RE 25K</v>
          </cell>
          <cell r="E1871" t="str">
            <v>PES</v>
          </cell>
          <cell r="F1871">
            <v>8927</v>
          </cell>
          <cell r="G1871" t="str">
            <v>TN</v>
          </cell>
          <cell r="H1871" t="str">
            <v>TONELADAS</v>
          </cell>
          <cell r="I1871" t="str">
            <v>PEC</v>
          </cell>
        </row>
        <row r="1872">
          <cell r="A1872" t="str">
            <v>15786624</v>
          </cell>
          <cell r="B1872">
            <v>157</v>
          </cell>
          <cell r="C1872">
            <v>86624</v>
          </cell>
          <cell r="D1872" t="str">
            <v>ROYAL HORSE B-150 RE 25K</v>
          </cell>
          <cell r="E1872" t="str">
            <v>PES</v>
          </cell>
          <cell r="F1872">
            <v>8925</v>
          </cell>
          <cell r="G1872" t="str">
            <v>TN</v>
          </cell>
          <cell r="H1872" t="str">
            <v>TONELADAS</v>
          </cell>
          <cell r="I1872" t="str">
            <v>PEC</v>
          </cell>
        </row>
        <row r="1873">
          <cell r="A1873" t="str">
            <v>15787507</v>
          </cell>
          <cell r="B1873">
            <v>157</v>
          </cell>
          <cell r="C1873">
            <v>87507</v>
          </cell>
          <cell r="D1873" t="str">
            <v>TINAS MC GANADO DE CARNE 20%</v>
          </cell>
          <cell r="E1873" t="str">
            <v>PES</v>
          </cell>
          <cell r="F1873">
            <v>285</v>
          </cell>
          <cell r="G1873">
            <v>6</v>
          </cell>
          <cell r="H1873" t="str">
            <v>25 KGS</v>
          </cell>
          <cell r="I1873" t="str">
            <v>COM</v>
          </cell>
        </row>
        <row r="1874">
          <cell r="A1874" t="str">
            <v>15787517</v>
          </cell>
          <cell r="B1874">
            <v>157</v>
          </cell>
          <cell r="C1874">
            <v>87517</v>
          </cell>
          <cell r="D1874" t="str">
            <v>TINAS MC REGULADOR PH 25 KG</v>
          </cell>
          <cell r="E1874" t="str">
            <v>PES</v>
          </cell>
          <cell r="F1874">
            <v>295</v>
          </cell>
          <cell r="G1874">
            <v>6</v>
          </cell>
          <cell r="H1874" t="str">
            <v>25 KGS</v>
          </cell>
          <cell r="I1874" t="str">
            <v>COM</v>
          </cell>
        </row>
        <row r="1875">
          <cell r="A1875" t="str">
            <v>15787527</v>
          </cell>
          <cell r="B1875">
            <v>157</v>
          </cell>
          <cell r="C1875">
            <v>87527</v>
          </cell>
          <cell r="D1875" t="str">
            <v>TINAS MC ALTA EN FOSFORO 25KG</v>
          </cell>
          <cell r="E1875" t="str">
            <v>PES</v>
          </cell>
          <cell r="F1875">
            <v>351</v>
          </cell>
          <cell r="G1875">
            <v>6</v>
          </cell>
          <cell r="H1875" t="str">
            <v>25 KGS</v>
          </cell>
          <cell r="I1875" t="str">
            <v>COM</v>
          </cell>
        </row>
        <row r="1876">
          <cell r="A1876" t="str">
            <v>15787537</v>
          </cell>
          <cell r="B1876">
            <v>157</v>
          </cell>
          <cell r="C1876">
            <v>87537</v>
          </cell>
          <cell r="D1876" t="str">
            <v>TINAS MC DE MINERALES 25KG</v>
          </cell>
          <cell r="E1876" t="str">
            <v>PES</v>
          </cell>
          <cell r="F1876">
            <v>301</v>
          </cell>
          <cell r="G1876">
            <v>6</v>
          </cell>
          <cell r="H1876" t="str">
            <v>25 KGS</v>
          </cell>
          <cell r="I1876" t="str">
            <v>COM</v>
          </cell>
        </row>
        <row r="1877">
          <cell r="A1877" t="str">
            <v>15787547</v>
          </cell>
          <cell r="B1877">
            <v>157</v>
          </cell>
          <cell r="C1877">
            <v>87547</v>
          </cell>
          <cell r="D1877" t="str">
            <v>TINAS MC BORREGOS 25KG</v>
          </cell>
          <cell r="E1877" t="str">
            <v>PES</v>
          </cell>
          <cell r="F1877">
            <v>349.05</v>
          </cell>
          <cell r="G1877">
            <v>6</v>
          </cell>
          <cell r="H1877" t="str">
            <v>25 KGS</v>
          </cell>
          <cell r="I1877" t="str">
            <v>COM</v>
          </cell>
        </row>
        <row r="1878">
          <cell r="A1878" t="str">
            <v>15787557</v>
          </cell>
          <cell r="B1878">
            <v>157</v>
          </cell>
          <cell r="C1878">
            <v>87557</v>
          </cell>
          <cell r="D1878" t="str">
            <v>TINAS MC GANADO LECHERO 25KG</v>
          </cell>
          <cell r="E1878" t="str">
            <v>PES</v>
          </cell>
          <cell r="F1878">
            <v>295</v>
          </cell>
          <cell r="G1878">
            <v>6</v>
          </cell>
          <cell r="H1878" t="str">
            <v>25 KGS</v>
          </cell>
          <cell r="I1878" t="str">
            <v>COM</v>
          </cell>
        </row>
        <row r="1879">
          <cell r="A1879" t="str">
            <v>15787567</v>
          </cell>
          <cell r="B1879">
            <v>157</v>
          </cell>
          <cell r="C1879">
            <v>87567</v>
          </cell>
          <cell r="D1879" t="str">
            <v>TINAS MC VACAS SECAS 25KG</v>
          </cell>
          <cell r="E1879" t="str">
            <v>PES</v>
          </cell>
          <cell r="F1879">
            <v>323</v>
          </cell>
          <cell r="G1879">
            <v>6</v>
          </cell>
          <cell r="H1879" t="str">
            <v>25 KGS</v>
          </cell>
          <cell r="I1879" t="str">
            <v>COM</v>
          </cell>
        </row>
        <row r="1880">
          <cell r="A1880" t="str">
            <v>15787577</v>
          </cell>
          <cell r="B1880">
            <v>157</v>
          </cell>
          <cell r="C1880">
            <v>87577</v>
          </cell>
          <cell r="D1880" t="str">
            <v>TINAS MC CONTROL DE MOSCAS 25K</v>
          </cell>
          <cell r="E1880" t="str">
            <v>PES</v>
          </cell>
          <cell r="F1880">
            <v>458</v>
          </cell>
          <cell r="G1880">
            <v>6</v>
          </cell>
          <cell r="H1880" t="str">
            <v>25 KGS</v>
          </cell>
          <cell r="I1880" t="str">
            <v>COM</v>
          </cell>
        </row>
        <row r="1881">
          <cell r="A1881" t="str">
            <v>15787717</v>
          </cell>
          <cell r="B1881">
            <v>157</v>
          </cell>
          <cell r="C1881">
            <v>87717</v>
          </cell>
          <cell r="D1881" t="str">
            <v>PORCEVRAGE FASE 1 MED 2</v>
          </cell>
          <cell r="E1881" t="str">
            <v>PES</v>
          </cell>
          <cell r="F1881">
            <v>12397</v>
          </cell>
          <cell r="G1881" t="str">
            <v>TN</v>
          </cell>
          <cell r="H1881" t="str">
            <v>TONELADAS</v>
          </cell>
          <cell r="I1881" t="str">
            <v>PEC</v>
          </cell>
        </row>
        <row r="1882">
          <cell r="A1882" t="str">
            <v>15787727</v>
          </cell>
          <cell r="B1882">
            <v>157</v>
          </cell>
          <cell r="C1882">
            <v>87727</v>
          </cell>
          <cell r="D1882" t="str">
            <v>PORCEVRAGE FASE 2 MED 2</v>
          </cell>
          <cell r="E1882" t="str">
            <v>PES</v>
          </cell>
          <cell r="F1882">
            <v>10338</v>
          </cell>
          <cell r="G1882" t="str">
            <v>TN</v>
          </cell>
          <cell r="H1882" t="str">
            <v>TONELADAS</v>
          </cell>
          <cell r="I1882" t="str">
            <v>PEC</v>
          </cell>
        </row>
        <row r="1883">
          <cell r="A1883" t="str">
            <v>15787737</v>
          </cell>
          <cell r="B1883">
            <v>157</v>
          </cell>
          <cell r="C1883">
            <v>87737</v>
          </cell>
          <cell r="D1883" t="str">
            <v>PORCEVRAGE FASE 3 MED 2</v>
          </cell>
          <cell r="E1883" t="str">
            <v>PES</v>
          </cell>
          <cell r="F1883">
            <v>7506</v>
          </cell>
          <cell r="G1883" t="str">
            <v>TN</v>
          </cell>
          <cell r="H1883" t="str">
            <v>TONELADAS</v>
          </cell>
          <cell r="I1883" t="str">
            <v>PEC</v>
          </cell>
        </row>
        <row r="1884">
          <cell r="A1884" t="str">
            <v>15787747</v>
          </cell>
          <cell r="B1884">
            <v>157</v>
          </cell>
          <cell r="C1884">
            <v>87747</v>
          </cell>
          <cell r="D1884" t="str">
            <v>PORCEVRAGE FASE 0 C/MED 0</v>
          </cell>
          <cell r="E1884" t="str">
            <v>PES</v>
          </cell>
          <cell r="F1884">
            <v>16253</v>
          </cell>
          <cell r="G1884" t="str">
            <v>TN</v>
          </cell>
          <cell r="H1884" t="str">
            <v>TONELADAS</v>
          </cell>
          <cell r="I1884" t="str">
            <v>PEC</v>
          </cell>
        </row>
        <row r="1885">
          <cell r="A1885" t="str">
            <v>15787757</v>
          </cell>
          <cell r="B1885">
            <v>157</v>
          </cell>
          <cell r="C1885">
            <v>87757</v>
          </cell>
          <cell r="D1885" t="str">
            <v>PORCEVRAGE FASE 1 C/MED 1</v>
          </cell>
          <cell r="E1885" t="str">
            <v>PES</v>
          </cell>
          <cell r="F1885">
            <v>13722</v>
          </cell>
          <cell r="G1885" t="str">
            <v>TN</v>
          </cell>
          <cell r="H1885" t="str">
            <v>TONELADAS</v>
          </cell>
          <cell r="I1885" t="str">
            <v>PEC</v>
          </cell>
        </row>
        <row r="1886">
          <cell r="A1886" t="str">
            <v>15787767</v>
          </cell>
          <cell r="B1886">
            <v>157</v>
          </cell>
          <cell r="C1886">
            <v>87767</v>
          </cell>
          <cell r="D1886" t="str">
            <v>PORCEVRAGE FASE 2 C/MED 1</v>
          </cell>
          <cell r="E1886" t="str">
            <v>PES</v>
          </cell>
          <cell r="F1886">
            <v>11543</v>
          </cell>
          <cell r="G1886" t="str">
            <v>TN</v>
          </cell>
          <cell r="H1886" t="str">
            <v>TONELADAS</v>
          </cell>
          <cell r="I1886" t="str">
            <v>PEC</v>
          </cell>
        </row>
        <row r="1887">
          <cell r="A1887" t="str">
            <v>15787777</v>
          </cell>
          <cell r="B1887">
            <v>157</v>
          </cell>
          <cell r="C1887">
            <v>87777</v>
          </cell>
          <cell r="D1887" t="str">
            <v>PORCEVRAGE FASE 3 C/MED 1</v>
          </cell>
          <cell r="E1887" t="str">
            <v>PES</v>
          </cell>
          <cell r="F1887">
            <v>8716</v>
          </cell>
          <cell r="G1887" t="str">
            <v>TN</v>
          </cell>
          <cell r="H1887" t="str">
            <v>TONELADAS</v>
          </cell>
          <cell r="I1887" t="str">
            <v>PEC</v>
          </cell>
        </row>
        <row r="1888">
          <cell r="A1888" t="str">
            <v>1578815</v>
          </cell>
          <cell r="B1888">
            <v>157</v>
          </cell>
          <cell r="C1888">
            <v>8815</v>
          </cell>
          <cell r="D1888" t="str">
            <v>CAJA GALLO DE ORO</v>
          </cell>
          <cell r="E1888" t="str">
            <v>PES</v>
          </cell>
          <cell r="F1888">
            <v>19</v>
          </cell>
          <cell r="G1888" t="str">
            <v>PZ</v>
          </cell>
          <cell r="H1888" t="str">
            <v>PIEZAS</v>
          </cell>
        </row>
        <row r="1889">
          <cell r="A1889" t="str">
            <v>1578854</v>
          </cell>
          <cell r="B1889">
            <v>157</v>
          </cell>
          <cell r="C1889">
            <v>8854</v>
          </cell>
          <cell r="D1889" t="str">
            <v>CAJA GALLO DE ORO CORTADOR</v>
          </cell>
          <cell r="E1889" t="str">
            <v>PES</v>
          </cell>
          <cell r="F1889">
            <v>39.229999999999997</v>
          </cell>
          <cell r="G1889" t="str">
            <v>PZ</v>
          </cell>
          <cell r="H1889" t="str">
            <v>PIEZAS</v>
          </cell>
        </row>
        <row r="1890">
          <cell r="A1890" t="str">
            <v>15788698</v>
          </cell>
          <cell r="B1890">
            <v>157</v>
          </cell>
          <cell r="C1890">
            <v>88698</v>
          </cell>
          <cell r="D1890" t="str">
            <v>BIOFINGERLING 2.5MM</v>
          </cell>
          <cell r="E1890" t="str">
            <v>PES</v>
          </cell>
          <cell r="F1890">
            <v>19500</v>
          </cell>
          <cell r="G1890" t="str">
            <v>TN</v>
          </cell>
          <cell r="H1890" t="str">
            <v>TONELADAS</v>
          </cell>
          <cell r="I1890" t="str">
            <v>ACU</v>
          </cell>
        </row>
        <row r="1891">
          <cell r="A1891" t="str">
            <v>15788699</v>
          </cell>
          <cell r="B1891">
            <v>157</v>
          </cell>
          <cell r="C1891">
            <v>88699</v>
          </cell>
          <cell r="D1891" t="str">
            <v>BIOFINGERLING 1.5MM</v>
          </cell>
          <cell r="E1891" t="str">
            <v>PES</v>
          </cell>
          <cell r="F1891">
            <v>19900</v>
          </cell>
          <cell r="G1891" t="str">
            <v>TN</v>
          </cell>
          <cell r="H1891" t="str">
            <v>TONELADAS</v>
          </cell>
          <cell r="I1891" t="str">
            <v>ACU</v>
          </cell>
        </row>
        <row r="1892">
          <cell r="A1892" t="str">
            <v>1579064</v>
          </cell>
          <cell r="B1892">
            <v>157</v>
          </cell>
          <cell r="C1892">
            <v>9064</v>
          </cell>
          <cell r="D1892" t="str">
            <v>GANADO DE CARNE FINAL</v>
          </cell>
          <cell r="E1892" t="str">
            <v>PES</v>
          </cell>
          <cell r="F1892">
            <v>8710</v>
          </cell>
          <cell r="G1892" t="str">
            <v>TN</v>
          </cell>
          <cell r="H1892" t="str">
            <v>TONELADAS</v>
          </cell>
          <cell r="I1892" t="str">
            <v>MUL</v>
          </cell>
        </row>
        <row r="1893">
          <cell r="A1893" t="str">
            <v>1579065</v>
          </cell>
          <cell r="B1893">
            <v>157</v>
          </cell>
          <cell r="C1893">
            <v>9065</v>
          </cell>
          <cell r="D1893" t="str">
            <v>MULTIPHOS PREMEZCLA GAN.</v>
          </cell>
          <cell r="E1893" t="str">
            <v>PES</v>
          </cell>
          <cell r="F1893">
            <v>20100</v>
          </cell>
          <cell r="G1893" t="str">
            <v>TN</v>
          </cell>
          <cell r="H1893" t="str">
            <v>TONELADAS</v>
          </cell>
          <cell r="I1893" t="str">
            <v>MUL</v>
          </cell>
        </row>
        <row r="1894">
          <cell r="A1894" t="str">
            <v>1579066</v>
          </cell>
          <cell r="B1894">
            <v>157</v>
          </cell>
          <cell r="C1894">
            <v>9066</v>
          </cell>
          <cell r="D1894" t="str">
            <v>PREMIX 12-12 BOVINOS</v>
          </cell>
          <cell r="E1894" t="str">
            <v>PES</v>
          </cell>
          <cell r="F1894">
            <v>12140</v>
          </cell>
          <cell r="G1894" t="str">
            <v>TN</v>
          </cell>
          <cell r="H1894" t="str">
            <v>TONELADAS</v>
          </cell>
          <cell r="I1894" t="str">
            <v>MUL</v>
          </cell>
        </row>
        <row r="1895">
          <cell r="A1895" t="str">
            <v>1579253</v>
          </cell>
          <cell r="B1895">
            <v>157</v>
          </cell>
          <cell r="C1895">
            <v>9253</v>
          </cell>
          <cell r="D1895" t="str">
            <v>PREMIX PATOS INICIACION</v>
          </cell>
          <cell r="E1895" t="str">
            <v>PES</v>
          </cell>
          <cell r="F1895">
            <v>16880</v>
          </cell>
          <cell r="G1895" t="str">
            <v>TN</v>
          </cell>
          <cell r="H1895" t="str">
            <v>TONELADAS</v>
          </cell>
          <cell r="I1895" t="str">
            <v>MUL</v>
          </cell>
        </row>
        <row r="1896">
          <cell r="A1896" t="str">
            <v>1579254</v>
          </cell>
          <cell r="B1896">
            <v>157</v>
          </cell>
          <cell r="C1896">
            <v>9254</v>
          </cell>
          <cell r="D1896" t="str">
            <v>PREMIX PATOS CRECIMIENTO</v>
          </cell>
          <cell r="E1896" t="str">
            <v>PES</v>
          </cell>
          <cell r="F1896">
            <v>14200</v>
          </cell>
          <cell r="G1896" t="str">
            <v>TN</v>
          </cell>
          <cell r="H1896" t="str">
            <v>TONELADAS</v>
          </cell>
          <cell r="I1896" t="str">
            <v>MUL</v>
          </cell>
        </row>
        <row r="1897">
          <cell r="A1897" t="str">
            <v>1579302</v>
          </cell>
          <cell r="B1897">
            <v>157</v>
          </cell>
          <cell r="C1897">
            <v>9302</v>
          </cell>
          <cell r="D1897" t="str">
            <v>MC INICIADOR CERDOS (GOLD LINE</v>
          </cell>
          <cell r="E1897" t="str">
            <v>PES</v>
          </cell>
          <cell r="F1897">
            <v>19440</v>
          </cell>
          <cell r="G1897" t="str">
            <v>TN</v>
          </cell>
          <cell r="H1897" t="str">
            <v>TONELADAS</v>
          </cell>
          <cell r="I1897" t="str">
            <v>MUL</v>
          </cell>
        </row>
        <row r="1898">
          <cell r="A1898" t="str">
            <v>1579310</v>
          </cell>
          <cell r="B1898">
            <v>157</v>
          </cell>
          <cell r="C1898">
            <v>9310</v>
          </cell>
          <cell r="D1898" t="str">
            <v>INICIACION ESPECIAL</v>
          </cell>
          <cell r="E1898" t="str">
            <v>PES</v>
          </cell>
          <cell r="F1898">
            <v>17400</v>
          </cell>
          <cell r="G1898" t="str">
            <v>TN</v>
          </cell>
          <cell r="H1898" t="str">
            <v>TONELADAS</v>
          </cell>
          <cell r="I1898" t="str">
            <v>MUL</v>
          </cell>
        </row>
        <row r="1899">
          <cell r="A1899" t="str">
            <v>1579313</v>
          </cell>
          <cell r="B1899">
            <v>157</v>
          </cell>
          <cell r="C1899">
            <v>9313</v>
          </cell>
          <cell r="D1899" t="str">
            <v>MC-CERDOS PREINICIACION</v>
          </cell>
          <cell r="E1899" t="str">
            <v>PES</v>
          </cell>
          <cell r="F1899">
            <v>12320</v>
          </cell>
          <cell r="G1899" t="str">
            <v>TN</v>
          </cell>
          <cell r="H1899" t="str">
            <v>TONELADAS</v>
          </cell>
          <cell r="I1899" t="str">
            <v>MUL</v>
          </cell>
        </row>
        <row r="1900">
          <cell r="A1900" t="str">
            <v>1579318</v>
          </cell>
          <cell r="B1900">
            <v>157</v>
          </cell>
          <cell r="C1900">
            <v>9318</v>
          </cell>
          <cell r="D1900" t="str">
            <v>CERDOS INICIACION I</v>
          </cell>
          <cell r="E1900" t="str">
            <v>PES</v>
          </cell>
          <cell r="F1900">
            <v>27000</v>
          </cell>
          <cell r="G1900" t="str">
            <v>TN</v>
          </cell>
          <cell r="H1900" t="str">
            <v>TONELADAS</v>
          </cell>
          <cell r="I1900" t="str">
            <v>MUL</v>
          </cell>
        </row>
        <row r="1901">
          <cell r="A1901" t="str">
            <v>1579319</v>
          </cell>
          <cell r="B1901">
            <v>157</v>
          </cell>
          <cell r="C1901">
            <v>9319</v>
          </cell>
          <cell r="D1901" t="str">
            <v>CERDOS INICIACION II</v>
          </cell>
          <cell r="E1901" t="str">
            <v>PES</v>
          </cell>
          <cell r="F1901">
            <v>21730</v>
          </cell>
          <cell r="G1901" t="str">
            <v>TN</v>
          </cell>
          <cell r="H1901" t="str">
            <v>TONELADAS</v>
          </cell>
          <cell r="I1901" t="str">
            <v>MUL</v>
          </cell>
        </row>
        <row r="1902">
          <cell r="A1902" t="str">
            <v>1579328</v>
          </cell>
          <cell r="B1902">
            <v>157</v>
          </cell>
          <cell r="C1902">
            <v>9328</v>
          </cell>
          <cell r="D1902" t="str">
            <v>MICRO-POSTURA AVES</v>
          </cell>
          <cell r="E1902" t="str">
            <v>PES</v>
          </cell>
          <cell r="F1902">
            <v>21580</v>
          </cell>
          <cell r="G1902" t="str">
            <v>TN</v>
          </cell>
          <cell r="H1902" t="str">
            <v>TONELADAS</v>
          </cell>
          <cell r="I1902" t="str">
            <v>MUL</v>
          </cell>
        </row>
        <row r="1903">
          <cell r="A1903" t="str">
            <v>1579334</v>
          </cell>
          <cell r="B1903">
            <v>157</v>
          </cell>
          <cell r="C1903">
            <v>9334</v>
          </cell>
          <cell r="D1903" t="str">
            <v>DESARROLLO ESPECIAL</v>
          </cell>
          <cell r="E1903" t="str">
            <v>PES</v>
          </cell>
          <cell r="F1903">
            <v>13410</v>
          </cell>
          <cell r="G1903" t="str">
            <v>TN</v>
          </cell>
          <cell r="H1903" t="str">
            <v>TONELADAS</v>
          </cell>
          <cell r="I1903" t="str">
            <v>MUL</v>
          </cell>
        </row>
        <row r="1904">
          <cell r="A1904" t="str">
            <v>1579337</v>
          </cell>
          <cell r="B1904">
            <v>157</v>
          </cell>
          <cell r="C1904">
            <v>9337</v>
          </cell>
          <cell r="D1904" t="str">
            <v>DESARROLLO ENGORDA G-L HE</v>
          </cell>
          <cell r="E1904" t="str">
            <v>PES</v>
          </cell>
          <cell r="F1904">
            <v>19269</v>
          </cell>
          <cell r="G1904" t="str">
            <v>TN</v>
          </cell>
          <cell r="H1904" t="str">
            <v>TONELADAS</v>
          </cell>
          <cell r="I1904" t="str">
            <v>MUL</v>
          </cell>
        </row>
        <row r="1905">
          <cell r="A1905" t="str">
            <v>1579341</v>
          </cell>
          <cell r="B1905">
            <v>157</v>
          </cell>
          <cell r="C1905">
            <v>9341</v>
          </cell>
          <cell r="D1905" t="str">
            <v>CONC. DESARROLLO CERDOS</v>
          </cell>
          <cell r="E1905" t="str">
            <v>PES</v>
          </cell>
          <cell r="F1905">
            <v>12850</v>
          </cell>
          <cell r="G1905" t="str">
            <v>TN</v>
          </cell>
          <cell r="H1905" t="str">
            <v>TONELADAS</v>
          </cell>
          <cell r="I1905" t="str">
            <v>MUL</v>
          </cell>
        </row>
        <row r="1906">
          <cell r="A1906" t="str">
            <v>1579343</v>
          </cell>
          <cell r="B1906">
            <v>157</v>
          </cell>
          <cell r="C1906">
            <v>9343</v>
          </cell>
          <cell r="D1906" t="str">
            <v>MICRO CRECIMIENTO</v>
          </cell>
          <cell r="E1906" t="str">
            <v>PES</v>
          </cell>
          <cell r="F1906">
            <v>13600</v>
          </cell>
          <cell r="G1906" t="str">
            <v>TN</v>
          </cell>
          <cell r="H1906" t="str">
            <v>TONELADAS</v>
          </cell>
          <cell r="I1906" t="str">
            <v>MUL</v>
          </cell>
        </row>
        <row r="1907">
          <cell r="A1907" t="str">
            <v>1579344</v>
          </cell>
          <cell r="B1907">
            <v>157</v>
          </cell>
          <cell r="C1907">
            <v>9344</v>
          </cell>
          <cell r="D1907" t="str">
            <v>MC-CERDOS CRECIMIENTO I</v>
          </cell>
          <cell r="E1907" t="str">
            <v>PES</v>
          </cell>
          <cell r="F1907">
            <v>11190</v>
          </cell>
          <cell r="G1907" t="str">
            <v>TN</v>
          </cell>
          <cell r="H1907" t="str">
            <v>TONELADAS</v>
          </cell>
          <cell r="I1907" t="str">
            <v>MUL</v>
          </cell>
        </row>
        <row r="1908">
          <cell r="A1908" t="str">
            <v>1579345</v>
          </cell>
          <cell r="B1908">
            <v>157</v>
          </cell>
          <cell r="C1908">
            <v>9345</v>
          </cell>
          <cell r="D1908" t="str">
            <v>DESARROLLO ENGORDA SAP</v>
          </cell>
          <cell r="E1908" t="str">
            <v>PES</v>
          </cell>
          <cell r="F1908">
            <v>11000</v>
          </cell>
          <cell r="G1908" t="str">
            <v>TN</v>
          </cell>
          <cell r="H1908" t="str">
            <v>TONELADAS</v>
          </cell>
          <cell r="I1908" t="str">
            <v>MUL</v>
          </cell>
        </row>
        <row r="1909">
          <cell r="A1909" t="str">
            <v>1579346</v>
          </cell>
          <cell r="B1909">
            <v>157</v>
          </cell>
          <cell r="C1909">
            <v>9346</v>
          </cell>
          <cell r="D1909" t="str">
            <v>MC-CERDOS CRECIMIENTO III</v>
          </cell>
          <cell r="E1909" t="str">
            <v>PES</v>
          </cell>
          <cell r="F1909">
            <v>7122</v>
          </cell>
          <cell r="G1909" t="str">
            <v>TN</v>
          </cell>
          <cell r="H1909" t="str">
            <v>TONELADAS</v>
          </cell>
          <cell r="I1909" t="str">
            <v>MUL</v>
          </cell>
        </row>
        <row r="1910">
          <cell r="A1910" t="str">
            <v>1579349</v>
          </cell>
          <cell r="B1910">
            <v>157</v>
          </cell>
          <cell r="C1910">
            <v>9349</v>
          </cell>
          <cell r="D1910" t="str">
            <v>MICRO DESARROLLO</v>
          </cell>
          <cell r="E1910" t="str">
            <v>PES</v>
          </cell>
          <cell r="F1910">
            <v>8764</v>
          </cell>
          <cell r="G1910" t="str">
            <v>TN</v>
          </cell>
          <cell r="H1910" t="str">
            <v>TONELADAS</v>
          </cell>
          <cell r="I1910" t="str">
            <v>MUL</v>
          </cell>
        </row>
        <row r="1911">
          <cell r="A1911" t="str">
            <v>1579353</v>
          </cell>
          <cell r="B1911">
            <v>157</v>
          </cell>
          <cell r="C1911">
            <v>9353</v>
          </cell>
          <cell r="D1911" t="str">
            <v>CONC. ENGORDA CERDOS</v>
          </cell>
          <cell r="E1911" t="str">
            <v>PES</v>
          </cell>
          <cell r="F1911">
            <v>11950</v>
          </cell>
          <cell r="G1911" t="str">
            <v>TN</v>
          </cell>
          <cell r="H1911" t="str">
            <v>TONELADAS</v>
          </cell>
          <cell r="I1911" t="str">
            <v>MUL</v>
          </cell>
        </row>
        <row r="1912">
          <cell r="A1912" t="str">
            <v>1579354</v>
          </cell>
          <cell r="B1912">
            <v>157</v>
          </cell>
          <cell r="C1912">
            <v>9354</v>
          </cell>
          <cell r="D1912" t="str">
            <v>ENGORDA ESPECIAL</v>
          </cell>
          <cell r="E1912" t="str">
            <v>PES</v>
          </cell>
          <cell r="F1912">
            <v>10261</v>
          </cell>
          <cell r="G1912" t="str">
            <v>TN</v>
          </cell>
          <cell r="H1912" t="str">
            <v>TONELADAS</v>
          </cell>
          <cell r="I1912" t="str">
            <v>MUL</v>
          </cell>
        </row>
        <row r="1913">
          <cell r="A1913" t="str">
            <v>1579363</v>
          </cell>
          <cell r="B1913">
            <v>157</v>
          </cell>
          <cell r="C1913">
            <v>9363</v>
          </cell>
          <cell r="D1913" t="str">
            <v>CRECIMIENTO ENGORDA PAYLEAN 40</v>
          </cell>
          <cell r="E1913" t="str">
            <v>PES</v>
          </cell>
          <cell r="F1913">
            <v>17500</v>
          </cell>
          <cell r="G1913" t="str">
            <v>TN</v>
          </cell>
          <cell r="H1913" t="str">
            <v>TONELADAS</v>
          </cell>
          <cell r="I1913" t="str">
            <v>MUL</v>
          </cell>
        </row>
        <row r="1914">
          <cell r="A1914" t="str">
            <v>1579364</v>
          </cell>
          <cell r="B1914">
            <v>157</v>
          </cell>
          <cell r="C1914">
            <v>9364</v>
          </cell>
          <cell r="D1914" t="str">
            <v>MINERALES GANADO</v>
          </cell>
          <cell r="E1914" t="str">
            <v>PES</v>
          </cell>
          <cell r="F1914">
            <v>17050</v>
          </cell>
          <cell r="G1914" t="str">
            <v>TN</v>
          </cell>
          <cell r="H1914" t="str">
            <v>TONELADAS</v>
          </cell>
          <cell r="I1914" t="str">
            <v>MUL</v>
          </cell>
        </row>
        <row r="1915">
          <cell r="A1915" t="str">
            <v>1579365</v>
          </cell>
          <cell r="B1915">
            <v>157</v>
          </cell>
          <cell r="C1915">
            <v>9365</v>
          </cell>
          <cell r="D1915" t="str">
            <v>VITAMINAS GANADO LECHERO</v>
          </cell>
          <cell r="E1915" t="str">
            <v>PES</v>
          </cell>
          <cell r="F1915">
            <v>14140</v>
          </cell>
          <cell r="G1915" t="str">
            <v>TN</v>
          </cell>
          <cell r="H1915" t="str">
            <v>TONELADAS</v>
          </cell>
          <cell r="I1915" t="str">
            <v>MUL</v>
          </cell>
        </row>
        <row r="1916">
          <cell r="A1916" t="str">
            <v>1579367</v>
          </cell>
          <cell r="B1916">
            <v>157</v>
          </cell>
          <cell r="C1916">
            <v>9367</v>
          </cell>
          <cell r="D1916" t="str">
            <v>VITAMINAS REPRODUCTORES HE</v>
          </cell>
          <cell r="E1916" t="str">
            <v>PES</v>
          </cell>
          <cell r="F1916">
            <v>31500</v>
          </cell>
          <cell r="G1916" t="str">
            <v>TN</v>
          </cell>
          <cell r="H1916" t="str">
            <v>TONELADAS</v>
          </cell>
          <cell r="I1916" t="str">
            <v>MUL</v>
          </cell>
        </row>
        <row r="1917">
          <cell r="A1917" t="str">
            <v>1579370</v>
          </cell>
          <cell r="B1917">
            <v>157</v>
          </cell>
          <cell r="C1917">
            <v>9370</v>
          </cell>
          <cell r="D1917" t="str">
            <v>VITAMINAS CRECI-ENGORDA HE</v>
          </cell>
          <cell r="E1917" t="str">
            <v>PES</v>
          </cell>
          <cell r="F1917">
            <v>23320</v>
          </cell>
          <cell r="G1917" t="str">
            <v>TN</v>
          </cell>
          <cell r="H1917" t="str">
            <v>TONELADAS</v>
          </cell>
          <cell r="I1917" t="str">
            <v>MUL</v>
          </cell>
        </row>
        <row r="1918">
          <cell r="A1918" t="str">
            <v>1579371</v>
          </cell>
          <cell r="B1918">
            <v>157</v>
          </cell>
          <cell r="C1918">
            <v>9371</v>
          </cell>
          <cell r="D1918" t="str">
            <v>MC-LACTANCIA</v>
          </cell>
          <cell r="E1918" t="str">
            <v>PES</v>
          </cell>
          <cell r="F1918">
            <v>9072</v>
          </cell>
          <cell r="G1918" t="str">
            <v>TN</v>
          </cell>
          <cell r="H1918" t="str">
            <v>TONELADAS</v>
          </cell>
          <cell r="I1918" t="str">
            <v>MUL</v>
          </cell>
        </row>
        <row r="1919">
          <cell r="A1919" t="str">
            <v>1579372</v>
          </cell>
          <cell r="B1919">
            <v>157</v>
          </cell>
          <cell r="C1919">
            <v>9372</v>
          </cell>
          <cell r="D1919" t="str">
            <v>LACTANCIA ESPECIAL</v>
          </cell>
          <cell r="E1919" t="str">
            <v>PES</v>
          </cell>
          <cell r="F1919">
            <v>10627</v>
          </cell>
          <cell r="G1919" t="str">
            <v>TN</v>
          </cell>
          <cell r="H1919" t="str">
            <v>TONELADAS</v>
          </cell>
          <cell r="I1919" t="str">
            <v>MUL</v>
          </cell>
        </row>
        <row r="1920">
          <cell r="A1920" t="str">
            <v>1579373</v>
          </cell>
          <cell r="B1920">
            <v>157</v>
          </cell>
          <cell r="C1920">
            <v>9373</v>
          </cell>
          <cell r="D1920" t="str">
            <v>CONCENT.LACTANCIA CERDOS</v>
          </cell>
          <cell r="E1920" t="str">
            <v>PES</v>
          </cell>
          <cell r="F1920">
            <v>15100</v>
          </cell>
          <cell r="G1920" t="str">
            <v>TN</v>
          </cell>
          <cell r="H1920" t="str">
            <v>TONELADAS</v>
          </cell>
          <cell r="I1920" t="str">
            <v>MUL</v>
          </cell>
        </row>
        <row r="1921">
          <cell r="A1921" t="str">
            <v>1579376</v>
          </cell>
          <cell r="B1921">
            <v>157</v>
          </cell>
          <cell r="C1921">
            <v>9376</v>
          </cell>
          <cell r="D1921" t="str">
            <v>MC-CERDOS REPRODUCTORES</v>
          </cell>
          <cell r="E1921" t="str">
            <v>PES</v>
          </cell>
          <cell r="F1921">
            <v>12960</v>
          </cell>
          <cell r="G1921" t="str">
            <v>TN</v>
          </cell>
          <cell r="H1921" t="str">
            <v>TONELADAS</v>
          </cell>
          <cell r="I1921" t="str">
            <v>MUL</v>
          </cell>
        </row>
        <row r="1922">
          <cell r="A1922" t="str">
            <v>1579377</v>
          </cell>
          <cell r="B1922">
            <v>157</v>
          </cell>
          <cell r="C1922">
            <v>9377</v>
          </cell>
          <cell r="D1922" t="str">
            <v>MC-CERDOS REPRODUCTORES</v>
          </cell>
          <cell r="E1922" t="str">
            <v>PES</v>
          </cell>
          <cell r="F1922">
            <v>8502</v>
          </cell>
          <cell r="G1922" t="str">
            <v>TN</v>
          </cell>
          <cell r="H1922" t="str">
            <v>TONELADAS</v>
          </cell>
          <cell r="I1922" t="str">
            <v>MUL</v>
          </cell>
        </row>
        <row r="1923">
          <cell r="A1923" t="str">
            <v>1579379</v>
          </cell>
          <cell r="B1923">
            <v>157</v>
          </cell>
          <cell r="C1923">
            <v>9379</v>
          </cell>
          <cell r="D1923" t="str">
            <v>MC-CERDOS REPRODUCTORES</v>
          </cell>
          <cell r="E1923" t="str">
            <v>PES</v>
          </cell>
          <cell r="F1923">
            <v>7464</v>
          </cell>
          <cell r="G1923" t="str">
            <v>TN</v>
          </cell>
          <cell r="H1923" t="str">
            <v>TONELADAS</v>
          </cell>
          <cell r="I1923" t="str">
            <v>MUL</v>
          </cell>
        </row>
        <row r="1924">
          <cell r="A1924" t="str">
            <v>1579380</v>
          </cell>
          <cell r="B1924">
            <v>157</v>
          </cell>
          <cell r="C1924">
            <v>9380</v>
          </cell>
          <cell r="D1924" t="str">
            <v>CERDOS FINALIZADOR C/VIT Y MIN</v>
          </cell>
          <cell r="E1924" t="str">
            <v>PES</v>
          </cell>
          <cell r="F1924">
            <v>11637</v>
          </cell>
          <cell r="G1924" t="str">
            <v>TN</v>
          </cell>
          <cell r="H1924" t="str">
            <v>TONELADAS</v>
          </cell>
          <cell r="I1924" t="str">
            <v>MUL</v>
          </cell>
        </row>
        <row r="1925">
          <cell r="A1925" t="str">
            <v>1579381</v>
          </cell>
          <cell r="B1925">
            <v>157</v>
          </cell>
          <cell r="C1925">
            <v>9381</v>
          </cell>
          <cell r="D1925" t="str">
            <v>MC-GESTACION</v>
          </cell>
          <cell r="E1925" t="str">
            <v>PES</v>
          </cell>
          <cell r="F1925">
            <v>12600</v>
          </cell>
          <cell r="G1925" t="str">
            <v>TN</v>
          </cell>
          <cell r="H1925" t="str">
            <v>TONELADAS</v>
          </cell>
          <cell r="I1925" t="str">
            <v>MUL</v>
          </cell>
        </row>
        <row r="1926">
          <cell r="A1926" t="str">
            <v>1579383</v>
          </cell>
          <cell r="B1926">
            <v>157</v>
          </cell>
          <cell r="C1926">
            <v>9383</v>
          </cell>
          <cell r="D1926" t="str">
            <v>CONC. GESTACION CERDOS</v>
          </cell>
          <cell r="E1926" t="str">
            <v>PES</v>
          </cell>
          <cell r="F1926">
            <v>13700</v>
          </cell>
          <cell r="G1926" t="str">
            <v>TN</v>
          </cell>
          <cell r="H1926" t="str">
            <v>TONELADAS</v>
          </cell>
          <cell r="I1926" t="str">
            <v>MUL</v>
          </cell>
        </row>
        <row r="1927">
          <cell r="A1927" t="str">
            <v>1579384</v>
          </cell>
          <cell r="B1927">
            <v>157</v>
          </cell>
          <cell r="C1927">
            <v>9384</v>
          </cell>
          <cell r="D1927" t="str">
            <v>GESTACION ESPECIAL</v>
          </cell>
          <cell r="E1927" t="str">
            <v>PES</v>
          </cell>
          <cell r="F1927">
            <v>12190</v>
          </cell>
          <cell r="G1927" t="str">
            <v>TN</v>
          </cell>
          <cell r="H1927" t="str">
            <v>TONELADAS</v>
          </cell>
          <cell r="I1927" t="str">
            <v>MUL</v>
          </cell>
        </row>
        <row r="1928">
          <cell r="A1928" t="str">
            <v>1579386</v>
          </cell>
          <cell r="B1928">
            <v>157</v>
          </cell>
          <cell r="C1928">
            <v>9386</v>
          </cell>
          <cell r="D1928" t="str">
            <v>MC-CERDOS REPRODUCTORES</v>
          </cell>
          <cell r="E1928" t="str">
            <v>PES</v>
          </cell>
          <cell r="F1928">
            <v>13360</v>
          </cell>
          <cell r="G1928" t="str">
            <v>TN</v>
          </cell>
          <cell r="H1928" t="str">
            <v>TONELADAS</v>
          </cell>
          <cell r="I1928" t="str">
            <v>MUL</v>
          </cell>
        </row>
        <row r="1929">
          <cell r="A1929" t="str">
            <v>1579389</v>
          </cell>
          <cell r="B1929">
            <v>157</v>
          </cell>
          <cell r="C1929">
            <v>9389</v>
          </cell>
          <cell r="D1929" t="str">
            <v>PIGGY UP SEW HE</v>
          </cell>
          <cell r="E1929" t="str">
            <v>PES</v>
          </cell>
          <cell r="F1929">
            <v>13819</v>
          </cell>
          <cell r="G1929" t="str">
            <v>TN</v>
          </cell>
          <cell r="H1929" t="str">
            <v>TONELADAS</v>
          </cell>
          <cell r="I1929" t="str">
            <v>MUL</v>
          </cell>
        </row>
        <row r="1930">
          <cell r="A1930" t="str">
            <v>1579390</v>
          </cell>
          <cell r="B1930">
            <v>157</v>
          </cell>
          <cell r="C1930">
            <v>9390</v>
          </cell>
          <cell r="D1930" t="str">
            <v>CRECIMIENTO ENG.PAYLEAN 20K</v>
          </cell>
          <cell r="E1930" t="str">
            <v>PES</v>
          </cell>
          <cell r="F1930">
            <v>19650</v>
          </cell>
          <cell r="G1930" t="str">
            <v>TN</v>
          </cell>
          <cell r="H1930" t="str">
            <v>TONELADAS</v>
          </cell>
          <cell r="I1930" t="str">
            <v>MUL</v>
          </cell>
        </row>
        <row r="1931">
          <cell r="A1931" t="str">
            <v>1579393</v>
          </cell>
          <cell r="B1931">
            <v>157</v>
          </cell>
          <cell r="C1931">
            <v>9393</v>
          </cell>
          <cell r="D1931" t="str">
            <v>DRY COW TEC</v>
          </cell>
          <cell r="E1931" t="str">
            <v>PES</v>
          </cell>
          <cell r="F1931">
            <v>17560</v>
          </cell>
          <cell r="G1931" t="str">
            <v>TN</v>
          </cell>
          <cell r="H1931" t="str">
            <v>TONELADAS</v>
          </cell>
          <cell r="I1931" t="str">
            <v>MUL</v>
          </cell>
        </row>
        <row r="1932">
          <cell r="A1932" t="str">
            <v>1579395</v>
          </cell>
          <cell r="B1932">
            <v>157</v>
          </cell>
          <cell r="C1932">
            <v>9395</v>
          </cell>
          <cell r="D1932" t="str">
            <v>PREMIX AVESTRUZ</v>
          </cell>
          <cell r="E1932" t="str">
            <v>PES</v>
          </cell>
          <cell r="F1932">
            <v>16898</v>
          </cell>
          <cell r="G1932" t="str">
            <v>TN</v>
          </cell>
          <cell r="H1932" t="str">
            <v>TONELADAS</v>
          </cell>
          <cell r="I1932" t="str">
            <v>MUL</v>
          </cell>
        </row>
        <row r="1933">
          <cell r="A1933" t="str">
            <v>1579398</v>
          </cell>
          <cell r="B1933">
            <v>157</v>
          </cell>
          <cell r="C1933">
            <v>9398</v>
          </cell>
          <cell r="D1933" t="str">
            <v>GANADO LECHERO C/PROMOTOR</v>
          </cell>
          <cell r="E1933" t="str">
            <v>PES</v>
          </cell>
          <cell r="F1933">
            <v>6823</v>
          </cell>
          <cell r="G1933" t="str">
            <v>TN</v>
          </cell>
          <cell r="H1933" t="str">
            <v>TONELADAS</v>
          </cell>
          <cell r="I1933" t="str">
            <v>MUL</v>
          </cell>
        </row>
        <row r="1934">
          <cell r="A1934" t="str">
            <v>1579400</v>
          </cell>
          <cell r="B1934">
            <v>157</v>
          </cell>
          <cell r="C1934">
            <v>9400</v>
          </cell>
          <cell r="D1934" t="str">
            <v>MULTISAL SAL MINERAL VIT.</v>
          </cell>
          <cell r="E1934" t="str">
            <v>PES</v>
          </cell>
          <cell r="F1934">
            <v>10090</v>
          </cell>
          <cell r="G1934" t="str">
            <v>TN</v>
          </cell>
          <cell r="H1934" t="str">
            <v>TONELADAS</v>
          </cell>
          <cell r="I1934" t="str">
            <v>MUL</v>
          </cell>
        </row>
        <row r="1935">
          <cell r="A1935" t="str">
            <v>1579401</v>
          </cell>
          <cell r="B1935">
            <v>157</v>
          </cell>
          <cell r="C1935">
            <v>9401</v>
          </cell>
          <cell r="D1935" t="str">
            <v>MINERALES PLUS LECHERO</v>
          </cell>
          <cell r="E1935" t="str">
            <v>PES</v>
          </cell>
          <cell r="F1935">
            <v>9525</v>
          </cell>
          <cell r="G1935" t="str">
            <v>TN</v>
          </cell>
          <cell r="H1935" t="str">
            <v>TONELADAS</v>
          </cell>
          <cell r="I1935" t="str">
            <v>MUL</v>
          </cell>
        </row>
        <row r="1936">
          <cell r="A1936" t="str">
            <v>1579411</v>
          </cell>
          <cell r="B1936">
            <v>157</v>
          </cell>
          <cell r="C1936">
            <v>9411</v>
          </cell>
          <cell r="D1936" t="str">
            <v>FINALIZADOR BOVINO C/ZILMAX</v>
          </cell>
          <cell r="E1936" t="str">
            <v>PES</v>
          </cell>
          <cell r="F1936">
            <v>42500</v>
          </cell>
          <cell r="G1936" t="str">
            <v>TN</v>
          </cell>
          <cell r="H1936" t="str">
            <v>TONELADAS</v>
          </cell>
          <cell r="I1936" t="str">
            <v>MUL</v>
          </cell>
        </row>
        <row r="1937">
          <cell r="A1937" t="str">
            <v>1579412</v>
          </cell>
          <cell r="B1937">
            <v>157</v>
          </cell>
          <cell r="C1937">
            <v>9412</v>
          </cell>
          <cell r="D1937" t="str">
            <v>LACTANCIA SAP</v>
          </cell>
          <cell r="E1937" t="str">
            <v>PES</v>
          </cell>
          <cell r="F1937">
            <v>15384</v>
          </cell>
          <cell r="G1937" t="str">
            <v>TN</v>
          </cell>
          <cell r="H1937" t="str">
            <v>TONELADAS</v>
          </cell>
          <cell r="I1937" t="str">
            <v>MUL</v>
          </cell>
        </row>
        <row r="1938">
          <cell r="A1938" t="str">
            <v>1579430</v>
          </cell>
          <cell r="B1938">
            <v>157</v>
          </cell>
          <cell r="C1938">
            <v>9430</v>
          </cell>
          <cell r="D1938" t="str">
            <v>SAL MINERAL OVINOS ZN</v>
          </cell>
          <cell r="E1938" t="str">
            <v>PES</v>
          </cell>
          <cell r="F1938">
            <v>5947</v>
          </cell>
          <cell r="G1938" t="str">
            <v>TN</v>
          </cell>
          <cell r="H1938" t="str">
            <v>TONELADAS</v>
          </cell>
          <cell r="I1938" t="str">
            <v>MUL</v>
          </cell>
        </row>
        <row r="1939">
          <cell r="A1939" t="str">
            <v>1579454</v>
          </cell>
          <cell r="B1939">
            <v>157</v>
          </cell>
          <cell r="C1939">
            <v>9454</v>
          </cell>
          <cell r="D1939" t="str">
            <v>PMZ.VITAMINICA-MINERAL ORTO/MO</v>
          </cell>
          <cell r="E1939" t="str">
            <v>PES</v>
          </cell>
          <cell r="F1939">
            <v>10709</v>
          </cell>
          <cell r="G1939" t="str">
            <v>TN</v>
          </cell>
          <cell r="H1939" t="str">
            <v>TONELADAS</v>
          </cell>
          <cell r="I1939" t="str">
            <v>MUL</v>
          </cell>
        </row>
        <row r="1940">
          <cell r="A1940" t="str">
            <v>1579476</v>
          </cell>
          <cell r="B1940">
            <v>157</v>
          </cell>
          <cell r="C1940">
            <v>9476</v>
          </cell>
          <cell r="D1940" t="str">
            <v>GANADO LECHERO 25K</v>
          </cell>
          <cell r="E1940" t="str">
            <v>PES</v>
          </cell>
          <cell r="F1940">
            <v>4348</v>
          </cell>
          <cell r="G1940" t="str">
            <v>TN</v>
          </cell>
          <cell r="H1940" t="str">
            <v>TONELADAS</v>
          </cell>
          <cell r="I1940" t="str">
            <v>MUL</v>
          </cell>
        </row>
        <row r="1941">
          <cell r="A1941" t="str">
            <v>1579480</v>
          </cell>
          <cell r="B1941">
            <v>157</v>
          </cell>
          <cell r="C1941">
            <v>9480</v>
          </cell>
          <cell r="D1941" t="str">
            <v>LACTANCIA PLUS HE</v>
          </cell>
          <cell r="E1941" t="str">
            <v>PES</v>
          </cell>
          <cell r="F1941">
            <v>13070</v>
          </cell>
          <cell r="G1941" t="str">
            <v>TN</v>
          </cell>
          <cell r="H1941" t="str">
            <v>TONELADAS</v>
          </cell>
          <cell r="I1941" t="str">
            <v>MUL</v>
          </cell>
        </row>
        <row r="1942">
          <cell r="A1942" t="str">
            <v>1579481</v>
          </cell>
          <cell r="B1942">
            <v>157</v>
          </cell>
          <cell r="C1942">
            <v>9481</v>
          </cell>
          <cell r="D1942" t="str">
            <v>GESTACION PLUS HE</v>
          </cell>
          <cell r="E1942" t="str">
            <v>PES</v>
          </cell>
          <cell r="F1942">
            <v>12350</v>
          </cell>
          <cell r="G1942" t="str">
            <v>TN</v>
          </cell>
          <cell r="H1942" t="str">
            <v>TONELADAS</v>
          </cell>
          <cell r="I1942" t="str">
            <v>MUL</v>
          </cell>
        </row>
        <row r="1943">
          <cell r="A1943" t="str">
            <v>1579482</v>
          </cell>
          <cell r="B1943">
            <v>157</v>
          </cell>
          <cell r="C1943">
            <v>9482</v>
          </cell>
          <cell r="D1943" t="str">
            <v>PREMIX REPRODUCTORAS HE</v>
          </cell>
          <cell r="E1943" t="str">
            <v>PES</v>
          </cell>
          <cell r="F1943">
            <v>26500</v>
          </cell>
          <cell r="G1943" t="str">
            <v>TN</v>
          </cell>
          <cell r="H1943" t="str">
            <v>TONELADAS</v>
          </cell>
          <cell r="I1943" t="str">
            <v>MUL</v>
          </cell>
        </row>
        <row r="1944">
          <cell r="A1944" t="str">
            <v>1579484</v>
          </cell>
          <cell r="B1944">
            <v>157</v>
          </cell>
          <cell r="C1944">
            <v>9484</v>
          </cell>
          <cell r="D1944" t="str">
            <v>ENGORDA BOVINO</v>
          </cell>
          <cell r="E1944" t="str">
            <v>PES</v>
          </cell>
          <cell r="F1944">
            <v>10260</v>
          </cell>
          <cell r="G1944" t="str">
            <v>TN</v>
          </cell>
          <cell r="H1944" t="str">
            <v>TONELADAS</v>
          </cell>
          <cell r="I1944" t="str">
            <v>MUL</v>
          </cell>
        </row>
        <row r="1945">
          <cell r="A1945" t="str">
            <v>1579489</v>
          </cell>
          <cell r="B1945">
            <v>157</v>
          </cell>
          <cell r="C1945">
            <v>9489</v>
          </cell>
          <cell r="D1945" t="str">
            <v>PREMIX BORREGO ENG.INTENSIVO</v>
          </cell>
          <cell r="E1945" t="str">
            <v>PES</v>
          </cell>
          <cell r="F1945">
            <v>8550</v>
          </cell>
          <cell r="G1945" t="str">
            <v>TN</v>
          </cell>
          <cell r="H1945" t="str">
            <v>TONELADAS</v>
          </cell>
          <cell r="I1945" t="str">
            <v>MUL</v>
          </cell>
        </row>
        <row r="1946">
          <cell r="A1946" t="str">
            <v>1579490</v>
          </cell>
          <cell r="B1946">
            <v>157</v>
          </cell>
          <cell r="C1946">
            <v>9490</v>
          </cell>
          <cell r="D1946" t="str">
            <v>MINERALES POLLO</v>
          </cell>
          <cell r="E1946" t="str">
            <v>PES</v>
          </cell>
          <cell r="F1946">
            <v>8323</v>
          </cell>
          <cell r="G1946" t="str">
            <v>TN</v>
          </cell>
          <cell r="H1946" t="str">
            <v>TONELADAS</v>
          </cell>
          <cell r="I1946" t="str">
            <v>MUL</v>
          </cell>
        </row>
        <row r="1947">
          <cell r="A1947" t="str">
            <v>1579492</v>
          </cell>
          <cell r="B1947">
            <v>157</v>
          </cell>
          <cell r="C1947">
            <v>9492</v>
          </cell>
          <cell r="D1947" t="str">
            <v>POLLO INICIACION TUXPAN</v>
          </cell>
          <cell r="E1947" t="str">
            <v>PES</v>
          </cell>
          <cell r="F1947">
            <v>18400</v>
          </cell>
          <cell r="G1947" t="str">
            <v>TN</v>
          </cell>
          <cell r="H1947" t="str">
            <v>TONELADAS</v>
          </cell>
          <cell r="I1947" t="str">
            <v>MUL</v>
          </cell>
        </row>
        <row r="1948">
          <cell r="A1948" t="str">
            <v>1579493</v>
          </cell>
          <cell r="B1948">
            <v>157</v>
          </cell>
          <cell r="C1948">
            <v>9493</v>
          </cell>
          <cell r="D1948" t="str">
            <v>POLLO FINALIZADOR TUXPAN</v>
          </cell>
          <cell r="E1948" t="str">
            <v>PES</v>
          </cell>
          <cell r="F1948">
            <v>27420</v>
          </cell>
          <cell r="G1948" t="str">
            <v>TN</v>
          </cell>
          <cell r="H1948" t="str">
            <v>TONELADAS</v>
          </cell>
          <cell r="I1948" t="str">
            <v>MUL</v>
          </cell>
        </row>
        <row r="1949">
          <cell r="A1949" t="str">
            <v>1579495</v>
          </cell>
          <cell r="B1949">
            <v>157</v>
          </cell>
          <cell r="C1949">
            <v>9495</v>
          </cell>
          <cell r="D1949" t="str">
            <v>POLLO ENGORDA INTENSIVO</v>
          </cell>
          <cell r="E1949" t="str">
            <v>PES</v>
          </cell>
          <cell r="F1949">
            <v>17318</v>
          </cell>
          <cell r="G1949" t="str">
            <v>TN</v>
          </cell>
          <cell r="H1949" t="str">
            <v>TONELADAS</v>
          </cell>
          <cell r="I1949" t="str">
            <v>MUL</v>
          </cell>
        </row>
        <row r="1950">
          <cell r="A1950" t="str">
            <v>1579498</v>
          </cell>
          <cell r="B1950">
            <v>157</v>
          </cell>
          <cell r="C1950">
            <v>9498</v>
          </cell>
          <cell r="D1950" t="str">
            <v>BORREGOS ENGORDA INTENSIVO WS</v>
          </cell>
          <cell r="E1950" t="str">
            <v>PES</v>
          </cell>
          <cell r="F1950">
            <v>6073</v>
          </cell>
          <cell r="G1950" t="str">
            <v>TN</v>
          </cell>
          <cell r="H1950" t="str">
            <v>TONELADAS</v>
          </cell>
          <cell r="I1950" t="str">
            <v>MUL</v>
          </cell>
        </row>
        <row r="1951">
          <cell r="A1951" t="str">
            <v>1579503</v>
          </cell>
          <cell r="B1951">
            <v>157</v>
          </cell>
          <cell r="C1951">
            <v>9503</v>
          </cell>
          <cell r="D1951" t="str">
            <v>MINERALES POLLO DE ENGRODA HE</v>
          </cell>
          <cell r="E1951" t="str">
            <v>PES</v>
          </cell>
          <cell r="F1951">
            <v>11171</v>
          </cell>
          <cell r="G1951" t="str">
            <v>TN</v>
          </cell>
          <cell r="H1951" t="str">
            <v>TONELADAS</v>
          </cell>
          <cell r="I1951" t="str">
            <v>MUL</v>
          </cell>
        </row>
        <row r="1952">
          <cell r="A1952" t="str">
            <v>1579504</v>
          </cell>
          <cell r="B1952">
            <v>157</v>
          </cell>
          <cell r="C1952">
            <v>9504</v>
          </cell>
          <cell r="D1952" t="str">
            <v>MINERALES CERDOS REPRODUCTOR H</v>
          </cell>
          <cell r="E1952" t="str">
            <v>PES</v>
          </cell>
          <cell r="F1952">
            <v>520</v>
          </cell>
          <cell r="G1952" t="str">
            <v>TN</v>
          </cell>
          <cell r="H1952" t="str">
            <v>TONELADAS</v>
          </cell>
          <cell r="I1952" t="str">
            <v>MUL</v>
          </cell>
        </row>
        <row r="1953">
          <cell r="A1953" t="str">
            <v>1579505</v>
          </cell>
          <cell r="B1953">
            <v>157</v>
          </cell>
          <cell r="C1953">
            <v>9505</v>
          </cell>
          <cell r="D1953" t="str">
            <v>MINERALES CERDOS CRECIMIENTO</v>
          </cell>
          <cell r="E1953" t="str">
            <v>PES</v>
          </cell>
          <cell r="F1953">
            <v>10720</v>
          </cell>
          <cell r="G1953" t="str">
            <v>TN</v>
          </cell>
          <cell r="H1953" t="str">
            <v>TONELADAS</v>
          </cell>
          <cell r="I1953" t="str">
            <v>MUL</v>
          </cell>
        </row>
        <row r="1954">
          <cell r="A1954" t="str">
            <v>1579510</v>
          </cell>
          <cell r="B1954">
            <v>157</v>
          </cell>
          <cell r="C1954">
            <v>9510</v>
          </cell>
          <cell r="D1954" t="str">
            <v>MINERALES RUMIANTES HE</v>
          </cell>
          <cell r="E1954" t="str">
            <v>PES</v>
          </cell>
          <cell r="F1954">
            <v>11171</v>
          </cell>
          <cell r="G1954" t="str">
            <v>TN</v>
          </cell>
          <cell r="H1954" t="str">
            <v>TONELADAS</v>
          </cell>
          <cell r="I1954" t="str">
            <v>MUL</v>
          </cell>
        </row>
        <row r="1955">
          <cell r="A1955" t="str">
            <v>1579520</v>
          </cell>
          <cell r="B1955">
            <v>157</v>
          </cell>
          <cell r="C1955">
            <v>9520</v>
          </cell>
          <cell r="D1955" t="str">
            <v>SALTEC HE</v>
          </cell>
          <cell r="E1955" t="str">
            <v>PES</v>
          </cell>
          <cell r="F1955">
            <v>5873</v>
          </cell>
          <cell r="G1955" t="str">
            <v>TN</v>
          </cell>
          <cell r="H1955" t="str">
            <v>TONELADAS</v>
          </cell>
          <cell r="I1955" t="str">
            <v>MUL</v>
          </cell>
        </row>
        <row r="1956">
          <cell r="A1956" t="str">
            <v>1579553</v>
          </cell>
          <cell r="B1956">
            <v>157</v>
          </cell>
          <cell r="C1956">
            <v>9553</v>
          </cell>
          <cell r="D1956" t="str">
            <v>MINERALES PLUS ENG. GAN.</v>
          </cell>
          <cell r="E1956" t="str">
            <v>PES</v>
          </cell>
          <cell r="F1956">
            <v>10430</v>
          </cell>
          <cell r="G1956" t="str">
            <v>TN</v>
          </cell>
          <cell r="H1956" t="str">
            <v>TONELADAS</v>
          </cell>
          <cell r="I1956" t="str">
            <v>MUL</v>
          </cell>
        </row>
        <row r="1957">
          <cell r="A1957" t="str">
            <v>1579557</v>
          </cell>
          <cell r="B1957">
            <v>157</v>
          </cell>
          <cell r="C1957">
            <v>9557</v>
          </cell>
          <cell r="D1957" t="str">
            <v>PREMIX BORREGOS INTENSIVOS</v>
          </cell>
          <cell r="E1957" t="str">
            <v>PES</v>
          </cell>
          <cell r="F1957">
            <v>8700</v>
          </cell>
          <cell r="G1957" t="str">
            <v>TN</v>
          </cell>
          <cell r="H1957" t="str">
            <v>TONELADAS</v>
          </cell>
          <cell r="I1957" t="str">
            <v>MUL</v>
          </cell>
        </row>
        <row r="1958">
          <cell r="A1958" t="str">
            <v>1579558</v>
          </cell>
          <cell r="B1958">
            <v>157</v>
          </cell>
          <cell r="C1958">
            <v>9558</v>
          </cell>
          <cell r="D1958" t="str">
            <v>SAL MINERAL BORREGOS</v>
          </cell>
          <cell r="E1958" t="str">
            <v>PES</v>
          </cell>
          <cell r="F1958">
            <v>11590</v>
          </cell>
          <cell r="G1958" t="str">
            <v>TN</v>
          </cell>
          <cell r="H1958" t="str">
            <v>TONELADAS</v>
          </cell>
          <cell r="I1958" t="str">
            <v>MUL</v>
          </cell>
        </row>
        <row r="1959">
          <cell r="A1959" t="str">
            <v>1579559</v>
          </cell>
          <cell r="B1959">
            <v>157</v>
          </cell>
          <cell r="C1959">
            <v>9559</v>
          </cell>
          <cell r="D1959" t="str">
            <v>PREMIX OVINO REPRODUCTOR</v>
          </cell>
          <cell r="E1959" t="str">
            <v>PES</v>
          </cell>
          <cell r="F1959">
            <v>9380</v>
          </cell>
          <cell r="G1959" t="str">
            <v>TN</v>
          </cell>
          <cell r="H1959" t="str">
            <v>TONELADAS</v>
          </cell>
          <cell r="I1959" t="str">
            <v>MUL</v>
          </cell>
        </row>
        <row r="1960">
          <cell r="A1960" t="str">
            <v>1579560</v>
          </cell>
          <cell r="B1960">
            <v>157</v>
          </cell>
          <cell r="C1960">
            <v>9560</v>
          </cell>
          <cell r="D1960" t="str">
            <v>MINERAL BORREGOS CAPRICHO 25K</v>
          </cell>
          <cell r="E1960" t="str">
            <v>PES</v>
          </cell>
          <cell r="F1960">
            <v>11000</v>
          </cell>
          <cell r="G1960" t="str">
            <v>TN</v>
          </cell>
          <cell r="H1960" t="str">
            <v>TONELADAS</v>
          </cell>
          <cell r="I1960" t="str">
            <v>MUL</v>
          </cell>
        </row>
        <row r="1961">
          <cell r="A1961" t="str">
            <v>1579564</v>
          </cell>
          <cell r="B1961">
            <v>157</v>
          </cell>
          <cell r="C1961">
            <v>9564</v>
          </cell>
          <cell r="D1961" t="str">
            <v>VITAMINAS FDO. MARTINEZ</v>
          </cell>
          <cell r="E1961" t="str">
            <v>PES</v>
          </cell>
          <cell r="F1961">
            <v>58600</v>
          </cell>
          <cell r="G1961" t="str">
            <v>TN</v>
          </cell>
          <cell r="H1961" t="str">
            <v>TONELADAS</v>
          </cell>
          <cell r="I1961" t="str">
            <v>MUL</v>
          </cell>
        </row>
        <row r="1962">
          <cell r="A1962" t="str">
            <v>1579903</v>
          </cell>
          <cell r="B1962">
            <v>157</v>
          </cell>
          <cell r="C1962">
            <v>9903</v>
          </cell>
          <cell r="D1962" t="str">
            <v>INICIATEC</v>
          </cell>
          <cell r="E1962" t="str">
            <v>PES</v>
          </cell>
          <cell r="F1962">
            <v>14000</v>
          </cell>
          <cell r="G1962" t="str">
            <v>TN</v>
          </cell>
          <cell r="H1962" t="str">
            <v>TONELADAS</v>
          </cell>
          <cell r="I1962" t="str">
            <v>MUL</v>
          </cell>
        </row>
        <row r="1963">
          <cell r="A1963" t="str">
            <v>1579904</v>
          </cell>
          <cell r="B1963">
            <v>157</v>
          </cell>
          <cell r="C1963">
            <v>9904</v>
          </cell>
          <cell r="D1963" t="str">
            <v>CRECITEC</v>
          </cell>
          <cell r="E1963" t="str">
            <v>PES</v>
          </cell>
          <cell r="F1963">
            <v>11500</v>
          </cell>
          <cell r="G1963" t="str">
            <v>TN</v>
          </cell>
          <cell r="H1963" t="str">
            <v>TONELADAS</v>
          </cell>
          <cell r="I1963" t="str">
            <v>MUL</v>
          </cell>
        </row>
        <row r="1964">
          <cell r="A1964" t="str">
            <v>1579909</v>
          </cell>
          <cell r="B1964">
            <v>157</v>
          </cell>
          <cell r="C1964">
            <v>9909</v>
          </cell>
          <cell r="D1964" t="str">
            <v>REPRODUCTEC</v>
          </cell>
          <cell r="E1964" t="str">
            <v>PES</v>
          </cell>
          <cell r="F1964">
            <v>12100</v>
          </cell>
          <cell r="G1964" t="str">
            <v>TN</v>
          </cell>
          <cell r="H1964" t="str">
            <v>TONELADAS</v>
          </cell>
          <cell r="I1964" t="str">
            <v>MUL</v>
          </cell>
        </row>
        <row r="1965">
          <cell r="A1965" t="str">
            <v>1579910</v>
          </cell>
          <cell r="B1965">
            <v>157</v>
          </cell>
          <cell r="C1965">
            <v>9910</v>
          </cell>
          <cell r="D1965" t="str">
            <v>LECHERO BOVINOS</v>
          </cell>
          <cell r="E1965" t="str">
            <v>PES</v>
          </cell>
          <cell r="F1965">
            <v>10170</v>
          </cell>
          <cell r="G1965" t="str">
            <v>TN</v>
          </cell>
          <cell r="H1965" t="str">
            <v>TONELADAS</v>
          </cell>
          <cell r="I1965" t="str">
            <v>MUL</v>
          </cell>
        </row>
        <row r="1966">
          <cell r="A1966" t="str">
            <v>1579911</v>
          </cell>
          <cell r="B1966">
            <v>157</v>
          </cell>
          <cell r="C1966">
            <v>9911</v>
          </cell>
          <cell r="D1966" t="str">
            <v>ENGORDA BOVINOS</v>
          </cell>
          <cell r="E1966" t="str">
            <v>PES</v>
          </cell>
          <cell r="F1966">
            <v>9410</v>
          </cell>
          <cell r="G1966" t="str">
            <v>TN</v>
          </cell>
          <cell r="H1966" t="str">
            <v>TONELADAS</v>
          </cell>
          <cell r="I1966" t="str">
            <v>MUL</v>
          </cell>
        </row>
        <row r="1967">
          <cell r="A1967" t="str">
            <v>1579934</v>
          </cell>
          <cell r="B1967">
            <v>157</v>
          </cell>
          <cell r="C1967">
            <v>9934</v>
          </cell>
          <cell r="D1967" t="str">
            <v>VITAMINAS CABALLOS</v>
          </cell>
          <cell r="E1967" t="str">
            <v>PES</v>
          </cell>
          <cell r="F1967">
            <v>93400</v>
          </cell>
          <cell r="G1967" t="str">
            <v>TN</v>
          </cell>
          <cell r="H1967" t="str">
            <v>TONELADAS</v>
          </cell>
          <cell r="I1967" t="str">
            <v>MUL</v>
          </cell>
        </row>
        <row r="1968">
          <cell r="A1968" t="str">
            <v>1579936</v>
          </cell>
          <cell r="B1968">
            <v>157</v>
          </cell>
          <cell r="C1968">
            <v>9936</v>
          </cell>
          <cell r="D1968" t="str">
            <v>PREMIX SAN NICOLAS</v>
          </cell>
          <cell r="E1968" t="str">
            <v>PES</v>
          </cell>
          <cell r="F1968">
            <v>12187</v>
          </cell>
          <cell r="G1968" t="str">
            <v>TN</v>
          </cell>
          <cell r="H1968" t="str">
            <v>TONELADAS</v>
          </cell>
          <cell r="I1968" t="str">
            <v>MUL</v>
          </cell>
        </row>
        <row r="1969">
          <cell r="A1969" t="str">
            <v>1579949</v>
          </cell>
          <cell r="B1969">
            <v>157</v>
          </cell>
          <cell r="C1969">
            <v>9949</v>
          </cell>
          <cell r="D1969" t="str">
            <v>PREMIX CABALLOS</v>
          </cell>
          <cell r="E1969" t="str">
            <v>PES</v>
          </cell>
          <cell r="F1969">
            <v>11947</v>
          </cell>
          <cell r="G1969" t="str">
            <v>TN</v>
          </cell>
          <cell r="H1969" t="str">
            <v>TONELADAS</v>
          </cell>
          <cell r="I1969" t="str">
            <v>MUL</v>
          </cell>
        </row>
        <row r="1970">
          <cell r="A1970" t="str">
            <v>15940012</v>
          </cell>
          <cell r="B1970">
            <v>159</v>
          </cell>
          <cell r="C1970">
            <v>40012</v>
          </cell>
          <cell r="D1970" t="str">
            <v>SUPER-BABI PLUS TE</v>
          </cell>
          <cell r="E1970" t="str">
            <v>PES</v>
          </cell>
          <cell r="F1970">
            <v>5918</v>
          </cell>
          <cell r="G1970" t="str">
            <v>TN</v>
          </cell>
          <cell r="H1970" t="str">
            <v>TONELADAS</v>
          </cell>
          <cell r="I1970" t="str">
            <v>PEC</v>
          </cell>
        </row>
        <row r="1971">
          <cell r="A1971" t="str">
            <v>15940022</v>
          </cell>
          <cell r="B1971">
            <v>159</v>
          </cell>
          <cell r="C1971">
            <v>40022</v>
          </cell>
          <cell r="D1971" t="str">
            <v>POLLORINA NO. 1 PLUS TE</v>
          </cell>
          <cell r="E1971" t="str">
            <v>PES</v>
          </cell>
          <cell r="F1971">
            <v>5907</v>
          </cell>
          <cell r="G1971" t="str">
            <v>TN</v>
          </cell>
          <cell r="H1971" t="str">
            <v>TONELADAS</v>
          </cell>
          <cell r="I1971" t="str">
            <v>PEC</v>
          </cell>
        </row>
        <row r="1972">
          <cell r="A1972" t="str">
            <v>15940032</v>
          </cell>
          <cell r="B1972">
            <v>159</v>
          </cell>
          <cell r="C1972">
            <v>40032</v>
          </cell>
          <cell r="D1972" t="str">
            <v>PONE ORO 16% PLUS TE</v>
          </cell>
          <cell r="E1972" t="str">
            <v>PES</v>
          </cell>
          <cell r="F1972">
            <v>5057</v>
          </cell>
          <cell r="G1972" t="str">
            <v>TN</v>
          </cell>
          <cell r="H1972" t="str">
            <v>TONELADAS</v>
          </cell>
          <cell r="I1972" t="str">
            <v>PEC</v>
          </cell>
        </row>
        <row r="1973">
          <cell r="A1973" t="str">
            <v>15940036</v>
          </cell>
          <cell r="B1973">
            <v>159</v>
          </cell>
          <cell r="C1973">
            <v>40036</v>
          </cell>
          <cell r="D1973" t="str">
            <v>PONE ORO 16% PLUS TE 5K</v>
          </cell>
          <cell r="E1973" t="str">
            <v>PES</v>
          </cell>
          <cell r="F1973">
            <v>6075</v>
          </cell>
          <cell r="G1973" t="str">
            <v>TN</v>
          </cell>
          <cell r="H1973" t="str">
            <v>TONELADAS</v>
          </cell>
          <cell r="I1973" t="str">
            <v>PEC</v>
          </cell>
        </row>
        <row r="1974">
          <cell r="A1974" t="str">
            <v>15940112</v>
          </cell>
          <cell r="B1974">
            <v>159</v>
          </cell>
          <cell r="C1974">
            <v>40112</v>
          </cell>
          <cell r="D1974" t="str">
            <v>PONE ORO RAZA L. PLUS TE</v>
          </cell>
          <cell r="E1974" t="str">
            <v>PES</v>
          </cell>
          <cell r="F1974">
            <v>6082</v>
          </cell>
          <cell r="G1974" t="str">
            <v>TN</v>
          </cell>
          <cell r="H1974" t="str">
            <v>TONELADAS</v>
          </cell>
          <cell r="I1974" t="str">
            <v>PEC</v>
          </cell>
        </row>
        <row r="1975">
          <cell r="A1975" t="str">
            <v>15940122</v>
          </cell>
          <cell r="B1975">
            <v>159</v>
          </cell>
          <cell r="C1975">
            <v>40122</v>
          </cell>
          <cell r="D1975" t="str">
            <v>POLLORINA NO. 2 PLUS TE</v>
          </cell>
          <cell r="E1975" t="str">
            <v>PES</v>
          </cell>
          <cell r="F1975">
            <v>5557</v>
          </cell>
          <cell r="G1975" t="str">
            <v>TN</v>
          </cell>
          <cell r="H1975" t="str">
            <v>TONELADAS</v>
          </cell>
          <cell r="I1975" t="str">
            <v>PEC</v>
          </cell>
        </row>
        <row r="1976">
          <cell r="A1976" t="str">
            <v>15940151</v>
          </cell>
          <cell r="B1976">
            <v>159</v>
          </cell>
          <cell r="C1976">
            <v>40151</v>
          </cell>
          <cell r="D1976" t="str">
            <v>GALLOS REPRODUCTOR HG</v>
          </cell>
          <cell r="E1976" t="str">
            <v>PES</v>
          </cell>
          <cell r="F1976">
            <v>4024</v>
          </cell>
          <cell r="G1976" t="str">
            <v>TN</v>
          </cell>
          <cell r="H1976" t="str">
            <v>TONELADAS</v>
          </cell>
          <cell r="I1976" t="str">
            <v>PEC</v>
          </cell>
        </row>
        <row r="1977">
          <cell r="A1977" t="str">
            <v>15940966</v>
          </cell>
          <cell r="B1977">
            <v>159</v>
          </cell>
          <cell r="C1977">
            <v>40966</v>
          </cell>
          <cell r="D1977" t="str">
            <v>POSTURA DESARROLLO 5 KG</v>
          </cell>
          <cell r="E1977" t="str">
            <v>PES</v>
          </cell>
          <cell r="F1977">
            <v>5633</v>
          </cell>
          <cell r="G1977" t="str">
            <v>TN</v>
          </cell>
          <cell r="H1977" t="str">
            <v>TONELADAS</v>
          </cell>
          <cell r="I1977" t="str">
            <v>PEC</v>
          </cell>
        </row>
        <row r="1978">
          <cell r="A1978" t="str">
            <v>15942092</v>
          </cell>
          <cell r="B1978">
            <v>159</v>
          </cell>
          <cell r="C1978">
            <v>42092</v>
          </cell>
          <cell r="D1978" t="str">
            <v>CAPORINA INICIADOR TE</v>
          </cell>
          <cell r="E1978" t="str">
            <v>PES</v>
          </cell>
          <cell r="F1978">
            <v>7350</v>
          </cell>
          <cell r="G1978" t="str">
            <v>TN</v>
          </cell>
          <cell r="H1978" t="str">
            <v>TONELADAS</v>
          </cell>
          <cell r="I1978" t="str">
            <v>PEC</v>
          </cell>
        </row>
        <row r="1979">
          <cell r="A1979" t="str">
            <v>15942226</v>
          </cell>
          <cell r="B1979">
            <v>159</v>
          </cell>
          <cell r="C1979">
            <v>42226</v>
          </cell>
          <cell r="D1979" t="str">
            <v>ENGORDA POLLO 5 KG</v>
          </cell>
          <cell r="E1979" t="str">
            <v>PES</v>
          </cell>
          <cell r="F1979">
            <v>6560</v>
          </cell>
          <cell r="G1979" t="str">
            <v>TN</v>
          </cell>
          <cell r="H1979" t="str">
            <v>TONELADAS</v>
          </cell>
          <cell r="I1979" t="str">
            <v>PEC</v>
          </cell>
        </row>
        <row r="1980">
          <cell r="A1980" t="str">
            <v>15942272</v>
          </cell>
          <cell r="B1980">
            <v>159</v>
          </cell>
          <cell r="C1980">
            <v>42272</v>
          </cell>
          <cell r="D1980" t="str">
            <v>CAPORINA FASE 3 PLUS TE</v>
          </cell>
          <cell r="E1980" t="str">
            <v>PES</v>
          </cell>
          <cell r="F1980">
            <v>6400</v>
          </cell>
          <cell r="G1980" t="str">
            <v>TN</v>
          </cell>
          <cell r="H1980" t="str">
            <v>TONELADAS</v>
          </cell>
          <cell r="I1980" t="str">
            <v>PEC</v>
          </cell>
        </row>
        <row r="1981">
          <cell r="A1981" t="str">
            <v>15942326</v>
          </cell>
          <cell r="B1981">
            <v>159</v>
          </cell>
          <cell r="C1981">
            <v>42326</v>
          </cell>
          <cell r="D1981" t="str">
            <v>INICIA POLLO 5 KG</v>
          </cell>
          <cell r="E1981" t="str">
            <v>PES</v>
          </cell>
          <cell r="F1981">
            <v>6990</v>
          </cell>
          <cell r="G1981" t="str">
            <v>TN</v>
          </cell>
          <cell r="H1981" t="str">
            <v>TONELADAS</v>
          </cell>
          <cell r="I1981" t="str">
            <v>PEC</v>
          </cell>
        </row>
        <row r="1982">
          <cell r="A1982" t="str">
            <v>15942682</v>
          </cell>
          <cell r="B1982">
            <v>159</v>
          </cell>
          <cell r="C1982">
            <v>42682</v>
          </cell>
          <cell r="D1982" t="str">
            <v>POLLITO ESPECIAL TE</v>
          </cell>
          <cell r="E1982" t="str">
            <v>PES</v>
          </cell>
          <cell r="F1982">
            <v>5815</v>
          </cell>
          <cell r="G1982" t="str">
            <v>TN</v>
          </cell>
          <cell r="H1982" t="str">
            <v>TONELADAS</v>
          </cell>
          <cell r="I1982" t="str">
            <v>PEC</v>
          </cell>
        </row>
        <row r="1983">
          <cell r="A1983" t="str">
            <v>15942692</v>
          </cell>
          <cell r="B1983">
            <v>159</v>
          </cell>
          <cell r="C1983">
            <v>42692</v>
          </cell>
          <cell r="D1983" t="str">
            <v>POLLO ESPECIAL TE</v>
          </cell>
          <cell r="E1983" t="str">
            <v>PES</v>
          </cell>
          <cell r="F1983">
            <v>5610</v>
          </cell>
          <cell r="G1983" t="str">
            <v>TN</v>
          </cell>
          <cell r="H1983" t="str">
            <v>TONELADAS</v>
          </cell>
          <cell r="I1983" t="str">
            <v>PEC</v>
          </cell>
        </row>
        <row r="1984">
          <cell r="A1984" t="str">
            <v>15943010</v>
          </cell>
          <cell r="B1984">
            <v>159</v>
          </cell>
          <cell r="C1984">
            <v>43010</v>
          </cell>
          <cell r="D1984" t="str">
            <v>CARNERINA NO. 1 MED. HE</v>
          </cell>
          <cell r="E1984" t="str">
            <v>PES</v>
          </cell>
          <cell r="F1984">
            <v>7218</v>
          </cell>
          <cell r="G1984" t="str">
            <v>TN</v>
          </cell>
          <cell r="H1984" t="str">
            <v>TONELADAS</v>
          </cell>
          <cell r="I1984" t="str">
            <v>PEC</v>
          </cell>
        </row>
        <row r="1985">
          <cell r="A1985" t="str">
            <v>15943011</v>
          </cell>
          <cell r="B1985">
            <v>159</v>
          </cell>
          <cell r="C1985">
            <v>43011</v>
          </cell>
          <cell r="D1985" t="str">
            <v>CARNERINA NO. 1 MED. HG</v>
          </cell>
          <cell r="E1985" t="str">
            <v>PES</v>
          </cell>
          <cell r="F1985">
            <v>7078</v>
          </cell>
          <cell r="G1985" t="str">
            <v>TN</v>
          </cell>
          <cell r="H1985" t="str">
            <v>TONELADAS</v>
          </cell>
          <cell r="I1985" t="str">
            <v>PEC</v>
          </cell>
        </row>
        <row r="1986">
          <cell r="A1986" t="str">
            <v>15943012</v>
          </cell>
          <cell r="B1986">
            <v>159</v>
          </cell>
          <cell r="C1986">
            <v>43012</v>
          </cell>
          <cell r="D1986" t="str">
            <v>CARNERINA NO. 1 MED. CE</v>
          </cell>
          <cell r="E1986" t="str">
            <v>PES</v>
          </cell>
          <cell r="F1986">
            <v>6316</v>
          </cell>
          <cell r="G1986" t="str">
            <v>TN</v>
          </cell>
          <cell r="H1986" t="str">
            <v>TONELADAS</v>
          </cell>
          <cell r="I1986" t="str">
            <v>PEC</v>
          </cell>
        </row>
        <row r="1987">
          <cell r="A1987" t="str">
            <v>15943013</v>
          </cell>
          <cell r="B1987">
            <v>159</v>
          </cell>
          <cell r="C1987">
            <v>43013</v>
          </cell>
          <cell r="D1987" t="str">
            <v>CARNERINA NO. 1 MED. CG</v>
          </cell>
          <cell r="E1987" t="str">
            <v>PES</v>
          </cell>
          <cell r="F1987">
            <v>6308</v>
          </cell>
          <cell r="G1987" t="str">
            <v>TN</v>
          </cell>
          <cell r="H1987" t="str">
            <v>TONELADAS</v>
          </cell>
          <cell r="I1987" t="str">
            <v>PEC</v>
          </cell>
        </row>
        <row r="1988">
          <cell r="A1988" t="str">
            <v>15943020</v>
          </cell>
          <cell r="B1988">
            <v>159</v>
          </cell>
          <cell r="C1988">
            <v>43020</v>
          </cell>
          <cell r="D1988" t="str">
            <v>CARNERINA NO. 2 HE</v>
          </cell>
          <cell r="E1988" t="str">
            <v>PES</v>
          </cell>
          <cell r="F1988">
            <v>5885</v>
          </cell>
          <cell r="G1988" t="str">
            <v>TN</v>
          </cell>
          <cell r="H1988" t="str">
            <v>TONELADAS</v>
          </cell>
          <cell r="I1988" t="str">
            <v>PEC</v>
          </cell>
        </row>
        <row r="1989">
          <cell r="A1989" t="str">
            <v>15943021</v>
          </cell>
          <cell r="B1989">
            <v>159</v>
          </cell>
          <cell r="C1989">
            <v>43021</v>
          </cell>
          <cell r="D1989" t="str">
            <v>CARNERINA NO. 2 HG</v>
          </cell>
          <cell r="E1989" t="str">
            <v>PES</v>
          </cell>
          <cell r="F1989">
            <v>5745</v>
          </cell>
          <cell r="G1989" t="str">
            <v>TN</v>
          </cell>
          <cell r="H1989" t="str">
            <v>TONELADAS</v>
          </cell>
          <cell r="I1989" t="str">
            <v>PEC</v>
          </cell>
        </row>
        <row r="1990">
          <cell r="A1990" t="str">
            <v>15943022</v>
          </cell>
          <cell r="B1990">
            <v>159</v>
          </cell>
          <cell r="C1990">
            <v>43022</v>
          </cell>
          <cell r="D1990" t="str">
            <v>CARNERINA NO. 2 CE</v>
          </cell>
          <cell r="E1990" t="str">
            <v>PES</v>
          </cell>
          <cell r="F1990">
            <v>5381</v>
          </cell>
          <cell r="G1990" t="str">
            <v>TN</v>
          </cell>
          <cell r="H1990" t="str">
            <v>TONELADAS</v>
          </cell>
          <cell r="I1990" t="str">
            <v>PEC</v>
          </cell>
        </row>
        <row r="1991">
          <cell r="A1991" t="str">
            <v>15943030</v>
          </cell>
          <cell r="B1991">
            <v>159</v>
          </cell>
          <cell r="C1991">
            <v>43030</v>
          </cell>
          <cell r="D1991" t="str">
            <v>CARNERINA NO. 3 HE</v>
          </cell>
          <cell r="E1991" t="str">
            <v>PES</v>
          </cell>
          <cell r="F1991">
            <v>5720</v>
          </cell>
          <cell r="G1991" t="str">
            <v>TN</v>
          </cell>
          <cell r="H1991" t="str">
            <v>TONELADAS</v>
          </cell>
          <cell r="I1991" t="str">
            <v>PEC</v>
          </cell>
        </row>
        <row r="1992">
          <cell r="A1992" t="str">
            <v>15943031</v>
          </cell>
          <cell r="B1992">
            <v>159</v>
          </cell>
          <cell r="C1992">
            <v>43031</v>
          </cell>
          <cell r="D1992" t="str">
            <v>CARNERINA NO. 3 HG</v>
          </cell>
          <cell r="E1992" t="str">
            <v>PES</v>
          </cell>
          <cell r="F1992">
            <v>5580</v>
          </cell>
          <cell r="G1992" t="str">
            <v>TN</v>
          </cell>
          <cell r="H1992" t="str">
            <v>TONELADAS</v>
          </cell>
          <cell r="I1992" t="str">
            <v>PEC</v>
          </cell>
        </row>
        <row r="1993">
          <cell r="A1993" t="str">
            <v>15943032</v>
          </cell>
          <cell r="B1993">
            <v>159</v>
          </cell>
          <cell r="C1993">
            <v>43032</v>
          </cell>
          <cell r="D1993" t="str">
            <v>CARNERINA NO. 3 CE</v>
          </cell>
          <cell r="E1993" t="str">
            <v>PES</v>
          </cell>
          <cell r="F1993">
            <v>5218</v>
          </cell>
          <cell r="G1993" t="str">
            <v>TN</v>
          </cell>
          <cell r="H1993" t="str">
            <v>TONELADAS</v>
          </cell>
          <cell r="I1993" t="str">
            <v>PEC</v>
          </cell>
        </row>
        <row r="1994">
          <cell r="A1994" t="str">
            <v>15943033</v>
          </cell>
          <cell r="B1994">
            <v>159</v>
          </cell>
          <cell r="C1994">
            <v>43033</v>
          </cell>
          <cell r="D1994" t="str">
            <v>CARNERINA NO. 3 CG</v>
          </cell>
          <cell r="E1994" t="str">
            <v>PES</v>
          </cell>
          <cell r="F1994">
            <v>5600</v>
          </cell>
          <cell r="G1994" t="str">
            <v>TN</v>
          </cell>
          <cell r="H1994" t="str">
            <v>TONELADAS</v>
          </cell>
          <cell r="I1994" t="str">
            <v>PEC</v>
          </cell>
        </row>
        <row r="1995">
          <cell r="A1995" t="str">
            <v>15943040</v>
          </cell>
          <cell r="B1995">
            <v>159</v>
          </cell>
          <cell r="C1995">
            <v>43040</v>
          </cell>
          <cell r="D1995" t="str">
            <v>CARNERINA No.4 LACTANCIA HE</v>
          </cell>
          <cell r="E1995" t="str">
            <v>PES</v>
          </cell>
          <cell r="F1995">
            <v>5215</v>
          </cell>
          <cell r="G1995" t="str">
            <v>TN</v>
          </cell>
          <cell r="H1995" t="str">
            <v>TONELADAS</v>
          </cell>
          <cell r="I1995" t="str">
            <v>PEC</v>
          </cell>
        </row>
        <row r="1996">
          <cell r="A1996" t="str">
            <v>15943041</v>
          </cell>
          <cell r="B1996">
            <v>159</v>
          </cell>
          <cell r="C1996">
            <v>43041</v>
          </cell>
          <cell r="D1996" t="str">
            <v>CARNERINA No.4 LACTANCIA HG</v>
          </cell>
          <cell r="E1996" t="str">
            <v>PES</v>
          </cell>
          <cell r="F1996">
            <v>5075</v>
          </cell>
          <cell r="G1996" t="str">
            <v>TN</v>
          </cell>
          <cell r="H1996" t="str">
            <v>TONELADAS</v>
          </cell>
          <cell r="I1996" t="str">
            <v>PEC</v>
          </cell>
        </row>
        <row r="1997">
          <cell r="A1997" t="str">
            <v>15943042</v>
          </cell>
          <cell r="B1997">
            <v>159</v>
          </cell>
          <cell r="C1997">
            <v>43042</v>
          </cell>
          <cell r="D1997" t="str">
            <v>CARNERINA No.4 LACTANCIA CE</v>
          </cell>
          <cell r="E1997" t="str">
            <v>PES</v>
          </cell>
          <cell r="F1997">
            <v>6310</v>
          </cell>
          <cell r="G1997" t="str">
            <v>TN</v>
          </cell>
          <cell r="H1997" t="str">
            <v>TONELADAS</v>
          </cell>
          <cell r="I1997" t="str">
            <v>PEC</v>
          </cell>
        </row>
        <row r="1998">
          <cell r="A1998" t="str">
            <v>15943043</v>
          </cell>
          <cell r="B1998">
            <v>159</v>
          </cell>
          <cell r="C1998">
            <v>43043</v>
          </cell>
          <cell r="D1998" t="str">
            <v>CARNERINA No.4 LACTANCIA CG</v>
          </cell>
          <cell r="E1998" t="str">
            <v>PES</v>
          </cell>
          <cell r="F1998">
            <v>5095</v>
          </cell>
          <cell r="G1998" t="str">
            <v>TN</v>
          </cell>
          <cell r="H1998" t="str">
            <v>TONELADAS</v>
          </cell>
          <cell r="I1998" t="str">
            <v>PEC</v>
          </cell>
        </row>
        <row r="1999">
          <cell r="A1999" t="str">
            <v>15943050</v>
          </cell>
          <cell r="B1999">
            <v>159</v>
          </cell>
          <cell r="C1999">
            <v>43050</v>
          </cell>
          <cell r="D1999" t="str">
            <v>CARNERINA NO. 5 GESTACION HE</v>
          </cell>
          <cell r="E1999" t="str">
            <v>PES</v>
          </cell>
          <cell r="F1999">
            <v>5477</v>
          </cell>
          <cell r="G1999" t="str">
            <v>TN</v>
          </cell>
          <cell r="H1999" t="str">
            <v>TONELADAS</v>
          </cell>
          <cell r="I1999" t="str">
            <v>PEC</v>
          </cell>
        </row>
        <row r="2000">
          <cell r="A2000" t="str">
            <v>15943051</v>
          </cell>
          <cell r="B2000">
            <v>159</v>
          </cell>
          <cell r="C2000">
            <v>43051</v>
          </cell>
          <cell r="D2000" t="str">
            <v>CARNERINA NO. 5 HG</v>
          </cell>
          <cell r="E2000" t="str">
            <v>PES</v>
          </cell>
          <cell r="F2000">
            <v>5337</v>
          </cell>
          <cell r="G2000" t="str">
            <v>TN</v>
          </cell>
          <cell r="H2000" t="str">
            <v>TONELADAS</v>
          </cell>
          <cell r="I2000" t="str">
            <v>PEC</v>
          </cell>
        </row>
        <row r="2001">
          <cell r="A2001" t="str">
            <v>15943052</v>
          </cell>
          <cell r="B2001">
            <v>159</v>
          </cell>
          <cell r="C2001">
            <v>43052</v>
          </cell>
          <cell r="D2001" t="str">
            <v>CARNERINA No.5 GESTACION CE</v>
          </cell>
          <cell r="E2001" t="str">
            <v>PES</v>
          </cell>
          <cell r="F2001">
            <v>5625</v>
          </cell>
          <cell r="G2001" t="str">
            <v>TN</v>
          </cell>
          <cell r="H2001" t="str">
            <v>TONELADAS</v>
          </cell>
          <cell r="I2001" t="str">
            <v>PEC</v>
          </cell>
        </row>
        <row r="2002">
          <cell r="A2002" t="str">
            <v>15943053</v>
          </cell>
          <cell r="B2002">
            <v>159</v>
          </cell>
          <cell r="C2002">
            <v>43053</v>
          </cell>
          <cell r="D2002" t="str">
            <v>CARNERINA No.5 GESTACION CG</v>
          </cell>
          <cell r="E2002" t="str">
            <v>PES</v>
          </cell>
          <cell r="F2002">
            <v>5357</v>
          </cell>
          <cell r="G2002" t="str">
            <v>TN</v>
          </cell>
          <cell r="H2002" t="str">
            <v>TONELADAS</v>
          </cell>
          <cell r="I2002" t="str">
            <v>PEC</v>
          </cell>
        </row>
        <row r="2003">
          <cell r="A2003" t="str">
            <v>15943117</v>
          </cell>
          <cell r="B2003">
            <v>159</v>
          </cell>
          <cell r="C2003">
            <v>43117</v>
          </cell>
          <cell r="D2003" t="str">
            <v>SUPER APILAC 1 25K  CE</v>
          </cell>
          <cell r="E2003" t="str">
            <v>PES</v>
          </cell>
          <cell r="F2003">
            <v>11180</v>
          </cell>
          <cell r="G2003" t="str">
            <v>TN</v>
          </cell>
          <cell r="H2003" t="str">
            <v>TONELADAS</v>
          </cell>
          <cell r="I2003" t="str">
            <v>PEC</v>
          </cell>
        </row>
        <row r="2004">
          <cell r="A2004" t="str">
            <v>15943127</v>
          </cell>
          <cell r="B2004">
            <v>159</v>
          </cell>
          <cell r="C2004">
            <v>43127</v>
          </cell>
          <cell r="D2004" t="str">
            <v>SUPER APILAC 2 25K CE</v>
          </cell>
          <cell r="E2004" t="str">
            <v>PES</v>
          </cell>
          <cell r="F2004">
            <v>9540</v>
          </cell>
          <cell r="G2004" t="str">
            <v>TN</v>
          </cell>
          <cell r="H2004" t="str">
            <v>TONELADAS</v>
          </cell>
          <cell r="I2004" t="str">
            <v>PEC</v>
          </cell>
        </row>
        <row r="2005">
          <cell r="A2005" t="str">
            <v>15943132</v>
          </cell>
          <cell r="B2005">
            <v>159</v>
          </cell>
          <cell r="C2005">
            <v>43132</v>
          </cell>
          <cell r="D2005" t="str">
            <v>SUPER APILAC 3 40K CE</v>
          </cell>
          <cell r="E2005" t="str">
            <v>PES</v>
          </cell>
          <cell r="F2005">
            <v>7945</v>
          </cell>
          <cell r="G2005" t="str">
            <v>TN</v>
          </cell>
          <cell r="H2005" t="str">
            <v>TONELADAS</v>
          </cell>
          <cell r="I2005" t="str">
            <v>PEC</v>
          </cell>
        </row>
        <row r="2006">
          <cell r="A2006" t="str">
            <v>15943152</v>
          </cell>
          <cell r="B2006">
            <v>159</v>
          </cell>
          <cell r="C2006">
            <v>43152</v>
          </cell>
          <cell r="D2006" t="str">
            <v>CARNERINA NO. 1 GG CE</v>
          </cell>
          <cell r="E2006" t="str">
            <v>PES</v>
          </cell>
          <cell r="F2006">
            <v>5050</v>
          </cell>
          <cell r="G2006" t="str">
            <v>TN</v>
          </cell>
          <cell r="H2006" t="str">
            <v>TONELADAS</v>
          </cell>
          <cell r="I2006" t="str">
            <v>PEC</v>
          </cell>
        </row>
        <row r="2007">
          <cell r="A2007" t="str">
            <v>15943153</v>
          </cell>
          <cell r="B2007">
            <v>159</v>
          </cell>
          <cell r="C2007">
            <v>43153</v>
          </cell>
          <cell r="D2007" t="str">
            <v>CARNERINA NO. 1 GG CG</v>
          </cell>
          <cell r="E2007" t="str">
            <v>PES</v>
          </cell>
          <cell r="F2007">
            <v>4910</v>
          </cell>
          <cell r="G2007" t="str">
            <v>TN</v>
          </cell>
          <cell r="H2007" t="str">
            <v>TONELADAS</v>
          </cell>
          <cell r="I2007" t="str">
            <v>PEC</v>
          </cell>
        </row>
        <row r="2008">
          <cell r="A2008" t="str">
            <v>15943163</v>
          </cell>
          <cell r="B2008">
            <v>159</v>
          </cell>
          <cell r="C2008">
            <v>43163</v>
          </cell>
          <cell r="D2008" t="str">
            <v>INICIAPORK MEJORADO 2 AP CG</v>
          </cell>
          <cell r="E2008" t="str">
            <v>PES</v>
          </cell>
          <cell r="F2008">
            <v>4250</v>
          </cell>
          <cell r="G2008" t="str">
            <v>TN</v>
          </cell>
          <cell r="H2008" t="str">
            <v>TONELADAS</v>
          </cell>
          <cell r="I2008" t="str">
            <v>PEC</v>
          </cell>
        </row>
        <row r="2009">
          <cell r="A2009" t="str">
            <v>15943173</v>
          </cell>
          <cell r="B2009">
            <v>159</v>
          </cell>
          <cell r="C2009">
            <v>43173</v>
          </cell>
          <cell r="D2009" t="str">
            <v>CARNERINA NO. 3 GG CG</v>
          </cell>
          <cell r="E2009" t="str">
            <v>PES</v>
          </cell>
          <cell r="F2009">
            <v>4085</v>
          </cell>
          <cell r="G2009" t="str">
            <v>TN</v>
          </cell>
          <cell r="H2009" t="str">
            <v>TONELADAS</v>
          </cell>
          <cell r="I2009" t="str">
            <v>PEC</v>
          </cell>
        </row>
        <row r="2010">
          <cell r="A2010" t="str">
            <v>15943183</v>
          </cell>
          <cell r="B2010">
            <v>159</v>
          </cell>
          <cell r="C2010">
            <v>43183</v>
          </cell>
          <cell r="D2010" t="str">
            <v>CARNERINA  GESTACION GG CG</v>
          </cell>
          <cell r="E2010" t="str">
            <v>PES</v>
          </cell>
          <cell r="F2010">
            <v>4100</v>
          </cell>
          <cell r="G2010" t="str">
            <v>TN</v>
          </cell>
          <cell r="H2010" t="str">
            <v>TONELADAS</v>
          </cell>
          <cell r="I2010" t="str">
            <v>PEC</v>
          </cell>
        </row>
        <row r="2011">
          <cell r="A2011" t="str">
            <v>15943193</v>
          </cell>
          <cell r="B2011">
            <v>159</v>
          </cell>
          <cell r="C2011">
            <v>43193</v>
          </cell>
          <cell r="D2011" t="str">
            <v>CARNERINA LACTANCIA.GG  CG</v>
          </cell>
          <cell r="E2011" t="str">
            <v>PES</v>
          </cell>
          <cell r="F2011">
            <v>4405</v>
          </cell>
          <cell r="G2011" t="str">
            <v>TN</v>
          </cell>
          <cell r="H2011" t="str">
            <v>TONELADAS</v>
          </cell>
          <cell r="I2011" t="str">
            <v>PEC</v>
          </cell>
        </row>
        <row r="2012">
          <cell r="A2012" t="str">
            <v>15943242</v>
          </cell>
          <cell r="B2012">
            <v>159</v>
          </cell>
          <cell r="C2012">
            <v>43242</v>
          </cell>
          <cell r="D2012" t="str">
            <v>INICIAPORK</v>
          </cell>
          <cell r="E2012" t="str">
            <v>PES</v>
          </cell>
          <cell r="F2012">
            <v>5183</v>
          </cell>
          <cell r="G2012" t="str">
            <v>TN</v>
          </cell>
          <cell r="H2012" t="str">
            <v>TONELADAS</v>
          </cell>
          <cell r="I2012" t="str">
            <v>PEC</v>
          </cell>
        </row>
        <row r="2013">
          <cell r="A2013" t="str">
            <v>15943356</v>
          </cell>
          <cell r="B2013">
            <v>159</v>
          </cell>
          <cell r="C2013">
            <v>43356</v>
          </cell>
          <cell r="D2013" t="str">
            <v>INICIA CERDO 5KG</v>
          </cell>
          <cell r="E2013" t="str">
            <v>PES</v>
          </cell>
          <cell r="F2013">
            <v>5615</v>
          </cell>
          <cell r="G2013" t="str">
            <v>TN</v>
          </cell>
          <cell r="H2013" t="str">
            <v>TONELADAS</v>
          </cell>
          <cell r="I2013" t="str">
            <v>PEC</v>
          </cell>
        </row>
        <row r="2014">
          <cell r="A2014" t="str">
            <v>15943376</v>
          </cell>
          <cell r="B2014">
            <v>159</v>
          </cell>
          <cell r="C2014">
            <v>43376</v>
          </cell>
          <cell r="D2014" t="str">
            <v>ENGORDA CERDO 5KG</v>
          </cell>
          <cell r="E2014" t="str">
            <v>PES</v>
          </cell>
          <cell r="F2014">
            <v>5415</v>
          </cell>
          <cell r="G2014" t="str">
            <v>TN</v>
          </cell>
          <cell r="H2014" t="str">
            <v>TONELADAS</v>
          </cell>
          <cell r="I2014" t="str">
            <v>PEC</v>
          </cell>
        </row>
        <row r="2015">
          <cell r="A2015" t="str">
            <v>15943410</v>
          </cell>
          <cell r="B2015">
            <v>159</v>
          </cell>
          <cell r="C2015">
            <v>43410</v>
          </cell>
          <cell r="D2015" t="str">
            <v>API CONCENTRADO INICIADOR HE</v>
          </cell>
          <cell r="E2015" t="str">
            <v>PES</v>
          </cell>
          <cell r="F2015">
            <v>7265</v>
          </cell>
          <cell r="G2015" t="str">
            <v>TN</v>
          </cell>
          <cell r="H2015" t="str">
            <v>TONELADAS</v>
          </cell>
          <cell r="I2015" t="str">
            <v>PEC</v>
          </cell>
        </row>
        <row r="2016">
          <cell r="A2016" t="str">
            <v>15943411</v>
          </cell>
          <cell r="B2016">
            <v>159</v>
          </cell>
          <cell r="C2016">
            <v>43411</v>
          </cell>
          <cell r="D2016" t="str">
            <v>API CONCENTRADO INICIADOR HG</v>
          </cell>
          <cell r="E2016" t="str">
            <v>PES</v>
          </cell>
          <cell r="F2016">
            <v>7125</v>
          </cell>
          <cell r="G2016" t="str">
            <v>TN</v>
          </cell>
          <cell r="H2016" t="str">
            <v>TONELADAS</v>
          </cell>
          <cell r="I2016" t="str">
            <v>PEC</v>
          </cell>
        </row>
        <row r="2017">
          <cell r="A2017" t="str">
            <v>15943420</v>
          </cell>
          <cell r="B2017">
            <v>159</v>
          </cell>
          <cell r="C2017">
            <v>43420</v>
          </cell>
          <cell r="D2017" t="str">
            <v>API CONCENTRADO CREC-ENG.  HE</v>
          </cell>
          <cell r="E2017" t="str">
            <v>PES</v>
          </cell>
          <cell r="F2017">
            <v>7697</v>
          </cell>
          <cell r="G2017" t="str">
            <v>TN</v>
          </cell>
          <cell r="H2017" t="str">
            <v>TONELADAS</v>
          </cell>
          <cell r="I2017" t="str">
            <v>PEC</v>
          </cell>
        </row>
        <row r="2018">
          <cell r="A2018" t="str">
            <v>15943421</v>
          </cell>
          <cell r="B2018">
            <v>159</v>
          </cell>
          <cell r="C2018">
            <v>43421</v>
          </cell>
          <cell r="D2018" t="str">
            <v>API CONCENTRADO CREC-ENG HG</v>
          </cell>
          <cell r="E2018" t="str">
            <v>PES</v>
          </cell>
          <cell r="F2018">
            <v>8450</v>
          </cell>
          <cell r="G2018" t="str">
            <v>TN</v>
          </cell>
          <cell r="H2018" t="str">
            <v>TONELADAS</v>
          </cell>
          <cell r="I2018" t="str">
            <v>PEC</v>
          </cell>
        </row>
        <row r="2019">
          <cell r="A2019" t="str">
            <v>15943430</v>
          </cell>
          <cell r="B2019">
            <v>159</v>
          </cell>
          <cell r="C2019">
            <v>43430</v>
          </cell>
          <cell r="D2019" t="str">
            <v>APICONCENTRADO REPRODUCTORE HE</v>
          </cell>
          <cell r="E2019" t="str">
            <v>PES</v>
          </cell>
          <cell r="F2019">
            <v>6540</v>
          </cell>
          <cell r="G2019" t="str">
            <v>TN</v>
          </cell>
          <cell r="H2019" t="str">
            <v>TONELADAS</v>
          </cell>
          <cell r="I2019" t="str">
            <v>PEC</v>
          </cell>
        </row>
        <row r="2020">
          <cell r="A2020" t="str">
            <v>15943431</v>
          </cell>
          <cell r="B2020">
            <v>159</v>
          </cell>
          <cell r="C2020">
            <v>43431</v>
          </cell>
          <cell r="D2020" t="str">
            <v>APICONCENTRADO REPRODUCTORE HG</v>
          </cell>
          <cell r="E2020" t="str">
            <v>PES</v>
          </cell>
          <cell r="F2020">
            <v>6400</v>
          </cell>
          <cell r="G2020" t="str">
            <v>TN</v>
          </cell>
          <cell r="H2020" t="str">
            <v>TONELADAS</v>
          </cell>
          <cell r="I2020" t="str">
            <v>PEC</v>
          </cell>
        </row>
        <row r="2021">
          <cell r="A2021" t="str">
            <v>15943502</v>
          </cell>
          <cell r="B2021">
            <v>159</v>
          </cell>
          <cell r="C2021">
            <v>43502</v>
          </cell>
          <cell r="D2021" t="str">
            <v>FINALIZADOR ENG.CERDOS HL CE</v>
          </cell>
          <cell r="E2021" t="str">
            <v>PES</v>
          </cell>
          <cell r="F2021">
            <v>6192</v>
          </cell>
          <cell r="G2021" t="str">
            <v>TN</v>
          </cell>
          <cell r="H2021" t="str">
            <v>TONELADAS</v>
          </cell>
          <cell r="I2021" t="str">
            <v>PEC</v>
          </cell>
        </row>
        <row r="2022">
          <cell r="A2022" t="str">
            <v>15943503</v>
          </cell>
          <cell r="B2022">
            <v>159</v>
          </cell>
          <cell r="C2022">
            <v>43503</v>
          </cell>
          <cell r="D2022" t="str">
            <v>FINALIZADOR ENG.CERDOS HL CG</v>
          </cell>
          <cell r="E2022" t="str">
            <v>PES</v>
          </cell>
          <cell r="F2022">
            <v>5145</v>
          </cell>
          <cell r="G2022" t="str">
            <v>TN</v>
          </cell>
          <cell r="H2022" t="str">
            <v>TONELADAS</v>
          </cell>
          <cell r="I2022" t="str">
            <v>PEC</v>
          </cell>
        </row>
        <row r="2023">
          <cell r="A2023" t="str">
            <v>15943860</v>
          </cell>
          <cell r="B2023">
            <v>159</v>
          </cell>
          <cell r="C2023">
            <v>43860</v>
          </cell>
          <cell r="D2023" t="str">
            <v>CRECIPORK V. HE</v>
          </cell>
          <cell r="E2023" t="str">
            <v>PES</v>
          </cell>
          <cell r="F2023">
            <v>5110</v>
          </cell>
          <cell r="G2023" t="str">
            <v>TN</v>
          </cell>
          <cell r="H2023" t="str">
            <v>TONELADAS</v>
          </cell>
          <cell r="I2023" t="str">
            <v>PEC</v>
          </cell>
        </row>
        <row r="2024">
          <cell r="A2024" t="str">
            <v>15943861</v>
          </cell>
          <cell r="B2024">
            <v>159</v>
          </cell>
          <cell r="C2024">
            <v>43861</v>
          </cell>
          <cell r="D2024" t="str">
            <v>CRECIPORK V. HG</v>
          </cell>
          <cell r="E2024" t="str">
            <v>PES</v>
          </cell>
          <cell r="F2024">
            <v>4970</v>
          </cell>
          <cell r="G2024" t="str">
            <v>TN</v>
          </cell>
          <cell r="H2024" t="str">
            <v>TONELADAS</v>
          </cell>
          <cell r="I2024" t="str">
            <v>PEC</v>
          </cell>
        </row>
        <row r="2025">
          <cell r="A2025" t="str">
            <v>15943862</v>
          </cell>
          <cell r="B2025">
            <v>159</v>
          </cell>
          <cell r="C2025">
            <v>43862</v>
          </cell>
          <cell r="D2025" t="str">
            <v>GESTACION 0-30 CARABANCHEL</v>
          </cell>
          <cell r="E2025" t="str">
            <v>PES</v>
          </cell>
          <cell r="F2025">
            <v>4930</v>
          </cell>
          <cell r="G2025" t="str">
            <v>TN</v>
          </cell>
          <cell r="H2025" t="str">
            <v>TONELADAS</v>
          </cell>
          <cell r="I2025" t="str">
            <v>PEC</v>
          </cell>
        </row>
        <row r="2026">
          <cell r="A2026" t="str">
            <v>15943863</v>
          </cell>
          <cell r="B2026">
            <v>159</v>
          </cell>
          <cell r="C2026">
            <v>43863</v>
          </cell>
          <cell r="D2026" t="str">
            <v>CRECIPORK V. CG</v>
          </cell>
          <cell r="E2026" t="str">
            <v>PES</v>
          </cell>
          <cell r="F2026">
            <v>4990</v>
          </cell>
          <cell r="G2026" t="str">
            <v>TN</v>
          </cell>
          <cell r="H2026" t="str">
            <v>TONELADAS</v>
          </cell>
          <cell r="I2026" t="str">
            <v>PEC</v>
          </cell>
        </row>
        <row r="2027">
          <cell r="A2027" t="str">
            <v>15943870</v>
          </cell>
          <cell r="B2027">
            <v>159</v>
          </cell>
          <cell r="C2027">
            <v>43870</v>
          </cell>
          <cell r="D2027" t="str">
            <v>ENGORDAPORK V. HE</v>
          </cell>
          <cell r="E2027" t="str">
            <v>PES</v>
          </cell>
          <cell r="F2027">
            <v>5030</v>
          </cell>
          <cell r="G2027" t="str">
            <v>TN</v>
          </cell>
          <cell r="H2027" t="str">
            <v>TONELADAS</v>
          </cell>
          <cell r="I2027" t="str">
            <v>PEC</v>
          </cell>
        </row>
        <row r="2028">
          <cell r="A2028" t="str">
            <v>15943871</v>
          </cell>
          <cell r="B2028">
            <v>159</v>
          </cell>
          <cell r="C2028">
            <v>43871</v>
          </cell>
          <cell r="D2028" t="str">
            <v>ENGORDAPORK V. HG</v>
          </cell>
          <cell r="E2028" t="str">
            <v>PES</v>
          </cell>
          <cell r="F2028">
            <v>4890</v>
          </cell>
          <cell r="G2028" t="str">
            <v>TN</v>
          </cell>
          <cell r="H2028" t="str">
            <v>TONELADAS</v>
          </cell>
          <cell r="I2028" t="str">
            <v>PEC</v>
          </cell>
        </row>
        <row r="2029">
          <cell r="A2029" t="str">
            <v>15943872</v>
          </cell>
          <cell r="B2029">
            <v>159</v>
          </cell>
          <cell r="C2029">
            <v>43872</v>
          </cell>
          <cell r="D2029" t="str">
            <v>ALIMENTO RETIRO CARANBACHEL CE</v>
          </cell>
          <cell r="E2029" t="str">
            <v>PES</v>
          </cell>
          <cell r="F2029">
            <v>4850</v>
          </cell>
          <cell r="G2029" t="str">
            <v>TN</v>
          </cell>
          <cell r="H2029" t="str">
            <v>TONELADAS</v>
          </cell>
          <cell r="I2029" t="str">
            <v>PEC</v>
          </cell>
        </row>
        <row r="2030">
          <cell r="A2030" t="str">
            <v>15943873</v>
          </cell>
          <cell r="B2030">
            <v>159</v>
          </cell>
          <cell r="C2030">
            <v>43873</v>
          </cell>
          <cell r="D2030" t="str">
            <v>ENGORDAPORK V. CG</v>
          </cell>
          <cell r="E2030" t="str">
            <v>PES</v>
          </cell>
          <cell r="F2030">
            <v>4910</v>
          </cell>
          <cell r="G2030" t="str">
            <v>TN</v>
          </cell>
          <cell r="H2030" t="str">
            <v>TONELADAS</v>
          </cell>
          <cell r="I2030" t="str">
            <v>PEC</v>
          </cell>
        </row>
        <row r="2031">
          <cell r="A2031" t="str">
            <v>15943882</v>
          </cell>
          <cell r="B2031">
            <v>159</v>
          </cell>
          <cell r="C2031">
            <v>43882</v>
          </cell>
          <cell r="D2031" t="str">
            <v>REPRODUPORK AP CE</v>
          </cell>
          <cell r="E2031" t="str">
            <v>PES</v>
          </cell>
          <cell r="F2031">
            <v>4900</v>
          </cell>
          <cell r="G2031" t="str">
            <v>TN</v>
          </cell>
          <cell r="H2031" t="str">
            <v>TONELADAS</v>
          </cell>
          <cell r="I2031" t="str">
            <v>PEC</v>
          </cell>
        </row>
        <row r="2032">
          <cell r="A2032" t="str">
            <v>15944000</v>
          </cell>
          <cell r="B2032">
            <v>159</v>
          </cell>
          <cell r="C2032">
            <v>44000</v>
          </cell>
          <cell r="D2032" t="str">
            <v>APILECHE 18% HE</v>
          </cell>
          <cell r="E2032" t="str">
            <v>PES</v>
          </cell>
          <cell r="F2032">
            <v>4301</v>
          </cell>
          <cell r="G2032" t="str">
            <v>TN</v>
          </cell>
          <cell r="H2032" t="str">
            <v>TONELADAS</v>
          </cell>
          <cell r="I2032" t="str">
            <v>PEC</v>
          </cell>
        </row>
        <row r="2033">
          <cell r="A2033" t="str">
            <v>15944001</v>
          </cell>
          <cell r="B2033">
            <v>159</v>
          </cell>
          <cell r="C2033">
            <v>44001</v>
          </cell>
          <cell r="D2033" t="str">
            <v>APILECHE 18% HG</v>
          </cell>
          <cell r="E2033" t="str">
            <v>PES</v>
          </cell>
          <cell r="F2033">
            <v>4161</v>
          </cell>
          <cell r="G2033" t="str">
            <v>TN</v>
          </cell>
          <cell r="H2033" t="str">
            <v>TONELADAS</v>
          </cell>
          <cell r="I2033" t="str">
            <v>PEC</v>
          </cell>
        </row>
        <row r="2034">
          <cell r="A2034" t="str">
            <v>15944002</v>
          </cell>
          <cell r="B2034">
            <v>159</v>
          </cell>
          <cell r="C2034">
            <v>44002</v>
          </cell>
          <cell r="D2034" t="str">
            <v>APILECHE 18% CE</v>
          </cell>
          <cell r="E2034" t="str">
            <v>PES</v>
          </cell>
          <cell r="F2034">
            <v>4321</v>
          </cell>
          <cell r="G2034" t="str">
            <v>TN</v>
          </cell>
          <cell r="H2034" t="str">
            <v>TONELADAS</v>
          </cell>
          <cell r="I2034" t="str">
            <v>PEC</v>
          </cell>
        </row>
        <row r="2035">
          <cell r="A2035" t="str">
            <v>15944003</v>
          </cell>
          <cell r="B2035">
            <v>159</v>
          </cell>
          <cell r="C2035">
            <v>44003</v>
          </cell>
          <cell r="D2035" t="str">
            <v>APILECHE 18% CG</v>
          </cell>
          <cell r="E2035" t="str">
            <v>PES</v>
          </cell>
          <cell r="F2035">
            <v>4181</v>
          </cell>
          <cell r="G2035" t="str">
            <v>TN</v>
          </cell>
          <cell r="H2035" t="str">
            <v>TONELADAS</v>
          </cell>
          <cell r="I2035" t="str">
            <v>PEC</v>
          </cell>
        </row>
        <row r="2036">
          <cell r="A2036" t="str">
            <v>15944004</v>
          </cell>
          <cell r="B2036">
            <v>159</v>
          </cell>
          <cell r="C2036">
            <v>44004</v>
          </cell>
          <cell r="D2036" t="str">
            <v>APILECHE 18% RE</v>
          </cell>
          <cell r="E2036" t="str">
            <v>PES</v>
          </cell>
          <cell r="F2036">
            <v>4311</v>
          </cell>
          <cell r="G2036" t="str">
            <v>TN</v>
          </cell>
          <cell r="H2036" t="str">
            <v>TONELADAS</v>
          </cell>
          <cell r="I2036" t="str">
            <v>PEC</v>
          </cell>
        </row>
        <row r="2037">
          <cell r="A2037" t="str">
            <v>15944005</v>
          </cell>
          <cell r="B2037">
            <v>159</v>
          </cell>
          <cell r="C2037">
            <v>44005</v>
          </cell>
          <cell r="D2037" t="str">
            <v>APILECHE 18% RG</v>
          </cell>
          <cell r="E2037" t="str">
            <v>PES</v>
          </cell>
          <cell r="F2037">
            <v>4171</v>
          </cell>
          <cell r="G2037" t="str">
            <v>TN</v>
          </cell>
          <cell r="H2037" t="str">
            <v>TONELADAS</v>
          </cell>
          <cell r="I2037" t="str">
            <v>PEC</v>
          </cell>
        </row>
        <row r="2038">
          <cell r="A2038" t="str">
            <v>15944010</v>
          </cell>
          <cell r="B2038">
            <v>159</v>
          </cell>
          <cell r="C2038">
            <v>44010</v>
          </cell>
          <cell r="D2038" t="str">
            <v>ABALAC 40% PLUS HE</v>
          </cell>
          <cell r="E2038" t="str">
            <v>PES</v>
          </cell>
          <cell r="F2038">
            <v>5490</v>
          </cell>
          <cell r="G2038" t="str">
            <v>TN</v>
          </cell>
          <cell r="H2038" t="str">
            <v>TONELADAS</v>
          </cell>
          <cell r="I2038" t="str">
            <v>PEC</v>
          </cell>
        </row>
        <row r="2039">
          <cell r="A2039" t="str">
            <v>15944020</v>
          </cell>
          <cell r="B2039">
            <v>159</v>
          </cell>
          <cell r="C2039">
            <v>44020</v>
          </cell>
          <cell r="D2039" t="str">
            <v>ABALAC 32% HE</v>
          </cell>
          <cell r="E2039" t="str">
            <v>PES</v>
          </cell>
          <cell r="F2039">
            <v>6655</v>
          </cell>
          <cell r="G2039" t="str">
            <v>TN</v>
          </cell>
          <cell r="H2039" t="str">
            <v>TONELADAS</v>
          </cell>
          <cell r="I2039" t="str">
            <v>PEC</v>
          </cell>
        </row>
        <row r="2040">
          <cell r="A2040" t="str">
            <v>15944021</v>
          </cell>
          <cell r="B2040">
            <v>159</v>
          </cell>
          <cell r="C2040">
            <v>44021</v>
          </cell>
          <cell r="D2040" t="str">
            <v>ABALAC 32% HG</v>
          </cell>
          <cell r="E2040" t="str">
            <v>PES</v>
          </cell>
          <cell r="F2040">
            <v>6515</v>
          </cell>
          <cell r="G2040" t="str">
            <v>TN</v>
          </cell>
          <cell r="H2040" t="str">
            <v>TONELADAS</v>
          </cell>
          <cell r="I2040" t="str">
            <v>PEC</v>
          </cell>
        </row>
        <row r="2041">
          <cell r="A2041" t="str">
            <v>15944022</v>
          </cell>
          <cell r="B2041">
            <v>159</v>
          </cell>
          <cell r="C2041">
            <v>44022</v>
          </cell>
          <cell r="D2041" t="str">
            <v>ABALAC 32% CE</v>
          </cell>
          <cell r="E2041" t="str">
            <v>PES</v>
          </cell>
          <cell r="F2041">
            <v>6507</v>
          </cell>
          <cell r="G2041" t="str">
            <v>TN</v>
          </cell>
          <cell r="H2041" t="str">
            <v>TONELADAS</v>
          </cell>
          <cell r="I2041" t="str">
            <v>PEC</v>
          </cell>
        </row>
        <row r="2042">
          <cell r="A2042" t="str">
            <v>15944032</v>
          </cell>
          <cell r="B2042">
            <v>159</v>
          </cell>
          <cell r="C2042">
            <v>44032</v>
          </cell>
          <cell r="D2042" t="str">
            <v>BECERROS LACTANTES CE</v>
          </cell>
          <cell r="E2042" t="str">
            <v>PES</v>
          </cell>
          <cell r="F2042">
            <v>4905</v>
          </cell>
          <cell r="G2042" t="str">
            <v>TN</v>
          </cell>
          <cell r="H2042" t="str">
            <v>TONELADAS</v>
          </cell>
          <cell r="I2042" t="str">
            <v>PEC</v>
          </cell>
        </row>
        <row r="2043">
          <cell r="A2043" t="str">
            <v>15944064</v>
          </cell>
          <cell r="B2043">
            <v>159</v>
          </cell>
          <cell r="C2043">
            <v>44064</v>
          </cell>
          <cell r="D2043" t="str">
            <v>LECHERO MACRO RE</v>
          </cell>
          <cell r="E2043" t="str">
            <v>PES</v>
          </cell>
          <cell r="F2043">
            <v>3770</v>
          </cell>
          <cell r="G2043" t="str">
            <v>TN</v>
          </cell>
          <cell r="H2043" t="str">
            <v>TONELADAS</v>
          </cell>
          <cell r="I2043" t="str">
            <v>PEC</v>
          </cell>
        </row>
        <row r="2044">
          <cell r="A2044" t="str">
            <v>15944072</v>
          </cell>
          <cell r="B2044">
            <v>159</v>
          </cell>
          <cell r="C2044">
            <v>44072</v>
          </cell>
          <cell r="D2044" t="str">
            <v>ABABE PLUS CE</v>
          </cell>
          <cell r="E2044" t="str">
            <v>PES</v>
          </cell>
          <cell r="F2044">
            <v>4915</v>
          </cell>
          <cell r="G2044" t="str">
            <v>TN</v>
          </cell>
          <cell r="H2044" t="str">
            <v>TONELADAS</v>
          </cell>
          <cell r="I2044" t="str">
            <v>PEC</v>
          </cell>
        </row>
        <row r="2045">
          <cell r="A2045" t="str">
            <v>15944073</v>
          </cell>
          <cell r="B2045">
            <v>159</v>
          </cell>
          <cell r="C2045">
            <v>44073</v>
          </cell>
          <cell r="D2045" t="str">
            <v>ABABE PLUS CG</v>
          </cell>
          <cell r="E2045" t="str">
            <v>PES</v>
          </cell>
          <cell r="F2045">
            <v>5090</v>
          </cell>
          <cell r="G2045" t="str">
            <v>TN</v>
          </cell>
          <cell r="H2045" t="str">
            <v>TONELADAS</v>
          </cell>
          <cell r="I2045" t="str">
            <v>PEC</v>
          </cell>
        </row>
        <row r="2046">
          <cell r="A2046" t="str">
            <v>15944074</v>
          </cell>
          <cell r="B2046">
            <v>159</v>
          </cell>
          <cell r="C2046">
            <v>44074</v>
          </cell>
          <cell r="D2046" t="str">
            <v>ABABE PLUS RE</v>
          </cell>
          <cell r="E2046" t="str">
            <v>PES</v>
          </cell>
          <cell r="F2046">
            <v>5455</v>
          </cell>
          <cell r="G2046" t="str">
            <v>TN</v>
          </cell>
          <cell r="H2046" t="str">
            <v>TONELADAS</v>
          </cell>
          <cell r="I2046" t="str">
            <v>PEC</v>
          </cell>
        </row>
        <row r="2047">
          <cell r="A2047" t="str">
            <v>15944075</v>
          </cell>
          <cell r="B2047">
            <v>159</v>
          </cell>
          <cell r="C2047">
            <v>44075</v>
          </cell>
          <cell r="D2047" t="str">
            <v>ABABE PLUS RG</v>
          </cell>
          <cell r="E2047" t="str">
            <v>PES</v>
          </cell>
          <cell r="F2047">
            <v>5315</v>
          </cell>
          <cell r="G2047" t="str">
            <v>TN</v>
          </cell>
          <cell r="H2047" t="str">
            <v>TONELADAS</v>
          </cell>
          <cell r="I2047" t="str">
            <v>PEC</v>
          </cell>
        </row>
        <row r="2048">
          <cell r="A2048" t="str">
            <v>15944079</v>
          </cell>
          <cell r="B2048">
            <v>159</v>
          </cell>
          <cell r="C2048">
            <v>44079</v>
          </cell>
          <cell r="D2048" t="str">
            <v>ABABE PLUS CE BP44</v>
          </cell>
          <cell r="E2048" t="str">
            <v>PES</v>
          </cell>
          <cell r="F2048">
            <v>4618</v>
          </cell>
          <cell r="G2048" t="str">
            <v>TN</v>
          </cell>
          <cell r="H2048" t="str">
            <v>TONELADAS</v>
          </cell>
          <cell r="I2048" t="str">
            <v>PEC</v>
          </cell>
        </row>
        <row r="2049">
          <cell r="A2049" t="str">
            <v>15944144</v>
          </cell>
          <cell r="B2049">
            <v>159</v>
          </cell>
          <cell r="C2049">
            <v>44144</v>
          </cell>
          <cell r="D2049" t="str">
            <v>LECHERO NORTEÑO RE</v>
          </cell>
          <cell r="E2049" t="str">
            <v>PES</v>
          </cell>
          <cell r="F2049">
            <v>3940</v>
          </cell>
          <cell r="G2049" t="str">
            <v>TN</v>
          </cell>
          <cell r="H2049" t="str">
            <v>TONELADAS</v>
          </cell>
          <cell r="I2049" t="str">
            <v>PEC</v>
          </cell>
        </row>
        <row r="2050">
          <cell r="A2050" t="str">
            <v>15944169</v>
          </cell>
          <cell r="B2050">
            <v>159</v>
          </cell>
          <cell r="C2050">
            <v>44169</v>
          </cell>
          <cell r="D2050" t="str">
            <v>LACTOCRIA PLUS 10K HE</v>
          </cell>
          <cell r="E2050" t="str">
            <v>PES</v>
          </cell>
          <cell r="F2050">
            <v>20146</v>
          </cell>
          <cell r="G2050" t="str">
            <v>TN</v>
          </cell>
          <cell r="H2050" t="str">
            <v>TONELADAS</v>
          </cell>
          <cell r="I2050" t="str">
            <v>PEC</v>
          </cell>
        </row>
        <row r="2051">
          <cell r="A2051" t="str">
            <v>15944234</v>
          </cell>
          <cell r="B2051">
            <v>159</v>
          </cell>
          <cell r="C2051">
            <v>44234</v>
          </cell>
          <cell r="D2051" t="str">
            <v>LECHERO 16% V. RE</v>
          </cell>
          <cell r="E2051" t="str">
            <v>PES</v>
          </cell>
          <cell r="F2051">
            <v>4760</v>
          </cell>
          <cell r="G2051" t="str">
            <v>TN</v>
          </cell>
          <cell r="H2051" t="str">
            <v>TONELADAS</v>
          </cell>
          <cell r="I2051" t="str">
            <v>PEC</v>
          </cell>
        </row>
        <row r="2052">
          <cell r="A2052" t="str">
            <v>15944314</v>
          </cell>
          <cell r="B2052">
            <v>159</v>
          </cell>
          <cell r="C2052">
            <v>44314</v>
          </cell>
          <cell r="D2052" t="str">
            <v>BECERRAS 18% ULTRA RE</v>
          </cell>
          <cell r="E2052" t="str">
            <v>PES</v>
          </cell>
          <cell r="F2052">
            <v>6565</v>
          </cell>
          <cell r="G2052" t="str">
            <v>TN</v>
          </cell>
          <cell r="H2052" t="str">
            <v>TONELADAS</v>
          </cell>
          <cell r="I2052" t="str">
            <v>PEC</v>
          </cell>
        </row>
        <row r="2053">
          <cell r="A2053" t="str">
            <v>15944315</v>
          </cell>
          <cell r="B2053">
            <v>159</v>
          </cell>
          <cell r="C2053">
            <v>44315</v>
          </cell>
          <cell r="D2053" t="str">
            <v>BECERRAS 18% ULTRA RG</v>
          </cell>
          <cell r="E2053" t="str">
            <v>PES</v>
          </cell>
          <cell r="F2053">
            <v>6470</v>
          </cell>
          <cell r="G2053" t="str">
            <v>TN</v>
          </cell>
          <cell r="H2053" t="str">
            <v>TONELADAS</v>
          </cell>
          <cell r="I2053" t="str">
            <v>PEC</v>
          </cell>
        </row>
        <row r="2054">
          <cell r="A2054" t="str">
            <v>15944322</v>
          </cell>
          <cell r="B2054">
            <v>159</v>
          </cell>
          <cell r="C2054">
            <v>44322</v>
          </cell>
          <cell r="D2054" t="str">
            <v>ESTABLERO 18% CE</v>
          </cell>
          <cell r="E2054" t="str">
            <v>PES</v>
          </cell>
          <cell r="F2054">
            <v>4665</v>
          </cell>
          <cell r="G2054" t="str">
            <v>TN</v>
          </cell>
          <cell r="H2054" t="str">
            <v>TONELADAS</v>
          </cell>
          <cell r="I2054" t="str">
            <v>PEC</v>
          </cell>
        </row>
        <row r="2055">
          <cell r="A2055" t="str">
            <v>15944324</v>
          </cell>
          <cell r="B2055">
            <v>159</v>
          </cell>
          <cell r="C2055">
            <v>44324</v>
          </cell>
          <cell r="D2055" t="str">
            <v>ESTABLERO 18% RE</v>
          </cell>
          <cell r="E2055" t="str">
            <v>PES</v>
          </cell>
          <cell r="F2055">
            <v>4755</v>
          </cell>
          <cell r="G2055" t="str">
            <v>TN</v>
          </cell>
          <cell r="H2055" t="str">
            <v>TONELADAS</v>
          </cell>
          <cell r="I2055" t="str">
            <v>PEC</v>
          </cell>
        </row>
        <row r="2056">
          <cell r="A2056" t="str">
            <v>15944422</v>
          </cell>
          <cell r="B2056">
            <v>159</v>
          </cell>
          <cell r="C2056">
            <v>44422</v>
          </cell>
          <cell r="D2056" t="str">
            <v>ESTABLERO 18% AP CE</v>
          </cell>
          <cell r="E2056" t="str">
            <v>PES</v>
          </cell>
          <cell r="F2056">
            <v>3990</v>
          </cell>
          <cell r="G2056" t="str">
            <v>TN</v>
          </cell>
          <cell r="H2056" t="str">
            <v>TONELADAS</v>
          </cell>
          <cell r="I2056" t="str">
            <v>PEC</v>
          </cell>
        </row>
        <row r="2057">
          <cell r="A2057" t="str">
            <v>15944514</v>
          </cell>
          <cell r="B2057">
            <v>159</v>
          </cell>
          <cell r="C2057">
            <v>44514</v>
          </cell>
          <cell r="D2057" t="str">
            <v>ESTABLERO 25% RE</v>
          </cell>
          <cell r="E2057" t="str">
            <v>PES</v>
          </cell>
          <cell r="F2057">
            <v>4917</v>
          </cell>
          <cell r="G2057" t="str">
            <v>TN</v>
          </cell>
          <cell r="H2057" t="str">
            <v>TONELADAS</v>
          </cell>
          <cell r="I2057" t="str">
            <v>PEC</v>
          </cell>
        </row>
        <row r="2058">
          <cell r="A2058" t="str">
            <v>15944560</v>
          </cell>
          <cell r="B2058">
            <v>159</v>
          </cell>
          <cell r="C2058">
            <v>44560</v>
          </cell>
          <cell r="D2058" t="str">
            <v>MEZCLA GANADERA LECHERO HE</v>
          </cell>
          <cell r="E2058" t="str">
            <v>PES</v>
          </cell>
          <cell r="F2058">
            <v>3440</v>
          </cell>
          <cell r="G2058" t="str">
            <v>TN</v>
          </cell>
          <cell r="H2058" t="str">
            <v>TONELADAS</v>
          </cell>
          <cell r="I2058" t="str">
            <v>PEC</v>
          </cell>
        </row>
        <row r="2059">
          <cell r="A2059" t="str">
            <v>15944734</v>
          </cell>
          <cell r="B2059">
            <v>159</v>
          </cell>
          <cell r="C2059">
            <v>44734</v>
          </cell>
          <cell r="D2059" t="str">
            <v>APILECHE PLUS 17% ULTRA RE</v>
          </cell>
          <cell r="E2059" t="str">
            <v>PES</v>
          </cell>
          <cell r="F2059">
            <v>4864</v>
          </cell>
          <cell r="G2059" t="str">
            <v>TN</v>
          </cell>
          <cell r="H2059" t="str">
            <v>TONELADAS</v>
          </cell>
          <cell r="I2059" t="str">
            <v>PEC</v>
          </cell>
        </row>
        <row r="2060">
          <cell r="A2060" t="str">
            <v>15944735</v>
          </cell>
          <cell r="B2060">
            <v>159</v>
          </cell>
          <cell r="C2060">
            <v>44735</v>
          </cell>
          <cell r="D2060" t="str">
            <v>APILECHE PLUS 17% ULTRA RG</v>
          </cell>
          <cell r="E2060" t="str">
            <v>PES</v>
          </cell>
          <cell r="F2060">
            <v>4301</v>
          </cell>
          <cell r="G2060" t="str">
            <v>TN</v>
          </cell>
          <cell r="H2060" t="str">
            <v>TONELADAS</v>
          </cell>
          <cell r="I2060" t="str">
            <v>PEC</v>
          </cell>
        </row>
        <row r="2061">
          <cell r="A2061" t="str">
            <v>15944750</v>
          </cell>
          <cell r="B2061">
            <v>159</v>
          </cell>
          <cell r="C2061">
            <v>44750</v>
          </cell>
          <cell r="D2061" t="str">
            <v>APILECHE PLUS 17% HE</v>
          </cell>
          <cell r="E2061" t="str">
            <v>PES</v>
          </cell>
          <cell r="F2061">
            <v>5295</v>
          </cell>
          <cell r="G2061" t="str">
            <v>TN</v>
          </cell>
          <cell r="H2061" t="str">
            <v>TONELADAS</v>
          </cell>
          <cell r="I2061" t="str">
            <v>PEC</v>
          </cell>
        </row>
        <row r="2062">
          <cell r="A2062" t="str">
            <v>15944751</v>
          </cell>
          <cell r="B2062">
            <v>159</v>
          </cell>
          <cell r="C2062">
            <v>44751</v>
          </cell>
          <cell r="D2062" t="str">
            <v>APILECHE PLUS 17% HG</v>
          </cell>
          <cell r="E2062" t="str">
            <v>PES</v>
          </cell>
          <cell r="F2062">
            <v>5155</v>
          </cell>
          <cell r="G2062" t="str">
            <v>TN</v>
          </cell>
          <cell r="H2062" t="str">
            <v>TONELADAS</v>
          </cell>
          <cell r="I2062" t="str">
            <v>PEC</v>
          </cell>
        </row>
        <row r="2063">
          <cell r="A2063" t="str">
            <v>15944752</v>
          </cell>
          <cell r="B2063">
            <v>159</v>
          </cell>
          <cell r="C2063">
            <v>44752</v>
          </cell>
          <cell r="D2063" t="str">
            <v>APILECHE PLUS 17% CE</v>
          </cell>
          <cell r="E2063" t="str">
            <v>PES</v>
          </cell>
          <cell r="F2063">
            <v>5315</v>
          </cell>
          <cell r="G2063" t="str">
            <v>TN</v>
          </cell>
          <cell r="H2063" t="str">
            <v>TONELADAS</v>
          </cell>
          <cell r="I2063" t="str">
            <v>PEC</v>
          </cell>
        </row>
        <row r="2064">
          <cell r="A2064" t="str">
            <v>15944753</v>
          </cell>
          <cell r="B2064">
            <v>159</v>
          </cell>
          <cell r="C2064">
            <v>44753</v>
          </cell>
          <cell r="D2064" t="str">
            <v>APILECHE PLUS 17% CG</v>
          </cell>
          <cell r="E2064" t="str">
            <v>PES</v>
          </cell>
          <cell r="F2064">
            <v>5175</v>
          </cell>
          <cell r="G2064" t="str">
            <v>TN</v>
          </cell>
          <cell r="H2064" t="str">
            <v>TONELADAS</v>
          </cell>
          <cell r="I2064" t="str">
            <v>PEC</v>
          </cell>
        </row>
        <row r="2065">
          <cell r="A2065" t="str">
            <v>15944754</v>
          </cell>
          <cell r="B2065">
            <v>159</v>
          </cell>
          <cell r="C2065">
            <v>44754</v>
          </cell>
          <cell r="D2065" t="str">
            <v>APILECHE PLUS 17% RE</v>
          </cell>
          <cell r="E2065" t="str">
            <v>PES</v>
          </cell>
          <cell r="F2065">
            <v>4346</v>
          </cell>
          <cell r="G2065" t="str">
            <v>TN</v>
          </cell>
          <cell r="H2065" t="str">
            <v>TONELADAS</v>
          </cell>
          <cell r="I2065" t="str">
            <v>PEC</v>
          </cell>
        </row>
        <row r="2066">
          <cell r="A2066" t="str">
            <v>15944755</v>
          </cell>
          <cell r="B2066">
            <v>159</v>
          </cell>
          <cell r="C2066">
            <v>44755</v>
          </cell>
          <cell r="D2066" t="str">
            <v>APILECHE PLUS 17% RG</v>
          </cell>
          <cell r="E2066" t="str">
            <v>PES</v>
          </cell>
          <cell r="F2066">
            <v>5165</v>
          </cell>
          <cell r="G2066" t="str">
            <v>TN</v>
          </cell>
          <cell r="H2066" t="str">
            <v>TONELADAS</v>
          </cell>
          <cell r="I2066" t="str">
            <v>PEC</v>
          </cell>
        </row>
        <row r="2067">
          <cell r="A2067" t="str">
            <v>15944764</v>
          </cell>
          <cell r="B2067">
            <v>159</v>
          </cell>
          <cell r="C2067">
            <v>44764</v>
          </cell>
          <cell r="D2067" t="str">
            <v>APIMEL RE</v>
          </cell>
          <cell r="E2067" t="str">
            <v>PES</v>
          </cell>
          <cell r="F2067">
            <v>4390</v>
          </cell>
          <cell r="G2067" t="str">
            <v>TN</v>
          </cell>
          <cell r="H2067" t="str">
            <v>TONELADAS</v>
          </cell>
          <cell r="I2067" t="str">
            <v>PEC</v>
          </cell>
        </row>
        <row r="2068">
          <cell r="A2068" t="str">
            <v>15944767</v>
          </cell>
          <cell r="B2068">
            <v>159</v>
          </cell>
          <cell r="C2068">
            <v>44767</v>
          </cell>
          <cell r="D2068" t="str">
            <v>APIMEL 30KG. RE</v>
          </cell>
          <cell r="E2068" t="str">
            <v>PES</v>
          </cell>
          <cell r="F2068">
            <v>4510</v>
          </cell>
          <cell r="G2068" t="str">
            <v>TN</v>
          </cell>
          <cell r="H2068" t="str">
            <v>TONELADAS</v>
          </cell>
          <cell r="I2068" t="str">
            <v>PEC</v>
          </cell>
        </row>
        <row r="2069">
          <cell r="A2069" t="str">
            <v>15944794</v>
          </cell>
          <cell r="B2069">
            <v>159</v>
          </cell>
          <cell r="C2069">
            <v>44794</v>
          </cell>
          <cell r="D2069" t="str">
            <v>DAIRY ROL  RE</v>
          </cell>
          <cell r="E2069" t="str">
            <v>PES</v>
          </cell>
          <cell r="F2069">
            <v>5530</v>
          </cell>
          <cell r="G2069" t="str">
            <v>TN</v>
          </cell>
          <cell r="H2069" t="str">
            <v>TONELADAS</v>
          </cell>
          <cell r="I2069" t="str">
            <v>PEC</v>
          </cell>
        </row>
        <row r="2070">
          <cell r="A2070" t="str">
            <v>15944795</v>
          </cell>
          <cell r="B2070">
            <v>159</v>
          </cell>
          <cell r="C2070">
            <v>44795</v>
          </cell>
          <cell r="D2070" t="str">
            <v>DAIRY ROL  RG</v>
          </cell>
          <cell r="E2070" t="str">
            <v>PES</v>
          </cell>
          <cell r="F2070">
            <v>5390</v>
          </cell>
          <cell r="G2070" t="str">
            <v>TN</v>
          </cell>
          <cell r="H2070" t="str">
            <v>TONELADAS</v>
          </cell>
          <cell r="I2070" t="str">
            <v>PEC</v>
          </cell>
        </row>
        <row r="2071">
          <cell r="A2071" t="str">
            <v>15944992</v>
          </cell>
          <cell r="B2071">
            <v>159</v>
          </cell>
          <cell r="C2071">
            <v>44992</v>
          </cell>
          <cell r="D2071" t="str">
            <v>SOSTEN MULTIUSOS CE</v>
          </cell>
          <cell r="E2071" t="str">
            <v>PES</v>
          </cell>
          <cell r="F2071">
            <v>3160</v>
          </cell>
          <cell r="G2071" t="str">
            <v>TN</v>
          </cell>
          <cell r="H2071" t="str">
            <v>TONELADAS</v>
          </cell>
          <cell r="I2071" t="str">
            <v>PEC</v>
          </cell>
        </row>
        <row r="2072">
          <cell r="A2072" t="str">
            <v>15945124</v>
          </cell>
          <cell r="B2072">
            <v>159</v>
          </cell>
          <cell r="C2072">
            <v>45124</v>
          </cell>
          <cell r="D2072" t="str">
            <v>TOROS DE LIDIA RE</v>
          </cell>
          <cell r="E2072" t="str">
            <v>PES</v>
          </cell>
          <cell r="F2072">
            <v>4630</v>
          </cell>
          <cell r="G2072" t="str">
            <v>TN</v>
          </cell>
          <cell r="H2072" t="str">
            <v>TONELADAS</v>
          </cell>
          <cell r="I2072" t="str">
            <v>PEC</v>
          </cell>
        </row>
        <row r="2073">
          <cell r="A2073" t="str">
            <v>15945125</v>
          </cell>
          <cell r="B2073">
            <v>159</v>
          </cell>
          <cell r="C2073">
            <v>45125</v>
          </cell>
          <cell r="D2073" t="str">
            <v>TOROS DE LIDIA RG</v>
          </cell>
          <cell r="E2073" t="str">
            <v>PES</v>
          </cell>
          <cell r="F2073">
            <v>4490</v>
          </cell>
          <cell r="G2073" t="str">
            <v>TN</v>
          </cell>
          <cell r="H2073" t="str">
            <v>TONELADAS</v>
          </cell>
          <cell r="I2073" t="str">
            <v>PEC</v>
          </cell>
        </row>
        <row r="2074">
          <cell r="A2074" t="str">
            <v>15945460</v>
          </cell>
          <cell r="B2074">
            <v>159</v>
          </cell>
          <cell r="C2074">
            <v>45460</v>
          </cell>
          <cell r="D2074" t="str">
            <v>ABAMEL 40% HE</v>
          </cell>
          <cell r="E2074" t="str">
            <v>PES</v>
          </cell>
          <cell r="F2074">
            <v>5925</v>
          </cell>
          <cell r="G2074" t="str">
            <v>TN</v>
          </cell>
          <cell r="H2074" t="str">
            <v>TONELADAS</v>
          </cell>
          <cell r="I2074" t="str">
            <v>PEC</v>
          </cell>
        </row>
        <row r="2075">
          <cell r="A2075" t="str">
            <v>15945634</v>
          </cell>
          <cell r="B2075">
            <v>159</v>
          </cell>
          <cell r="C2075">
            <v>45634</v>
          </cell>
          <cell r="D2075" t="str">
            <v>ENGORDA GANADO RE</v>
          </cell>
          <cell r="E2075" t="str">
            <v>PES</v>
          </cell>
          <cell r="F2075">
            <v>3868</v>
          </cell>
          <cell r="G2075" t="str">
            <v>TN</v>
          </cell>
          <cell r="H2075" t="str">
            <v>TONELADAS</v>
          </cell>
          <cell r="I2075" t="str">
            <v>PEC</v>
          </cell>
        </row>
        <row r="2076">
          <cell r="A2076" t="str">
            <v>15945654</v>
          </cell>
          <cell r="B2076">
            <v>159</v>
          </cell>
          <cell r="C2076">
            <v>45654</v>
          </cell>
          <cell r="D2076" t="str">
            <v>BEEF ROLL EXPO RE</v>
          </cell>
          <cell r="E2076" t="str">
            <v>PES</v>
          </cell>
          <cell r="F2076">
            <v>5145</v>
          </cell>
          <cell r="G2076" t="str">
            <v>TN</v>
          </cell>
          <cell r="H2076" t="str">
            <v>TONELADAS</v>
          </cell>
          <cell r="I2076" t="str">
            <v>PEC</v>
          </cell>
        </row>
        <row r="2077">
          <cell r="A2077" t="str">
            <v>15945655</v>
          </cell>
          <cell r="B2077">
            <v>159</v>
          </cell>
          <cell r="C2077">
            <v>45655</v>
          </cell>
          <cell r="D2077" t="str">
            <v>BEFF ROLL EXPO RG</v>
          </cell>
          <cell r="E2077" t="str">
            <v>PES</v>
          </cell>
          <cell r="F2077">
            <v>4255</v>
          </cell>
          <cell r="G2077" t="str">
            <v>TN</v>
          </cell>
          <cell r="H2077" t="str">
            <v>TONELADAS</v>
          </cell>
          <cell r="I2077" t="str">
            <v>PEC</v>
          </cell>
        </row>
        <row r="2078">
          <cell r="A2078" t="str">
            <v>15945897</v>
          </cell>
          <cell r="B2078">
            <v>159</v>
          </cell>
          <cell r="C2078">
            <v>45897</v>
          </cell>
          <cell r="D2078" t="str">
            <v>MEZCLA GANADERA HE 35 KGS AP</v>
          </cell>
          <cell r="E2078" t="str">
            <v>PES</v>
          </cell>
          <cell r="F2078">
            <v>3895</v>
          </cell>
          <cell r="G2078" t="str">
            <v>TN</v>
          </cell>
          <cell r="H2078" t="str">
            <v>TONELADAS</v>
          </cell>
          <cell r="I2078" t="str">
            <v>PEC</v>
          </cell>
        </row>
        <row r="2079">
          <cell r="A2079" t="str">
            <v>15945898</v>
          </cell>
          <cell r="B2079">
            <v>159</v>
          </cell>
          <cell r="C2079">
            <v>45898</v>
          </cell>
          <cell r="D2079" t="str">
            <v>MEZCLA GANADERA HE 30 KGS</v>
          </cell>
          <cell r="E2079" t="str">
            <v>PES</v>
          </cell>
          <cell r="F2079">
            <v>3895</v>
          </cell>
          <cell r="G2079" t="str">
            <v>TN</v>
          </cell>
          <cell r="H2079" t="str">
            <v>TONELADAS</v>
          </cell>
          <cell r="I2079" t="str">
            <v>PEC</v>
          </cell>
        </row>
        <row r="2080">
          <cell r="A2080" t="str">
            <v>15945899</v>
          </cell>
          <cell r="B2080">
            <v>159</v>
          </cell>
          <cell r="C2080">
            <v>45899</v>
          </cell>
          <cell r="D2080" t="str">
            <v>MEZCLA GANADERA RE 35 KGS AP</v>
          </cell>
          <cell r="E2080" t="str">
            <v>PES</v>
          </cell>
          <cell r="F2080">
            <v>3200</v>
          </cell>
          <cell r="G2080" t="str">
            <v>TN</v>
          </cell>
          <cell r="H2080" t="str">
            <v>TONELADAS</v>
          </cell>
          <cell r="I2080" t="str">
            <v>PEC</v>
          </cell>
        </row>
        <row r="2081">
          <cell r="A2081" t="str">
            <v>15945970</v>
          </cell>
          <cell r="B2081">
            <v>159</v>
          </cell>
          <cell r="C2081">
            <v>45970</v>
          </cell>
          <cell r="D2081" t="str">
            <v>APIENGORDA GANADO C/ZILMAX HE</v>
          </cell>
          <cell r="E2081" t="str">
            <v>PES</v>
          </cell>
          <cell r="F2081">
            <v>5325</v>
          </cell>
          <cell r="G2081" t="str">
            <v>TN</v>
          </cell>
          <cell r="H2081" t="str">
            <v>TONELADAS</v>
          </cell>
          <cell r="I2081" t="str">
            <v>PEC</v>
          </cell>
        </row>
        <row r="2082">
          <cell r="A2082" t="str">
            <v>15945992</v>
          </cell>
          <cell r="B2082">
            <v>159</v>
          </cell>
          <cell r="C2082">
            <v>45992</v>
          </cell>
          <cell r="D2082" t="str">
            <v>SOSTEN MULTIUSOS CE</v>
          </cell>
          <cell r="E2082" t="str">
            <v>PES</v>
          </cell>
          <cell r="F2082">
            <v>4315</v>
          </cell>
          <cell r="G2082" t="str">
            <v>TN</v>
          </cell>
          <cell r="H2082" t="str">
            <v>TONELADAS</v>
          </cell>
          <cell r="I2082" t="str">
            <v>PEC</v>
          </cell>
        </row>
        <row r="2083">
          <cell r="A2083" t="str">
            <v>15946022</v>
          </cell>
          <cell r="B2083">
            <v>159</v>
          </cell>
          <cell r="C2083">
            <v>46022</v>
          </cell>
          <cell r="D2083" t="str">
            <v>GALLO DE ORO PREPARACION CE</v>
          </cell>
          <cell r="E2083" t="str">
            <v>PES</v>
          </cell>
          <cell r="F2083">
            <v>7015</v>
          </cell>
          <cell r="G2083" t="str">
            <v>TN</v>
          </cell>
          <cell r="H2083" t="str">
            <v>TONELADAS</v>
          </cell>
          <cell r="I2083" t="str">
            <v>PEC</v>
          </cell>
        </row>
        <row r="2084">
          <cell r="A2084" t="str">
            <v>15946026</v>
          </cell>
          <cell r="B2084">
            <v>159</v>
          </cell>
          <cell r="C2084">
            <v>46026</v>
          </cell>
          <cell r="D2084" t="str">
            <v>GALLO DE ORO PREPARACION 5K CE</v>
          </cell>
          <cell r="E2084" t="str">
            <v>PES</v>
          </cell>
          <cell r="F2084">
            <v>7360</v>
          </cell>
          <cell r="G2084" t="str">
            <v>TN</v>
          </cell>
          <cell r="H2084" t="str">
            <v>TONELADAS</v>
          </cell>
          <cell r="I2084" t="str">
            <v>PEC</v>
          </cell>
        </row>
        <row r="2085">
          <cell r="A2085" t="str">
            <v>15946040</v>
          </cell>
          <cell r="B2085">
            <v>159</v>
          </cell>
          <cell r="C2085">
            <v>46040</v>
          </cell>
          <cell r="D2085" t="str">
            <v>API-BORREGOS HE</v>
          </cell>
          <cell r="E2085" t="str">
            <v>PES</v>
          </cell>
          <cell r="F2085">
            <v>4545</v>
          </cell>
          <cell r="G2085" t="str">
            <v>TN</v>
          </cell>
          <cell r="H2085" t="str">
            <v>TONELADAS</v>
          </cell>
          <cell r="I2085" t="str">
            <v>PEC</v>
          </cell>
        </row>
        <row r="2086">
          <cell r="A2086" t="str">
            <v>15946044</v>
          </cell>
          <cell r="B2086">
            <v>159</v>
          </cell>
          <cell r="C2086">
            <v>46044</v>
          </cell>
          <cell r="D2086" t="str">
            <v>API-BORREGOS RE</v>
          </cell>
          <cell r="E2086" t="str">
            <v>PES</v>
          </cell>
          <cell r="F2086">
            <v>4555</v>
          </cell>
          <cell r="G2086" t="str">
            <v>TN</v>
          </cell>
          <cell r="H2086" t="str">
            <v>TONELADAS</v>
          </cell>
          <cell r="I2086" t="str">
            <v>PEC</v>
          </cell>
        </row>
        <row r="2087">
          <cell r="A2087" t="str">
            <v>15946045</v>
          </cell>
          <cell r="B2087">
            <v>159</v>
          </cell>
          <cell r="C2087">
            <v>46045</v>
          </cell>
          <cell r="D2087" t="str">
            <v>API-BORREGOS RG</v>
          </cell>
          <cell r="E2087" t="str">
            <v>PES</v>
          </cell>
          <cell r="F2087">
            <v>4340</v>
          </cell>
          <cell r="G2087" t="str">
            <v>TN</v>
          </cell>
          <cell r="H2087" t="str">
            <v>TONELADAS</v>
          </cell>
          <cell r="I2087" t="str">
            <v>PEC</v>
          </cell>
        </row>
        <row r="2088">
          <cell r="A2088" t="str">
            <v>15946052</v>
          </cell>
          <cell r="B2088">
            <v>159</v>
          </cell>
          <cell r="C2088">
            <v>46052</v>
          </cell>
          <cell r="D2088" t="str">
            <v>CONEJOS ENGORDA CE</v>
          </cell>
          <cell r="E2088" t="str">
            <v>PES</v>
          </cell>
          <cell r="F2088">
            <v>5190</v>
          </cell>
          <cell r="G2088" t="str">
            <v>TN</v>
          </cell>
          <cell r="H2088" t="str">
            <v>TONELADAS</v>
          </cell>
          <cell r="I2088" t="str">
            <v>PEC</v>
          </cell>
        </row>
        <row r="2089">
          <cell r="A2089" t="str">
            <v>15946062</v>
          </cell>
          <cell r="B2089">
            <v>159</v>
          </cell>
          <cell r="C2089">
            <v>46062</v>
          </cell>
          <cell r="D2089" t="str">
            <v>CONEJO REPRODUCTOR CE</v>
          </cell>
          <cell r="E2089" t="str">
            <v>PES</v>
          </cell>
          <cell r="F2089">
            <v>5814</v>
          </cell>
          <cell r="G2089" t="str">
            <v>TN</v>
          </cell>
          <cell r="H2089" t="str">
            <v>TONELADAS</v>
          </cell>
          <cell r="I2089" t="str">
            <v>PEC</v>
          </cell>
        </row>
        <row r="2090">
          <cell r="A2090" t="str">
            <v>15946114</v>
          </cell>
          <cell r="B2090">
            <v>159</v>
          </cell>
          <cell r="C2090">
            <v>46114</v>
          </cell>
          <cell r="D2090" t="str">
            <v>BORREGO GANADOR RE</v>
          </cell>
          <cell r="E2090" t="str">
            <v>PES</v>
          </cell>
          <cell r="F2090">
            <v>4540</v>
          </cell>
          <cell r="G2090" t="str">
            <v>TN</v>
          </cell>
          <cell r="H2090" t="str">
            <v>TONELADAS</v>
          </cell>
          <cell r="I2090" t="str">
            <v>PEC</v>
          </cell>
        </row>
        <row r="2091">
          <cell r="A2091" t="str">
            <v>15946122</v>
          </cell>
          <cell r="B2091">
            <v>159</v>
          </cell>
          <cell r="C2091">
            <v>46122</v>
          </cell>
          <cell r="D2091" t="str">
            <v>GALLO DE ORO MANTTO CE 40KG</v>
          </cell>
          <cell r="E2091" t="str">
            <v>PES</v>
          </cell>
          <cell r="F2091">
            <v>6990</v>
          </cell>
          <cell r="G2091" t="str">
            <v>TN</v>
          </cell>
          <cell r="H2091" t="str">
            <v>TONELADAS</v>
          </cell>
          <cell r="I2091" t="str">
            <v>PEC</v>
          </cell>
        </row>
        <row r="2092">
          <cell r="A2092" t="str">
            <v>15946126</v>
          </cell>
          <cell r="B2092">
            <v>159</v>
          </cell>
          <cell r="C2092">
            <v>46126</v>
          </cell>
          <cell r="D2092" t="str">
            <v>GALLO DE ORO MANTO. 5KG</v>
          </cell>
          <cell r="E2092" t="str">
            <v>PES</v>
          </cell>
          <cell r="F2092">
            <v>7660</v>
          </cell>
          <cell r="G2092" t="str">
            <v>TN</v>
          </cell>
          <cell r="H2092" t="str">
            <v>TONELADAS</v>
          </cell>
          <cell r="I2092" t="str">
            <v>PEC</v>
          </cell>
        </row>
        <row r="2093">
          <cell r="A2093" t="str">
            <v>15946170</v>
          </cell>
          <cell r="B2093">
            <v>159</v>
          </cell>
          <cell r="C2093">
            <v>46170</v>
          </cell>
          <cell r="D2093" t="str">
            <v>INICIA CORDEROS HE</v>
          </cell>
          <cell r="E2093" t="str">
            <v>PES</v>
          </cell>
          <cell r="F2093">
            <v>5170</v>
          </cell>
          <cell r="G2093" t="str">
            <v>TN</v>
          </cell>
          <cell r="H2093" t="str">
            <v>TONELADAS</v>
          </cell>
          <cell r="I2093" t="str">
            <v>PEC</v>
          </cell>
        </row>
        <row r="2094">
          <cell r="A2094" t="str">
            <v>15946180</v>
          </cell>
          <cell r="B2094">
            <v>159</v>
          </cell>
          <cell r="C2094">
            <v>46180</v>
          </cell>
          <cell r="D2094" t="str">
            <v>BORREGAS REPRODUCTORAS HE</v>
          </cell>
          <cell r="E2094" t="str">
            <v>PES</v>
          </cell>
          <cell r="F2094">
            <v>4405</v>
          </cell>
          <cell r="G2094" t="str">
            <v>TN</v>
          </cell>
          <cell r="H2094" t="str">
            <v>TONELADAS</v>
          </cell>
          <cell r="I2094" t="str">
            <v>PEC</v>
          </cell>
        </row>
        <row r="2095">
          <cell r="A2095" t="str">
            <v>15946184</v>
          </cell>
          <cell r="B2095">
            <v>159</v>
          </cell>
          <cell r="C2095">
            <v>46184</v>
          </cell>
          <cell r="D2095" t="str">
            <v>BORREGAS REPRODUCTORAS RE</v>
          </cell>
          <cell r="E2095" t="str">
            <v>PES</v>
          </cell>
          <cell r="F2095">
            <v>4690</v>
          </cell>
          <cell r="G2095" t="str">
            <v>TN</v>
          </cell>
          <cell r="H2095" t="str">
            <v>TONELADAS</v>
          </cell>
          <cell r="I2095" t="str">
            <v>PEC</v>
          </cell>
        </row>
        <row r="2096">
          <cell r="A2096" t="str">
            <v>15946194</v>
          </cell>
          <cell r="B2096">
            <v>159</v>
          </cell>
          <cell r="C2096">
            <v>46194</v>
          </cell>
          <cell r="D2096" t="str">
            <v>PELL ROL AVENA PLUS 40 KGS</v>
          </cell>
          <cell r="E2096" t="str">
            <v>PES</v>
          </cell>
          <cell r="F2096">
            <v>7520</v>
          </cell>
          <cell r="G2096" t="str">
            <v>TN</v>
          </cell>
          <cell r="H2096" t="str">
            <v>TONELADAS</v>
          </cell>
          <cell r="I2096" t="str">
            <v>PEC</v>
          </cell>
        </row>
        <row r="2097">
          <cell r="A2097" t="str">
            <v>15946199</v>
          </cell>
          <cell r="B2097">
            <v>159</v>
          </cell>
          <cell r="C2097">
            <v>46199</v>
          </cell>
          <cell r="D2097" t="str">
            <v>PELL ROL SPR. AVENA 20K RE</v>
          </cell>
          <cell r="E2097" t="str">
            <v>PES</v>
          </cell>
          <cell r="F2097">
            <v>6340</v>
          </cell>
          <cell r="G2097" t="str">
            <v>TN</v>
          </cell>
          <cell r="H2097" t="str">
            <v>TONELADAS</v>
          </cell>
          <cell r="I2097" t="str">
            <v>PEC</v>
          </cell>
        </row>
        <row r="2098">
          <cell r="A2098" t="str">
            <v>15946204</v>
          </cell>
          <cell r="B2098">
            <v>159</v>
          </cell>
          <cell r="C2098">
            <v>46204</v>
          </cell>
          <cell r="D2098" t="str">
            <v>PELL ROL CLASICO RE</v>
          </cell>
          <cell r="E2098" t="str">
            <v>PES</v>
          </cell>
          <cell r="F2098">
            <v>6990</v>
          </cell>
          <cell r="G2098" t="str">
            <v>TN</v>
          </cell>
          <cell r="H2098" t="str">
            <v>TONELADAS</v>
          </cell>
          <cell r="I2098" t="str">
            <v>PEC</v>
          </cell>
        </row>
        <row r="2099">
          <cell r="A2099" t="str">
            <v>15946214</v>
          </cell>
          <cell r="B2099">
            <v>159</v>
          </cell>
          <cell r="C2099">
            <v>46214</v>
          </cell>
          <cell r="D2099" t="str">
            <v>PELL ROL SPRINTER RE</v>
          </cell>
          <cell r="E2099" t="str">
            <v>PES</v>
          </cell>
          <cell r="F2099">
            <v>6165</v>
          </cell>
          <cell r="G2099" t="str">
            <v>TN</v>
          </cell>
          <cell r="H2099" t="str">
            <v>TONELADAS</v>
          </cell>
          <cell r="I2099" t="str">
            <v>PEC</v>
          </cell>
        </row>
        <row r="2100">
          <cell r="A2100" t="str">
            <v>15946219</v>
          </cell>
          <cell r="B2100">
            <v>159</v>
          </cell>
          <cell r="C2100">
            <v>46219</v>
          </cell>
          <cell r="D2100" t="str">
            <v>PELL ROL SPRINTER 20K RE</v>
          </cell>
          <cell r="E2100" t="str">
            <v>PES</v>
          </cell>
          <cell r="F2100">
            <v>5260</v>
          </cell>
          <cell r="G2100" t="str">
            <v>TN</v>
          </cell>
          <cell r="H2100" t="str">
            <v>TONELADAS</v>
          </cell>
          <cell r="I2100" t="str">
            <v>PEC</v>
          </cell>
        </row>
        <row r="2101">
          <cell r="A2101" t="str">
            <v>15946234</v>
          </cell>
          <cell r="B2101">
            <v>159</v>
          </cell>
          <cell r="C2101">
            <v>46234</v>
          </cell>
          <cell r="D2101" t="str">
            <v>PELL ROL VITAL RE</v>
          </cell>
          <cell r="E2101" t="str">
            <v>PES</v>
          </cell>
          <cell r="F2101">
            <v>6990</v>
          </cell>
          <cell r="G2101" t="str">
            <v>TN</v>
          </cell>
          <cell r="H2101" t="str">
            <v>TONELADAS</v>
          </cell>
          <cell r="I2101" t="str">
            <v>PEC</v>
          </cell>
        </row>
        <row r="2102">
          <cell r="A2102" t="str">
            <v>15946252</v>
          </cell>
          <cell r="B2102">
            <v>159</v>
          </cell>
          <cell r="C2102">
            <v>46252</v>
          </cell>
          <cell r="D2102" t="str">
            <v>GALLO DE ORO PRO-PLUMA</v>
          </cell>
          <cell r="E2102" t="str">
            <v>PES</v>
          </cell>
          <cell r="F2102">
            <v>9126</v>
          </cell>
          <cell r="G2102" t="str">
            <v>TN</v>
          </cell>
          <cell r="H2102" t="str">
            <v>TONELADAS</v>
          </cell>
          <cell r="I2102" t="str">
            <v>PEC</v>
          </cell>
        </row>
        <row r="2103">
          <cell r="A2103" t="str">
            <v>15946259</v>
          </cell>
          <cell r="B2103">
            <v>159</v>
          </cell>
          <cell r="C2103">
            <v>46259</v>
          </cell>
          <cell r="D2103" t="str">
            <v>GALLO DE ORO PRO-PLUMA 5KG</v>
          </cell>
          <cell r="E2103" t="str">
            <v>PES</v>
          </cell>
          <cell r="F2103">
            <v>9525</v>
          </cell>
          <cell r="G2103" t="str">
            <v>TN</v>
          </cell>
          <cell r="H2103" t="str">
            <v>TONELADAS</v>
          </cell>
          <cell r="I2103" t="str">
            <v>PEC</v>
          </cell>
        </row>
        <row r="2104">
          <cell r="A2104" t="str">
            <v>15946309</v>
          </cell>
          <cell r="B2104">
            <v>159</v>
          </cell>
          <cell r="C2104">
            <v>46309</v>
          </cell>
          <cell r="D2104" t="str">
            <v>TRIPLE CORONA RE ENDURANC 22.6</v>
          </cell>
          <cell r="E2104" t="str">
            <v>PES</v>
          </cell>
          <cell r="F2104">
            <v>9500</v>
          </cell>
          <cell r="G2104" t="str">
            <v>TN</v>
          </cell>
          <cell r="H2104" t="str">
            <v>TONELADAS</v>
          </cell>
          <cell r="I2104" t="str">
            <v>PEC</v>
          </cell>
        </row>
        <row r="2105">
          <cell r="A2105" t="str">
            <v>15946332</v>
          </cell>
          <cell r="B2105">
            <v>159</v>
          </cell>
          <cell r="C2105">
            <v>46332</v>
          </cell>
          <cell r="D2105" t="str">
            <v>TRIPLE CORONA BOOSTER CE</v>
          </cell>
          <cell r="E2105" t="str">
            <v>PES</v>
          </cell>
          <cell r="F2105">
            <v>9960</v>
          </cell>
          <cell r="G2105" t="str">
            <v>TN</v>
          </cell>
          <cell r="H2105" t="str">
            <v>TONELADAS</v>
          </cell>
          <cell r="I2105" t="str">
            <v>PEC</v>
          </cell>
        </row>
        <row r="2106">
          <cell r="A2106" t="str">
            <v>15946373</v>
          </cell>
          <cell r="B2106">
            <v>159</v>
          </cell>
          <cell r="C2106">
            <v>46373</v>
          </cell>
          <cell r="D2106" t="str">
            <v>AVESTRUZ REPRODUCTORA MG</v>
          </cell>
          <cell r="E2106" t="str">
            <v>PES</v>
          </cell>
          <cell r="F2106">
            <v>4475</v>
          </cell>
          <cell r="G2106" t="str">
            <v>TN</v>
          </cell>
          <cell r="H2106" t="str">
            <v>TONELADAS</v>
          </cell>
          <cell r="I2106" t="str">
            <v>PEC</v>
          </cell>
        </row>
        <row r="2107">
          <cell r="A2107" t="str">
            <v>15946384</v>
          </cell>
          <cell r="B2107">
            <v>159</v>
          </cell>
          <cell r="C2107">
            <v>46384</v>
          </cell>
          <cell r="D2107" t="str">
            <v>PELL ROLL 1/4 DE MILLA RE</v>
          </cell>
          <cell r="E2107" t="str">
            <v>PES</v>
          </cell>
          <cell r="F2107">
            <v>6440</v>
          </cell>
          <cell r="G2107" t="str">
            <v>TN</v>
          </cell>
          <cell r="H2107" t="str">
            <v>TONELADAS</v>
          </cell>
          <cell r="I2107" t="str">
            <v>PEC</v>
          </cell>
        </row>
        <row r="2108">
          <cell r="A2108" t="str">
            <v>15946394</v>
          </cell>
          <cell r="B2108">
            <v>159</v>
          </cell>
          <cell r="C2108">
            <v>46394</v>
          </cell>
          <cell r="D2108" t="str">
            <v>GRANO DE ORO RE</v>
          </cell>
          <cell r="E2108" t="str">
            <v>PES</v>
          </cell>
          <cell r="F2108">
            <v>5010</v>
          </cell>
          <cell r="G2108" t="str">
            <v>TN</v>
          </cell>
          <cell r="H2108" t="str">
            <v>TONELADAS</v>
          </cell>
          <cell r="I2108" t="str">
            <v>PEC</v>
          </cell>
        </row>
        <row r="2109">
          <cell r="A2109" t="str">
            <v>15946442</v>
          </cell>
          <cell r="B2109">
            <v>159</v>
          </cell>
          <cell r="C2109">
            <v>46442</v>
          </cell>
          <cell r="D2109" t="str">
            <v>GALLO DE ORO ENTRENAMIENTO 40K</v>
          </cell>
          <cell r="E2109" t="str">
            <v>PES</v>
          </cell>
          <cell r="F2109">
            <v>8990</v>
          </cell>
          <cell r="G2109" t="str">
            <v>TN</v>
          </cell>
          <cell r="H2109" t="str">
            <v>TONELADAS</v>
          </cell>
          <cell r="I2109" t="str">
            <v>PEC</v>
          </cell>
        </row>
        <row r="2110">
          <cell r="A2110" t="str">
            <v>15946446</v>
          </cell>
          <cell r="B2110">
            <v>159</v>
          </cell>
          <cell r="C2110">
            <v>46446</v>
          </cell>
          <cell r="D2110" t="str">
            <v>GALLO DE ORO ENTRENAMIENTO 5KG</v>
          </cell>
          <cell r="E2110" t="str">
            <v>PES</v>
          </cell>
          <cell r="F2110">
            <v>9535</v>
          </cell>
          <cell r="G2110" t="str">
            <v>TN</v>
          </cell>
          <cell r="H2110" t="str">
            <v>TONELADAS</v>
          </cell>
          <cell r="I2110" t="str">
            <v>PEC</v>
          </cell>
        </row>
        <row r="2111">
          <cell r="A2111" t="str">
            <v>15946452</v>
          </cell>
          <cell r="B2111">
            <v>159</v>
          </cell>
          <cell r="C2111">
            <v>46452</v>
          </cell>
          <cell r="D2111" t="str">
            <v>GALLO DE ORO SUPERBABY 40 KG</v>
          </cell>
          <cell r="E2111" t="str">
            <v>PES</v>
          </cell>
          <cell r="F2111">
            <v>7177</v>
          </cell>
          <cell r="G2111" t="str">
            <v>TN</v>
          </cell>
          <cell r="H2111" t="str">
            <v>TONELADAS</v>
          </cell>
          <cell r="I2111" t="str">
            <v>PEC</v>
          </cell>
        </row>
        <row r="2112">
          <cell r="A2112" t="str">
            <v>15946456</v>
          </cell>
          <cell r="B2112">
            <v>159</v>
          </cell>
          <cell r="C2112">
            <v>46456</v>
          </cell>
          <cell r="D2112" t="str">
            <v>GALLO DE ORO SUPERBABY  5KG</v>
          </cell>
          <cell r="E2112" t="str">
            <v>PES</v>
          </cell>
          <cell r="F2112">
            <v>7897</v>
          </cell>
          <cell r="G2112" t="str">
            <v>TN</v>
          </cell>
          <cell r="H2112" t="str">
            <v>TONELADAS</v>
          </cell>
          <cell r="I2112" t="str">
            <v>PEC</v>
          </cell>
        </row>
        <row r="2113">
          <cell r="A2113" t="str">
            <v>15946462</v>
          </cell>
          <cell r="B2113">
            <v>159</v>
          </cell>
          <cell r="C2113">
            <v>46462</v>
          </cell>
          <cell r="D2113" t="str">
            <v>GALLO DE ORO INICIO CE</v>
          </cell>
          <cell r="E2113" t="str">
            <v>PES</v>
          </cell>
          <cell r="F2113">
            <v>7615</v>
          </cell>
          <cell r="G2113" t="str">
            <v>TN</v>
          </cell>
          <cell r="H2113" t="str">
            <v>TONELADAS</v>
          </cell>
          <cell r="I2113" t="str">
            <v>PEC</v>
          </cell>
        </row>
        <row r="2114">
          <cell r="A2114" t="str">
            <v>15946466</v>
          </cell>
          <cell r="B2114">
            <v>159</v>
          </cell>
          <cell r="C2114">
            <v>46466</v>
          </cell>
          <cell r="D2114" t="str">
            <v>GALLO DE ORO INICIO 5K CE</v>
          </cell>
          <cell r="E2114" t="str">
            <v>PES</v>
          </cell>
          <cell r="F2114">
            <v>8290</v>
          </cell>
          <cell r="G2114" t="str">
            <v>TN</v>
          </cell>
          <cell r="H2114" t="str">
            <v>TONELADAS</v>
          </cell>
          <cell r="I2114" t="str">
            <v>PEC</v>
          </cell>
        </row>
        <row r="2115">
          <cell r="A2115" t="str">
            <v>15946472</v>
          </cell>
          <cell r="B2115">
            <v>159</v>
          </cell>
          <cell r="C2115">
            <v>46472</v>
          </cell>
          <cell r="D2115" t="str">
            <v>GALLO DE ORO DESA./MANTO. CE</v>
          </cell>
          <cell r="E2115" t="str">
            <v>PES</v>
          </cell>
          <cell r="F2115">
            <v>5670</v>
          </cell>
          <cell r="G2115" t="str">
            <v>TN</v>
          </cell>
          <cell r="H2115" t="str">
            <v>TONELADAS</v>
          </cell>
          <cell r="I2115" t="str">
            <v>PEC</v>
          </cell>
        </row>
        <row r="2116">
          <cell r="A2116" t="str">
            <v>15946476</v>
          </cell>
          <cell r="B2116">
            <v>159</v>
          </cell>
          <cell r="C2116">
            <v>46476</v>
          </cell>
          <cell r="D2116" t="str">
            <v>GALLO DE ORO DESA./MANTO. 5K.</v>
          </cell>
          <cell r="E2116" t="str">
            <v>PES</v>
          </cell>
          <cell r="F2116">
            <v>7515</v>
          </cell>
          <cell r="G2116" t="str">
            <v>TN</v>
          </cell>
          <cell r="H2116" t="str">
            <v>TONELADAS</v>
          </cell>
          <cell r="I2116" t="str">
            <v>PEC</v>
          </cell>
        </row>
        <row r="2117">
          <cell r="A2117" t="str">
            <v>15946482</v>
          </cell>
          <cell r="B2117">
            <v>159</v>
          </cell>
          <cell r="C2117">
            <v>46482</v>
          </cell>
          <cell r="D2117" t="str">
            <v>GALLO DE ORO REPRODUCTOR CE</v>
          </cell>
          <cell r="E2117" t="str">
            <v>PES</v>
          </cell>
          <cell r="F2117">
            <v>6240</v>
          </cell>
          <cell r="G2117" t="str">
            <v>TN</v>
          </cell>
          <cell r="H2117" t="str">
            <v>TONELADAS</v>
          </cell>
          <cell r="I2117" t="str">
            <v>PEC</v>
          </cell>
        </row>
        <row r="2118">
          <cell r="A2118" t="str">
            <v>15946483</v>
          </cell>
          <cell r="B2118">
            <v>159</v>
          </cell>
          <cell r="C2118">
            <v>46483</v>
          </cell>
          <cell r="D2118" t="str">
            <v>GALLO DE ORO REPRODUCTOR CG</v>
          </cell>
          <cell r="E2118" t="str">
            <v>PES</v>
          </cell>
          <cell r="F2118">
            <v>4975</v>
          </cell>
          <cell r="G2118" t="str">
            <v>TN</v>
          </cell>
          <cell r="H2118" t="str">
            <v>TONELADAS</v>
          </cell>
          <cell r="I2118" t="str">
            <v>PEC</v>
          </cell>
        </row>
        <row r="2119">
          <cell r="A2119" t="str">
            <v>15946486</v>
          </cell>
          <cell r="B2119">
            <v>159</v>
          </cell>
          <cell r="C2119">
            <v>46486</v>
          </cell>
          <cell r="D2119" t="str">
            <v>GALLO DE ORO REPRODUCTOR 5K</v>
          </cell>
          <cell r="E2119" t="str">
            <v>PES</v>
          </cell>
          <cell r="F2119">
            <v>4989</v>
          </cell>
          <cell r="G2119" t="str">
            <v>TN</v>
          </cell>
          <cell r="H2119" t="str">
            <v>TONELADAS</v>
          </cell>
          <cell r="I2119" t="str">
            <v>PEC</v>
          </cell>
        </row>
        <row r="2120">
          <cell r="A2120" t="str">
            <v>15946492</v>
          </cell>
          <cell r="B2120">
            <v>159</v>
          </cell>
          <cell r="C2120">
            <v>46492</v>
          </cell>
          <cell r="D2120" t="str">
            <v>TRIPLE CORONA JUNIOR CE</v>
          </cell>
          <cell r="E2120" t="str">
            <v>PES</v>
          </cell>
          <cell r="F2120">
            <v>8644</v>
          </cell>
          <cell r="G2120" t="str">
            <v>TN</v>
          </cell>
          <cell r="H2120" t="str">
            <v>TONELADAS</v>
          </cell>
          <cell r="I2120" t="str">
            <v>PEC</v>
          </cell>
        </row>
        <row r="2121">
          <cell r="A2121" t="str">
            <v>15946936</v>
          </cell>
          <cell r="B2121">
            <v>159</v>
          </cell>
          <cell r="C2121">
            <v>46936</v>
          </cell>
          <cell r="D2121" t="str">
            <v>ENGORDA CONEJO 5KG</v>
          </cell>
          <cell r="E2121" t="str">
            <v>PES</v>
          </cell>
          <cell r="F2121">
            <v>5914</v>
          </cell>
          <cell r="G2121" t="str">
            <v>TN</v>
          </cell>
          <cell r="H2121" t="str">
            <v>TONELADAS</v>
          </cell>
          <cell r="I2121" t="str">
            <v>PEC</v>
          </cell>
        </row>
        <row r="2122">
          <cell r="A2122" t="str">
            <v>15947234</v>
          </cell>
          <cell r="B2122">
            <v>159</v>
          </cell>
          <cell r="C2122">
            <v>47234</v>
          </cell>
          <cell r="D2122" t="str">
            <v>SUPLEMENTO ENERG/GANALECHE 14%</v>
          </cell>
          <cell r="E2122" t="str">
            <v>PES</v>
          </cell>
          <cell r="F2122">
            <v>4189</v>
          </cell>
          <cell r="G2122" t="str">
            <v>TN</v>
          </cell>
          <cell r="H2122" t="str">
            <v>TONELADAS</v>
          </cell>
          <cell r="I2122" t="str">
            <v>PEC</v>
          </cell>
        </row>
        <row r="2123">
          <cell r="A2123" t="str">
            <v>15947922</v>
          </cell>
          <cell r="B2123">
            <v>159</v>
          </cell>
          <cell r="C2123">
            <v>47922</v>
          </cell>
          <cell r="D2123" t="str">
            <v>FORMULA LECHERA CE</v>
          </cell>
          <cell r="E2123" t="str">
            <v>PES</v>
          </cell>
          <cell r="F2123">
            <v>4515</v>
          </cell>
          <cell r="G2123" t="str">
            <v>TN</v>
          </cell>
          <cell r="H2123" t="str">
            <v>TONELADAS</v>
          </cell>
          <cell r="I2123" t="str">
            <v>PEC</v>
          </cell>
        </row>
        <row r="2124">
          <cell r="A2124" t="str">
            <v>15948016</v>
          </cell>
          <cell r="B2124">
            <v>159</v>
          </cell>
          <cell r="C2124">
            <v>48016</v>
          </cell>
          <cell r="D2124" t="str">
            <v>API CAMARON ALTA DENS 40% ME 1</v>
          </cell>
          <cell r="E2124" t="str">
            <v>PES</v>
          </cell>
          <cell r="F2124">
            <v>15131</v>
          </cell>
          <cell r="G2124" t="str">
            <v>TN</v>
          </cell>
          <cell r="H2124" t="str">
            <v>TONELADAS</v>
          </cell>
          <cell r="I2124" t="str">
            <v>ACU</v>
          </cell>
        </row>
        <row r="2125">
          <cell r="A2125" t="str">
            <v>15948029</v>
          </cell>
          <cell r="B2125">
            <v>159</v>
          </cell>
          <cell r="C2125">
            <v>48029</v>
          </cell>
          <cell r="D2125" t="str">
            <v>API CAMARON AD 35% MC 2</v>
          </cell>
          <cell r="E2125" t="str">
            <v>PES</v>
          </cell>
          <cell r="F2125">
            <v>14372</v>
          </cell>
          <cell r="G2125" t="str">
            <v>TN</v>
          </cell>
          <cell r="H2125" t="str">
            <v>TONELADAS</v>
          </cell>
          <cell r="I2125" t="str">
            <v>ACU</v>
          </cell>
        </row>
        <row r="2126">
          <cell r="A2126" t="str">
            <v>15948039</v>
          </cell>
          <cell r="B2126">
            <v>159</v>
          </cell>
          <cell r="C2126">
            <v>48039</v>
          </cell>
          <cell r="D2126" t="str">
            <v>API CAMARON ALTA DENS 30% CE</v>
          </cell>
          <cell r="E2126" t="str">
            <v>PES</v>
          </cell>
          <cell r="F2126">
            <v>14247</v>
          </cell>
          <cell r="G2126" t="str">
            <v>TN</v>
          </cell>
          <cell r="H2126" t="str">
            <v>TONELADAS</v>
          </cell>
          <cell r="I2126" t="str">
            <v>ACU</v>
          </cell>
        </row>
        <row r="2127">
          <cell r="A2127" t="str">
            <v>15948049</v>
          </cell>
          <cell r="B2127">
            <v>159</v>
          </cell>
          <cell r="C2127">
            <v>48049</v>
          </cell>
          <cell r="D2127" t="str">
            <v>API CAMARON ALTA DENS 25% CE</v>
          </cell>
          <cell r="E2127" t="str">
            <v>PES</v>
          </cell>
          <cell r="F2127">
            <v>13896</v>
          </cell>
          <cell r="G2127" t="str">
            <v>TN</v>
          </cell>
          <cell r="H2127" t="str">
            <v>TONELADAS</v>
          </cell>
          <cell r="I2127" t="str">
            <v>ACU</v>
          </cell>
        </row>
        <row r="2128">
          <cell r="A2128" t="str">
            <v>15948057</v>
          </cell>
          <cell r="B2128">
            <v>159</v>
          </cell>
          <cell r="C2128">
            <v>48057</v>
          </cell>
          <cell r="D2128" t="str">
            <v>API CAMARON EXTENSIVO 40% ME</v>
          </cell>
          <cell r="E2128" t="str">
            <v>PES</v>
          </cell>
          <cell r="F2128">
            <v>13972</v>
          </cell>
          <cell r="G2128" t="str">
            <v>TN</v>
          </cell>
          <cell r="H2128" t="str">
            <v>TONELADAS</v>
          </cell>
          <cell r="I2128" t="str">
            <v>ACU</v>
          </cell>
        </row>
        <row r="2129">
          <cell r="A2129" t="str">
            <v>15948069</v>
          </cell>
          <cell r="B2129">
            <v>159</v>
          </cell>
          <cell r="C2129">
            <v>48069</v>
          </cell>
          <cell r="D2129" t="str">
            <v>API CAMARON EXTENSIVO 35% CE</v>
          </cell>
          <cell r="E2129" t="str">
            <v>PES</v>
          </cell>
          <cell r="F2129">
            <v>12766</v>
          </cell>
          <cell r="G2129" t="str">
            <v>TN</v>
          </cell>
          <cell r="H2129" t="str">
            <v>TONELADAS</v>
          </cell>
          <cell r="I2129" t="str">
            <v>ACU</v>
          </cell>
        </row>
        <row r="2130">
          <cell r="A2130" t="str">
            <v>15948079</v>
          </cell>
          <cell r="B2130">
            <v>159</v>
          </cell>
          <cell r="C2130">
            <v>48079</v>
          </cell>
          <cell r="D2130" t="str">
            <v>API CAMARON EXTENSIVO 30% CE</v>
          </cell>
          <cell r="E2130" t="str">
            <v>PES</v>
          </cell>
          <cell r="F2130">
            <v>12353</v>
          </cell>
          <cell r="G2130" t="str">
            <v>TN</v>
          </cell>
          <cell r="H2130" t="str">
            <v>TONELADAS</v>
          </cell>
          <cell r="I2130" t="str">
            <v>ACU</v>
          </cell>
        </row>
        <row r="2131">
          <cell r="A2131" t="str">
            <v>15948119</v>
          </cell>
          <cell r="B2131">
            <v>159</v>
          </cell>
          <cell r="C2131">
            <v>48119</v>
          </cell>
          <cell r="D2131" t="str">
            <v>API BAGRE 1 20K CE</v>
          </cell>
          <cell r="E2131" t="str">
            <v>PES</v>
          </cell>
          <cell r="F2131">
            <v>9900</v>
          </cell>
          <cell r="G2131" t="str">
            <v>TN</v>
          </cell>
          <cell r="H2131" t="str">
            <v>TONELADAS</v>
          </cell>
          <cell r="I2131" t="str">
            <v>ACU</v>
          </cell>
        </row>
        <row r="2132">
          <cell r="A2132" t="str">
            <v>15948122</v>
          </cell>
          <cell r="B2132">
            <v>159</v>
          </cell>
          <cell r="C2132">
            <v>48122</v>
          </cell>
          <cell r="D2132" t="str">
            <v>API BAGRE 2 20 KG 3/16" CE</v>
          </cell>
          <cell r="E2132" t="str">
            <v>PES</v>
          </cell>
          <cell r="F2132">
            <v>9220</v>
          </cell>
          <cell r="G2132" t="str">
            <v>TN</v>
          </cell>
          <cell r="H2132" t="str">
            <v>TONELADAS</v>
          </cell>
          <cell r="I2132" t="str">
            <v>ACU</v>
          </cell>
        </row>
        <row r="2133">
          <cell r="A2133" t="str">
            <v>15948129</v>
          </cell>
          <cell r="B2133">
            <v>159</v>
          </cell>
          <cell r="C2133">
            <v>48129</v>
          </cell>
          <cell r="D2133" t="str">
            <v>API BAGRE 2 20K 5/16 CE</v>
          </cell>
          <cell r="E2133" t="str">
            <v>PES</v>
          </cell>
          <cell r="F2133">
            <v>9215</v>
          </cell>
          <cell r="G2133" t="str">
            <v>TN</v>
          </cell>
          <cell r="H2133" t="str">
            <v>TONELADAS</v>
          </cell>
          <cell r="I2133" t="str">
            <v>ACU</v>
          </cell>
        </row>
        <row r="2134">
          <cell r="A2134" t="str">
            <v>15948149</v>
          </cell>
          <cell r="B2134">
            <v>159</v>
          </cell>
          <cell r="C2134">
            <v>48149</v>
          </cell>
          <cell r="D2134" t="str">
            <v>API-BAGRE 28 20 KG 5/16" CE</v>
          </cell>
          <cell r="E2134" t="str">
            <v>PES</v>
          </cell>
          <cell r="F2134">
            <v>8870</v>
          </cell>
          <cell r="G2134" t="str">
            <v>TN</v>
          </cell>
          <cell r="H2134" t="str">
            <v>TONELADAS</v>
          </cell>
          <cell r="I2134" t="str">
            <v>ACU</v>
          </cell>
        </row>
        <row r="2135">
          <cell r="A2135" t="str">
            <v>15948169</v>
          </cell>
          <cell r="B2135">
            <v>159</v>
          </cell>
          <cell r="C2135">
            <v>48169</v>
          </cell>
          <cell r="D2135" t="str">
            <v>API TILAPIA 1 20K CE</v>
          </cell>
          <cell r="E2135" t="str">
            <v>PES</v>
          </cell>
          <cell r="F2135">
            <v>10289</v>
          </cell>
          <cell r="G2135" t="str">
            <v>TN</v>
          </cell>
          <cell r="H2135" t="str">
            <v>TONELADAS</v>
          </cell>
          <cell r="I2135" t="str">
            <v>ACU</v>
          </cell>
        </row>
        <row r="2136">
          <cell r="A2136" t="str">
            <v>15948179</v>
          </cell>
          <cell r="B2136">
            <v>159</v>
          </cell>
          <cell r="C2136">
            <v>48179</v>
          </cell>
          <cell r="D2136" t="str">
            <v>API TILAPIA 2 20K CE</v>
          </cell>
          <cell r="E2136" t="str">
            <v>PES</v>
          </cell>
          <cell r="F2136">
            <v>9900</v>
          </cell>
          <cell r="G2136" t="str">
            <v>TN</v>
          </cell>
          <cell r="H2136" t="str">
            <v>TONELADAS</v>
          </cell>
          <cell r="I2136" t="str">
            <v>ACU</v>
          </cell>
        </row>
        <row r="2137">
          <cell r="A2137" t="str">
            <v>15948189</v>
          </cell>
          <cell r="B2137">
            <v>159</v>
          </cell>
          <cell r="C2137">
            <v>48189</v>
          </cell>
          <cell r="D2137" t="str">
            <v>API TILAPIA 3 20K CE</v>
          </cell>
          <cell r="E2137" t="str">
            <v>PES</v>
          </cell>
          <cell r="F2137">
            <v>9350</v>
          </cell>
          <cell r="G2137" t="str">
            <v>TN</v>
          </cell>
          <cell r="H2137" t="str">
            <v>TONELADAS</v>
          </cell>
          <cell r="I2137" t="str">
            <v>ACU</v>
          </cell>
        </row>
        <row r="2138">
          <cell r="A2138" t="str">
            <v>15948199</v>
          </cell>
          <cell r="B2138">
            <v>159</v>
          </cell>
          <cell r="C2138">
            <v>48199</v>
          </cell>
          <cell r="D2138" t="str">
            <v>API TILAPIA 4 20K CE</v>
          </cell>
          <cell r="E2138" t="str">
            <v>PES</v>
          </cell>
          <cell r="F2138">
            <v>8825</v>
          </cell>
          <cell r="G2138" t="str">
            <v>TN</v>
          </cell>
          <cell r="H2138" t="str">
            <v>TONELADAS</v>
          </cell>
          <cell r="I2138" t="str">
            <v>ACU</v>
          </cell>
        </row>
        <row r="2139">
          <cell r="A2139" t="str">
            <v>15948207</v>
          </cell>
          <cell r="B2139">
            <v>159</v>
          </cell>
          <cell r="C2139">
            <v>48207</v>
          </cell>
          <cell r="D2139" t="str">
            <v>API-TRUCHA 1 20 KG ME</v>
          </cell>
          <cell r="E2139" t="str">
            <v>PES</v>
          </cell>
          <cell r="F2139">
            <v>14395</v>
          </cell>
          <cell r="G2139" t="str">
            <v>TN</v>
          </cell>
          <cell r="H2139" t="str">
            <v>TONELADAS</v>
          </cell>
          <cell r="I2139" t="str">
            <v>ACU</v>
          </cell>
        </row>
        <row r="2140">
          <cell r="A2140" t="str">
            <v>15948208</v>
          </cell>
          <cell r="B2140">
            <v>159</v>
          </cell>
          <cell r="C2140">
            <v>48208</v>
          </cell>
          <cell r="D2140" t="str">
            <v>API-TRUCHA 1 20 KG HE</v>
          </cell>
          <cell r="E2140" t="str">
            <v>PES</v>
          </cell>
          <cell r="F2140">
            <v>14645</v>
          </cell>
          <cell r="G2140" t="str">
            <v>TN</v>
          </cell>
          <cell r="H2140" t="str">
            <v>TONELADAS</v>
          </cell>
          <cell r="I2140" t="str">
            <v>ACU</v>
          </cell>
        </row>
        <row r="2141">
          <cell r="A2141" t="str">
            <v>15948209</v>
          </cell>
          <cell r="B2141">
            <v>159</v>
          </cell>
          <cell r="C2141">
            <v>48209</v>
          </cell>
          <cell r="D2141" t="str">
            <v>API TRUCHA 1 20K CE</v>
          </cell>
          <cell r="E2141" t="str">
            <v>PES</v>
          </cell>
          <cell r="F2141">
            <v>14645</v>
          </cell>
          <cell r="G2141" t="str">
            <v>TN</v>
          </cell>
          <cell r="H2141" t="str">
            <v>TONELADAS</v>
          </cell>
          <cell r="I2141" t="str">
            <v>ACU</v>
          </cell>
        </row>
        <row r="2142">
          <cell r="A2142" t="str">
            <v>15948219</v>
          </cell>
          <cell r="B2142">
            <v>159</v>
          </cell>
          <cell r="C2142">
            <v>48219</v>
          </cell>
          <cell r="D2142" t="str">
            <v>API TRUCHA 2 20K CE</v>
          </cell>
          <cell r="E2142" t="str">
            <v>PES</v>
          </cell>
          <cell r="F2142">
            <v>13460</v>
          </cell>
          <cell r="G2142" t="str">
            <v>TN</v>
          </cell>
          <cell r="H2142" t="str">
            <v>TONELADAS</v>
          </cell>
          <cell r="I2142" t="str">
            <v>ACU</v>
          </cell>
        </row>
        <row r="2143">
          <cell r="A2143" t="str">
            <v>15948229</v>
          </cell>
          <cell r="B2143">
            <v>159</v>
          </cell>
          <cell r="C2143">
            <v>48229</v>
          </cell>
          <cell r="D2143" t="str">
            <v>API TRUCHA 3 20K CE</v>
          </cell>
          <cell r="E2143" t="str">
            <v>PES</v>
          </cell>
          <cell r="F2143">
            <v>12860</v>
          </cell>
          <cell r="G2143" t="str">
            <v>TN</v>
          </cell>
          <cell r="H2143" t="str">
            <v>TONELADAS</v>
          </cell>
          <cell r="I2143" t="str">
            <v>ACU</v>
          </cell>
        </row>
        <row r="2144">
          <cell r="A2144" t="str">
            <v>15948239</v>
          </cell>
          <cell r="B2144">
            <v>159</v>
          </cell>
          <cell r="C2144">
            <v>48239</v>
          </cell>
          <cell r="D2144" t="str">
            <v>API TRUCHA SALM. 20K CE</v>
          </cell>
          <cell r="E2144" t="str">
            <v>PES</v>
          </cell>
          <cell r="F2144">
            <v>15440</v>
          </cell>
          <cell r="G2144" t="str">
            <v>TN</v>
          </cell>
          <cell r="H2144" t="str">
            <v>TONELADAS</v>
          </cell>
          <cell r="I2144" t="str">
            <v>ACU</v>
          </cell>
        </row>
        <row r="2145">
          <cell r="A2145" t="str">
            <v>15948275</v>
          </cell>
          <cell r="B2145">
            <v>159</v>
          </cell>
          <cell r="C2145">
            <v>48275</v>
          </cell>
          <cell r="D2145" t="str">
            <v>APICAMARON 35% FOR.ESP.3/32 LG</v>
          </cell>
          <cell r="E2145" t="str">
            <v>PES</v>
          </cell>
          <cell r="F2145">
            <v>12203</v>
          </cell>
          <cell r="G2145" t="str">
            <v>TN</v>
          </cell>
          <cell r="H2145" t="str">
            <v>TONELADAS</v>
          </cell>
          <cell r="I2145" t="str">
            <v>ACU</v>
          </cell>
        </row>
        <row r="2146">
          <cell r="A2146" t="str">
            <v>15948392</v>
          </cell>
          <cell r="B2146">
            <v>159</v>
          </cell>
          <cell r="C2146">
            <v>48392</v>
          </cell>
          <cell r="D2146" t="str">
            <v>API-CAMARON MEDIA DENS 40% ME</v>
          </cell>
          <cell r="E2146" t="str">
            <v>PES</v>
          </cell>
          <cell r="F2146">
            <v>14586</v>
          </cell>
          <cell r="G2146" t="str">
            <v>TN</v>
          </cell>
          <cell r="H2146" t="str">
            <v>TONELADAS</v>
          </cell>
          <cell r="I2146" t="str">
            <v>ACU</v>
          </cell>
        </row>
        <row r="2147">
          <cell r="A2147" t="str">
            <v>15948407</v>
          </cell>
          <cell r="B2147">
            <v>159</v>
          </cell>
          <cell r="C2147">
            <v>48407</v>
          </cell>
          <cell r="D2147" t="str">
            <v>API CAMARON MEDIA DENSID 35%</v>
          </cell>
          <cell r="E2147" t="str">
            <v>PES</v>
          </cell>
          <cell r="F2147">
            <v>13880</v>
          </cell>
          <cell r="G2147" t="str">
            <v>TN</v>
          </cell>
          <cell r="H2147" t="str">
            <v>TONELADAS</v>
          </cell>
          <cell r="I2147" t="str">
            <v>ACU</v>
          </cell>
        </row>
        <row r="2148">
          <cell r="A2148" t="str">
            <v>15948429</v>
          </cell>
          <cell r="B2148">
            <v>159</v>
          </cell>
          <cell r="C2148">
            <v>48429</v>
          </cell>
          <cell r="D2148" t="str">
            <v>API CAMARON MEDIA DENS 30% CE</v>
          </cell>
          <cell r="E2148" t="str">
            <v>PES</v>
          </cell>
          <cell r="F2148">
            <v>13709</v>
          </cell>
          <cell r="G2148" t="str">
            <v>TN</v>
          </cell>
          <cell r="H2148" t="str">
            <v>TONELADAS</v>
          </cell>
          <cell r="I2148" t="str">
            <v>ACU</v>
          </cell>
        </row>
        <row r="2149">
          <cell r="A2149" t="str">
            <v>15950532</v>
          </cell>
          <cell r="B2149">
            <v>159</v>
          </cell>
          <cell r="C2149">
            <v>50532</v>
          </cell>
          <cell r="D2149" t="str">
            <v>GANA-AVES 2 MUL. TE</v>
          </cell>
          <cell r="E2149" t="str">
            <v>PES</v>
          </cell>
          <cell r="F2149">
            <v>4650</v>
          </cell>
          <cell r="G2149" t="str">
            <v>TN</v>
          </cell>
          <cell r="H2149" t="str">
            <v>TONELADAS</v>
          </cell>
          <cell r="I2149" t="str">
            <v>PEC</v>
          </cell>
        </row>
        <row r="2150">
          <cell r="A2150" t="str">
            <v>15952222</v>
          </cell>
          <cell r="B2150">
            <v>159</v>
          </cell>
          <cell r="C2150">
            <v>52222</v>
          </cell>
          <cell r="D2150" t="str">
            <v>POLLO ORO TE</v>
          </cell>
          <cell r="E2150" t="str">
            <v>PES</v>
          </cell>
          <cell r="F2150">
            <v>5960</v>
          </cell>
          <cell r="G2150" t="str">
            <v>TN</v>
          </cell>
          <cell r="H2150" t="str">
            <v>TONELADAS</v>
          </cell>
          <cell r="I2150" t="str">
            <v>PEC</v>
          </cell>
        </row>
        <row r="2151">
          <cell r="A2151" t="str">
            <v>15952322</v>
          </cell>
          <cell r="B2151">
            <v>159</v>
          </cell>
          <cell r="C2151">
            <v>52322</v>
          </cell>
          <cell r="D2151" t="str">
            <v>POLLITO ORO INIC. TE</v>
          </cell>
          <cell r="E2151" t="str">
            <v>PES</v>
          </cell>
          <cell r="F2151">
            <v>6165</v>
          </cell>
          <cell r="G2151" t="str">
            <v>TN</v>
          </cell>
          <cell r="H2151" t="str">
            <v>TONELADAS</v>
          </cell>
          <cell r="I2151" t="str">
            <v>PEC</v>
          </cell>
        </row>
        <row r="2152">
          <cell r="A2152" t="str">
            <v>15953010</v>
          </cell>
          <cell r="B2152">
            <v>159</v>
          </cell>
          <cell r="C2152">
            <v>53010</v>
          </cell>
          <cell r="D2152" t="str">
            <v>INI. Y CRE. CERDOS HE</v>
          </cell>
          <cell r="E2152" t="str">
            <v>PES</v>
          </cell>
          <cell r="F2152">
            <v>7218</v>
          </cell>
          <cell r="G2152" t="str">
            <v>TN</v>
          </cell>
          <cell r="H2152" t="str">
            <v>TONELADAS</v>
          </cell>
          <cell r="I2152" t="str">
            <v>PEC</v>
          </cell>
        </row>
        <row r="2153">
          <cell r="A2153" t="str">
            <v>15953011</v>
          </cell>
          <cell r="B2153">
            <v>159</v>
          </cell>
          <cell r="C2153">
            <v>53011</v>
          </cell>
          <cell r="D2153" t="str">
            <v>INI. Y CRE. CERDOS HG</v>
          </cell>
          <cell r="E2153" t="str">
            <v>PES</v>
          </cell>
          <cell r="F2153">
            <v>7078</v>
          </cell>
          <cell r="G2153" t="str">
            <v>TN</v>
          </cell>
          <cell r="H2153" t="str">
            <v>TONELADAS</v>
          </cell>
          <cell r="I2153" t="str">
            <v>PEC</v>
          </cell>
        </row>
        <row r="2154">
          <cell r="A2154" t="str">
            <v>15953013</v>
          </cell>
          <cell r="B2154">
            <v>159</v>
          </cell>
          <cell r="C2154">
            <v>53013</v>
          </cell>
          <cell r="D2154" t="str">
            <v>INI. Y CRE. CERDOS CG</v>
          </cell>
          <cell r="E2154" t="str">
            <v>PES</v>
          </cell>
          <cell r="F2154">
            <v>6308</v>
          </cell>
          <cell r="G2154" t="str">
            <v>TN</v>
          </cell>
          <cell r="H2154" t="str">
            <v>TONELADAS</v>
          </cell>
          <cell r="I2154" t="str">
            <v>PEC</v>
          </cell>
        </row>
        <row r="2155">
          <cell r="A2155" t="str">
            <v>15953162</v>
          </cell>
          <cell r="B2155">
            <v>159</v>
          </cell>
          <cell r="C2155">
            <v>53162</v>
          </cell>
          <cell r="D2155" t="str">
            <v>INICIAPORK MEJORADO GN CE</v>
          </cell>
          <cell r="E2155" t="str">
            <v>PES</v>
          </cell>
          <cell r="F2155">
            <v>4913</v>
          </cell>
          <cell r="G2155" t="str">
            <v>TN</v>
          </cell>
          <cell r="H2155" t="str">
            <v>TONELADAS</v>
          </cell>
          <cell r="I2155" t="str">
            <v>PEC</v>
          </cell>
        </row>
        <row r="2156">
          <cell r="A2156" t="str">
            <v>15953170</v>
          </cell>
          <cell r="B2156">
            <v>159</v>
          </cell>
          <cell r="C2156">
            <v>53170</v>
          </cell>
          <cell r="D2156" t="str">
            <v>CRECIPORK MEJORADO HE</v>
          </cell>
          <cell r="E2156" t="str">
            <v>PES</v>
          </cell>
          <cell r="F2156">
            <v>5010</v>
          </cell>
          <cell r="G2156" t="str">
            <v>TN</v>
          </cell>
          <cell r="H2156" t="str">
            <v>TONELADAS</v>
          </cell>
          <cell r="I2156" t="str">
            <v>PEC</v>
          </cell>
        </row>
        <row r="2157">
          <cell r="A2157" t="str">
            <v>15953172</v>
          </cell>
          <cell r="B2157">
            <v>159</v>
          </cell>
          <cell r="C2157">
            <v>53172</v>
          </cell>
          <cell r="D2157" t="str">
            <v>CRECIPORK MEJORADO GN CE</v>
          </cell>
          <cell r="E2157" t="str">
            <v>PES</v>
          </cell>
          <cell r="F2157">
            <v>4525</v>
          </cell>
          <cell r="G2157" t="str">
            <v>TN</v>
          </cell>
          <cell r="H2157" t="str">
            <v>TONELADAS</v>
          </cell>
          <cell r="I2157" t="str">
            <v>PEC</v>
          </cell>
        </row>
        <row r="2158">
          <cell r="A2158" t="str">
            <v>15953180</v>
          </cell>
          <cell r="B2158">
            <v>159</v>
          </cell>
          <cell r="C2158">
            <v>53180</v>
          </cell>
          <cell r="D2158" t="str">
            <v>ENGORDAPORK MEJORADO HE</v>
          </cell>
          <cell r="E2158" t="str">
            <v>PES</v>
          </cell>
          <cell r="F2158">
            <v>4930</v>
          </cell>
          <cell r="G2158" t="str">
            <v>TN</v>
          </cell>
          <cell r="H2158" t="str">
            <v>TONELADAS</v>
          </cell>
          <cell r="I2158" t="str">
            <v>PEC</v>
          </cell>
        </row>
        <row r="2159">
          <cell r="A2159" t="str">
            <v>15953182</v>
          </cell>
          <cell r="B2159">
            <v>159</v>
          </cell>
          <cell r="C2159">
            <v>53182</v>
          </cell>
          <cell r="D2159" t="str">
            <v>ENGORDAPORK MEJORADO GN CE</v>
          </cell>
          <cell r="E2159" t="str">
            <v>PES</v>
          </cell>
          <cell r="F2159">
            <v>4316</v>
          </cell>
          <cell r="G2159" t="str">
            <v>TN</v>
          </cell>
          <cell r="H2159" t="str">
            <v>TONELADAS</v>
          </cell>
          <cell r="I2159" t="str">
            <v>PEC</v>
          </cell>
        </row>
        <row r="2160">
          <cell r="A2160" t="str">
            <v>15953190</v>
          </cell>
          <cell r="B2160">
            <v>159</v>
          </cell>
          <cell r="C2160">
            <v>53190</v>
          </cell>
          <cell r="D2160" t="str">
            <v>REPRODUPORK MEJORADO HE</v>
          </cell>
          <cell r="E2160" t="str">
            <v>PES</v>
          </cell>
          <cell r="F2160">
            <v>4825</v>
          </cell>
          <cell r="G2160" t="str">
            <v>TN</v>
          </cell>
          <cell r="H2160" t="str">
            <v>TONELADAS</v>
          </cell>
          <cell r="I2160" t="str">
            <v>PEC</v>
          </cell>
        </row>
        <row r="2161">
          <cell r="A2161" t="str">
            <v>15953192</v>
          </cell>
          <cell r="B2161">
            <v>159</v>
          </cell>
          <cell r="C2161">
            <v>53192</v>
          </cell>
          <cell r="D2161" t="str">
            <v>REPRODUPORK MEJORADO GN  CE</v>
          </cell>
          <cell r="E2161" t="str">
            <v>PES</v>
          </cell>
          <cell r="F2161">
            <v>4636</v>
          </cell>
          <cell r="G2161" t="str">
            <v>TN</v>
          </cell>
          <cell r="H2161" t="str">
            <v>TONELADAS</v>
          </cell>
          <cell r="I2161" t="str">
            <v>PEC</v>
          </cell>
        </row>
        <row r="2162">
          <cell r="A2162" t="str">
            <v>15953242</v>
          </cell>
          <cell r="B2162">
            <v>159</v>
          </cell>
          <cell r="C2162">
            <v>53242</v>
          </cell>
          <cell r="D2162" t="str">
            <v>INICIAPORK AP CE</v>
          </cell>
          <cell r="E2162" t="str">
            <v>PES</v>
          </cell>
          <cell r="F2162">
            <v>5183</v>
          </cell>
          <cell r="G2162" t="str">
            <v>TN</v>
          </cell>
          <cell r="H2162" t="str">
            <v>TONELADAS</v>
          </cell>
          <cell r="I2162" t="str">
            <v>PEC</v>
          </cell>
        </row>
        <row r="2163">
          <cell r="A2163" t="str">
            <v>15953243</v>
          </cell>
          <cell r="B2163">
            <v>159</v>
          </cell>
          <cell r="C2163">
            <v>53243</v>
          </cell>
          <cell r="D2163" t="str">
            <v>INICIAPORK CG</v>
          </cell>
          <cell r="E2163" t="str">
            <v>PES</v>
          </cell>
          <cell r="F2163">
            <v>5043</v>
          </cell>
          <cell r="G2163" t="str">
            <v>TN</v>
          </cell>
          <cell r="H2163" t="str">
            <v>TONELADAS</v>
          </cell>
          <cell r="I2163" t="str">
            <v>PEC</v>
          </cell>
        </row>
        <row r="2164">
          <cell r="A2164" t="str">
            <v>15953250</v>
          </cell>
          <cell r="B2164">
            <v>159</v>
          </cell>
          <cell r="C2164">
            <v>53250</v>
          </cell>
          <cell r="D2164" t="str">
            <v>CONCENTRAPORK MEJORADO HE</v>
          </cell>
          <cell r="E2164" t="str">
            <v>PES</v>
          </cell>
          <cell r="F2164">
            <v>5624</v>
          </cell>
          <cell r="G2164" t="str">
            <v>TN</v>
          </cell>
          <cell r="H2164" t="str">
            <v>TONELADAS</v>
          </cell>
          <cell r="I2164" t="str">
            <v>PEC</v>
          </cell>
        </row>
        <row r="2165">
          <cell r="A2165" t="str">
            <v>15953323</v>
          </cell>
          <cell r="B2165">
            <v>159</v>
          </cell>
          <cell r="C2165">
            <v>53323</v>
          </cell>
          <cell r="D2165" t="str">
            <v>REGIO CRECIMIENTO PLUS CG</v>
          </cell>
          <cell r="E2165" t="str">
            <v>PES</v>
          </cell>
          <cell r="F2165">
            <v>4610</v>
          </cell>
          <cell r="G2165" t="str">
            <v>TN</v>
          </cell>
          <cell r="H2165" t="str">
            <v>TONELADAS</v>
          </cell>
          <cell r="I2165" t="str">
            <v>PEC</v>
          </cell>
        </row>
        <row r="2166">
          <cell r="A2166" t="str">
            <v>15953510</v>
          </cell>
          <cell r="B2166">
            <v>159</v>
          </cell>
          <cell r="C2166">
            <v>53510</v>
          </cell>
          <cell r="D2166" t="str">
            <v>GANA CERDOS NO. 1 HE</v>
          </cell>
          <cell r="E2166" t="str">
            <v>PES</v>
          </cell>
          <cell r="F2166">
            <v>5354</v>
          </cell>
          <cell r="G2166" t="str">
            <v>TN</v>
          </cell>
          <cell r="H2166" t="str">
            <v>TONELADAS</v>
          </cell>
          <cell r="I2166" t="str">
            <v>PEC</v>
          </cell>
        </row>
        <row r="2167">
          <cell r="A2167" t="str">
            <v>15953511</v>
          </cell>
          <cell r="B2167">
            <v>159</v>
          </cell>
          <cell r="C2167">
            <v>53511</v>
          </cell>
          <cell r="D2167" t="str">
            <v>GANA CERDOS NO. 1 HG</v>
          </cell>
          <cell r="E2167" t="str">
            <v>PES</v>
          </cell>
          <cell r="F2167">
            <v>5214</v>
          </cell>
          <cell r="G2167" t="str">
            <v>TN</v>
          </cell>
          <cell r="H2167" t="str">
            <v>TONELADAS</v>
          </cell>
          <cell r="I2167" t="str">
            <v>PEC</v>
          </cell>
        </row>
        <row r="2168">
          <cell r="A2168" t="str">
            <v>15953512</v>
          </cell>
          <cell r="B2168">
            <v>159</v>
          </cell>
          <cell r="C2168">
            <v>53512</v>
          </cell>
          <cell r="D2168" t="str">
            <v>GANA CERDOS NO. 1 CE</v>
          </cell>
          <cell r="E2168" t="str">
            <v>PES</v>
          </cell>
          <cell r="F2168">
            <v>5374</v>
          </cell>
          <cell r="G2168" t="str">
            <v>TN</v>
          </cell>
          <cell r="H2168" t="str">
            <v>TONELADAS</v>
          </cell>
          <cell r="I2168" t="str">
            <v>PEC</v>
          </cell>
        </row>
        <row r="2169">
          <cell r="A2169" t="str">
            <v>15953513</v>
          </cell>
          <cell r="B2169">
            <v>159</v>
          </cell>
          <cell r="C2169">
            <v>53513</v>
          </cell>
          <cell r="D2169" t="str">
            <v>GANA CERDOS NO. 1 CG</v>
          </cell>
          <cell r="E2169" t="str">
            <v>PES</v>
          </cell>
          <cell r="F2169">
            <v>5234</v>
          </cell>
          <cell r="G2169" t="str">
            <v>TN</v>
          </cell>
          <cell r="H2169" t="str">
            <v>TONELADAS</v>
          </cell>
          <cell r="I2169" t="str">
            <v>PEC</v>
          </cell>
        </row>
        <row r="2170">
          <cell r="A2170" t="str">
            <v>15953520</v>
          </cell>
          <cell r="B2170">
            <v>159</v>
          </cell>
          <cell r="C2170">
            <v>53520</v>
          </cell>
          <cell r="D2170" t="str">
            <v>GANA CERDOS NO. 2 HE</v>
          </cell>
          <cell r="E2170" t="str">
            <v>PES</v>
          </cell>
          <cell r="F2170">
            <v>5025</v>
          </cell>
          <cell r="G2170" t="str">
            <v>TN</v>
          </cell>
          <cell r="H2170" t="str">
            <v>TONELADAS</v>
          </cell>
          <cell r="I2170" t="str">
            <v>PEC</v>
          </cell>
        </row>
        <row r="2171">
          <cell r="A2171" t="str">
            <v>15953521</v>
          </cell>
          <cell r="B2171">
            <v>159</v>
          </cell>
          <cell r="C2171">
            <v>53521</v>
          </cell>
          <cell r="D2171" t="str">
            <v>GANA CERDOS NO. 2 HG</v>
          </cell>
          <cell r="E2171" t="str">
            <v>PES</v>
          </cell>
          <cell r="F2171">
            <v>4885</v>
          </cell>
          <cell r="G2171" t="str">
            <v>TN</v>
          </cell>
          <cell r="H2171" t="str">
            <v>TONELADAS</v>
          </cell>
          <cell r="I2171" t="str">
            <v>PEC</v>
          </cell>
        </row>
        <row r="2172">
          <cell r="A2172" t="str">
            <v>15953522</v>
          </cell>
          <cell r="B2172">
            <v>159</v>
          </cell>
          <cell r="C2172">
            <v>53522</v>
          </cell>
          <cell r="D2172" t="str">
            <v>GANA CERDOS NO. 2 CE</v>
          </cell>
          <cell r="E2172" t="str">
            <v>PES</v>
          </cell>
          <cell r="F2172">
            <v>5045</v>
          </cell>
          <cell r="G2172" t="str">
            <v>TN</v>
          </cell>
          <cell r="H2172" t="str">
            <v>TONELADAS</v>
          </cell>
          <cell r="I2172" t="str">
            <v>PEC</v>
          </cell>
        </row>
        <row r="2173">
          <cell r="A2173" t="str">
            <v>15953523</v>
          </cell>
          <cell r="B2173">
            <v>159</v>
          </cell>
          <cell r="C2173">
            <v>53523</v>
          </cell>
          <cell r="D2173" t="str">
            <v>GANA CERDOS NO. 2 CG</v>
          </cell>
          <cell r="E2173" t="str">
            <v>PES</v>
          </cell>
          <cell r="F2173">
            <v>4905</v>
          </cell>
          <cell r="G2173" t="str">
            <v>TN</v>
          </cell>
          <cell r="H2173" t="str">
            <v>TONELADAS</v>
          </cell>
          <cell r="I2173" t="str">
            <v>PEC</v>
          </cell>
        </row>
        <row r="2174">
          <cell r="A2174" t="str">
            <v>15953530</v>
          </cell>
          <cell r="B2174">
            <v>159</v>
          </cell>
          <cell r="C2174">
            <v>53530</v>
          </cell>
          <cell r="D2174" t="str">
            <v>GANA CERDOS NO. 3 HE</v>
          </cell>
          <cell r="E2174" t="str">
            <v>PES</v>
          </cell>
          <cell r="F2174">
            <v>5044</v>
          </cell>
          <cell r="G2174" t="str">
            <v>TN</v>
          </cell>
          <cell r="H2174" t="str">
            <v>TONELADAS</v>
          </cell>
          <cell r="I2174" t="str">
            <v>PEC</v>
          </cell>
        </row>
        <row r="2175">
          <cell r="A2175" t="str">
            <v>15953531</v>
          </cell>
          <cell r="B2175">
            <v>159</v>
          </cell>
          <cell r="C2175">
            <v>53531</v>
          </cell>
          <cell r="D2175" t="str">
            <v>GANA CERDOS NO. 3 HG</v>
          </cell>
          <cell r="E2175" t="str">
            <v>PES</v>
          </cell>
          <cell r="F2175">
            <v>4904</v>
          </cell>
          <cell r="G2175" t="str">
            <v>TN</v>
          </cell>
          <cell r="H2175" t="str">
            <v>TONELADAS</v>
          </cell>
          <cell r="I2175" t="str">
            <v>PEC</v>
          </cell>
        </row>
        <row r="2176">
          <cell r="A2176" t="str">
            <v>15953532</v>
          </cell>
          <cell r="B2176">
            <v>159</v>
          </cell>
          <cell r="C2176">
            <v>53532</v>
          </cell>
          <cell r="D2176" t="str">
            <v>GANA CERDOS NO. 3 CE</v>
          </cell>
          <cell r="E2176" t="str">
            <v>PES</v>
          </cell>
          <cell r="F2176">
            <v>5064</v>
          </cell>
          <cell r="G2176" t="str">
            <v>TN</v>
          </cell>
          <cell r="H2176" t="str">
            <v>TONELADAS</v>
          </cell>
          <cell r="I2176" t="str">
            <v>PEC</v>
          </cell>
        </row>
        <row r="2177">
          <cell r="A2177" t="str">
            <v>15953533</v>
          </cell>
          <cell r="B2177">
            <v>159</v>
          </cell>
          <cell r="C2177">
            <v>53533</v>
          </cell>
          <cell r="D2177" t="str">
            <v>GANA CERDOS NO. 3 CG</v>
          </cell>
          <cell r="E2177" t="str">
            <v>PES</v>
          </cell>
          <cell r="F2177">
            <v>4924</v>
          </cell>
          <cell r="G2177" t="str">
            <v>TN</v>
          </cell>
          <cell r="H2177" t="str">
            <v>TONELADAS</v>
          </cell>
          <cell r="I2177" t="str">
            <v>PEC</v>
          </cell>
        </row>
        <row r="2178">
          <cell r="A2178" t="str">
            <v>15953550</v>
          </cell>
          <cell r="B2178">
            <v>159</v>
          </cell>
          <cell r="C2178">
            <v>53550</v>
          </cell>
          <cell r="D2178" t="str">
            <v>GANA CERDOS NO. 5 HE</v>
          </cell>
          <cell r="E2178" t="str">
            <v>PES</v>
          </cell>
          <cell r="F2178">
            <v>4920</v>
          </cell>
          <cell r="G2178" t="str">
            <v>TN</v>
          </cell>
          <cell r="H2178" t="str">
            <v>TONELADAS</v>
          </cell>
          <cell r="I2178" t="str">
            <v>PEC</v>
          </cell>
        </row>
        <row r="2179">
          <cell r="A2179" t="str">
            <v>15953551</v>
          </cell>
          <cell r="B2179">
            <v>159</v>
          </cell>
          <cell r="C2179">
            <v>53551</v>
          </cell>
          <cell r="D2179" t="str">
            <v>GANA CERDOS NO. 5 HG</v>
          </cell>
          <cell r="E2179" t="str">
            <v>PES</v>
          </cell>
          <cell r="F2179">
            <v>4780</v>
          </cell>
          <cell r="G2179" t="str">
            <v>TN</v>
          </cell>
          <cell r="H2179" t="str">
            <v>TONELADAS</v>
          </cell>
          <cell r="I2179" t="str">
            <v>PEC</v>
          </cell>
        </row>
        <row r="2180">
          <cell r="A2180" t="str">
            <v>15953552</v>
          </cell>
          <cell r="B2180">
            <v>159</v>
          </cell>
          <cell r="C2180">
            <v>53552</v>
          </cell>
          <cell r="D2180" t="str">
            <v>GANA CERDOS NO. 5 CE</v>
          </cell>
          <cell r="E2180" t="str">
            <v>PES</v>
          </cell>
          <cell r="F2180">
            <v>4940</v>
          </cell>
          <cell r="G2180" t="str">
            <v>TN</v>
          </cell>
          <cell r="H2180" t="str">
            <v>TONELADAS</v>
          </cell>
          <cell r="I2180" t="str">
            <v>PEC</v>
          </cell>
        </row>
        <row r="2181">
          <cell r="A2181" t="str">
            <v>15953553</v>
          </cell>
          <cell r="B2181">
            <v>159</v>
          </cell>
          <cell r="C2181">
            <v>53553</v>
          </cell>
          <cell r="D2181" t="str">
            <v>GANA CERDOS NO. 5 CG</v>
          </cell>
          <cell r="E2181" t="str">
            <v>PES</v>
          </cell>
          <cell r="F2181">
            <v>4800</v>
          </cell>
          <cell r="G2181" t="str">
            <v>TN</v>
          </cell>
          <cell r="H2181" t="str">
            <v>TONELADAS</v>
          </cell>
          <cell r="I2181" t="str">
            <v>PEC</v>
          </cell>
        </row>
        <row r="2182">
          <cell r="A2182" t="str">
            <v>15953616</v>
          </cell>
          <cell r="B2182">
            <v>159</v>
          </cell>
          <cell r="C2182">
            <v>53616</v>
          </cell>
          <cell r="D2182" t="str">
            <v>GANACERDOS INI. 5K CE</v>
          </cell>
          <cell r="E2182" t="str">
            <v>PES</v>
          </cell>
          <cell r="F2182">
            <v>5540</v>
          </cell>
          <cell r="G2182" t="str">
            <v>TN</v>
          </cell>
          <cell r="H2182" t="str">
            <v>TONELADAS</v>
          </cell>
          <cell r="I2182" t="str">
            <v>PEC</v>
          </cell>
        </row>
        <row r="2183">
          <cell r="A2183" t="str">
            <v>15953626</v>
          </cell>
          <cell r="B2183">
            <v>159</v>
          </cell>
          <cell r="C2183">
            <v>53626</v>
          </cell>
          <cell r="D2183" t="str">
            <v>GANACERDOS FIN. 5K CE</v>
          </cell>
          <cell r="E2183" t="str">
            <v>PES</v>
          </cell>
          <cell r="F2183">
            <v>5540</v>
          </cell>
          <cell r="G2183" t="str">
            <v>TN</v>
          </cell>
          <cell r="H2183" t="str">
            <v>TONELADAS</v>
          </cell>
          <cell r="I2183" t="str">
            <v>PEC</v>
          </cell>
        </row>
        <row r="2184">
          <cell r="A2184" t="str">
            <v>15953632</v>
          </cell>
          <cell r="B2184">
            <v>159</v>
          </cell>
          <cell r="C2184">
            <v>53632</v>
          </cell>
          <cell r="D2184" t="str">
            <v>GANACERDOS MULTIUSOS CE</v>
          </cell>
          <cell r="E2184" t="str">
            <v>PES</v>
          </cell>
          <cell r="F2184">
            <v>3995</v>
          </cell>
          <cell r="G2184" t="str">
            <v>TN</v>
          </cell>
          <cell r="H2184" t="str">
            <v>TONELADAS</v>
          </cell>
          <cell r="I2184" t="str">
            <v>PEC</v>
          </cell>
        </row>
        <row r="2185">
          <cell r="A2185" t="str">
            <v>15953813</v>
          </cell>
          <cell r="B2185">
            <v>159</v>
          </cell>
          <cell r="C2185">
            <v>53813</v>
          </cell>
          <cell r="D2185" t="str">
            <v>INICIACION PLUS CG</v>
          </cell>
          <cell r="E2185" t="str">
            <v>PES</v>
          </cell>
          <cell r="F2185">
            <v>4875</v>
          </cell>
          <cell r="G2185" t="str">
            <v>TN</v>
          </cell>
          <cell r="H2185" t="str">
            <v>TONELADAS</v>
          </cell>
          <cell r="I2185" t="str">
            <v>PEC</v>
          </cell>
        </row>
        <row r="2186">
          <cell r="A2186" t="str">
            <v>15953860</v>
          </cell>
          <cell r="B2186">
            <v>159</v>
          </cell>
          <cell r="C2186">
            <v>53860</v>
          </cell>
          <cell r="D2186" t="str">
            <v>CRECIPORK HE</v>
          </cell>
          <cell r="E2186" t="str">
            <v>PES</v>
          </cell>
          <cell r="F2186">
            <v>5110</v>
          </cell>
          <cell r="G2186" t="str">
            <v>TN</v>
          </cell>
          <cell r="H2186" t="str">
            <v>TONELADAS</v>
          </cell>
          <cell r="I2186" t="str">
            <v>PEC</v>
          </cell>
        </row>
        <row r="2187">
          <cell r="A2187" t="str">
            <v>15953861</v>
          </cell>
          <cell r="B2187">
            <v>159</v>
          </cell>
          <cell r="C2187">
            <v>53861</v>
          </cell>
          <cell r="D2187" t="str">
            <v>CRECIPORK HG</v>
          </cell>
          <cell r="E2187" t="str">
            <v>PES</v>
          </cell>
          <cell r="F2187">
            <v>4970</v>
          </cell>
          <cell r="G2187" t="str">
            <v>TN</v>
          </cell>
          <cell r="H2187" t="str">
            <v>TONELADAS</v>
          </cell>
          <cell r="I2187" t="str">
            <v>PEC</v>
          </cell>
        </row>
        <row r="2188">
          <cell r="A2188" t="str">
            <v>15953862</v>
          </cell>
          <cell r="B2188">
            <v>159</v>
          </cell>
          <cell r="C2188">
            <v>53862</v>
          </cell>
          <cell r="D2188" t="str">
            <v>CRECIPORK TE</v>
          </cell>
          <cell r="E2188" t="str">
            <v>PES</v>
          </cell>
          <cell r="F2188">
            <v>4930</v>
          </cell>
          <cell r="G2188" t="str">
            <v>TN</v>
          </cell>
          <cell r="H2188" t="str">
            <v>TONELADAS</v>
          </cell>
          <cell r="I2188" t="str">
            <v>PEC</v>
          </cell>
        </row>
        <row r="2189">
          <cell r="A2189" t="str">
            <v>15953863</v>
          </cell>
          <cell r="B2189">
            <v>159</v>
          </cell>
          <cell r="C2189">
            <v>53863</v>
          </cell>
          <cell r="D2189" t="str">
            <v>CRECIPORK TG</v>
          </cell>
          <cell r="E2189" t="str">
            <v>PES</v>
          </cell>
          <cell r="F2189">
            <v>4990</v>
          </cell>
          <cell r="G2189" t="str">
            <v>TN</v>
          </cell>
          <cell r="H2189" t="str">
            <v>TONELADAS</v>
          </cell>
          <cell r="I2189" t="str">
            <v>PEC</v>
          </cell>
        </row>
        <row r="2190">
          <cell r="A2190" t="str">
            <v>15953870</v>
          </cell>
          <cell r="B2190">
            <v>159</v>
          </cell>
          <cell r="C2190">
            <v>53870</v>
          </cell>
          <cell r="D2190" t="str">
            <v>ENGORDAPORK HE</v>
          </cell>
          <cell r="E2190" t="str">
            <v>PES</v>
          </cell>
          <cell r="F2190">
            <v>5030</v>
          </cell>
          <cell r="G2190" t="str">
            <v>TN</v>
          </cell>
          <cell r="H2190" t="str">
            <v>TONELADAS</v>
          </cell>
          <cell r="I2190" t="str">
            <v>PEC</v>
          </cell>
        </row>
        <row r="2191">
          <cell r="A2191" t="str">
            <v>15953871</v>
          </cell>
          <cell r="B2191">
            <v>159</v>
          </cell>
          <cell r="C2191">
            <v>53871</v>
          </cell>
          <cell r="D2191" t="str">
            <v>ENGORDAPORK  HG</v>
          </cell>
          <cell r="E2191" t="str">
            <v>PES</v>
          </cell>
          <cell r="F2191">
            <v>4890</v>
          </cell>
          <cell r="G2191" t="str">
            <v>TN</v>
          </cell>
          <cell r="H2191" t="str">
            <v>TONELADAS</v>
          </cell>
          <cell r="I2191" t="str">
            <v>PEC</v>
          </cell>
        </row>
        <row r="2192">
          <cell r="A2192" t="str">
            <v>15953872</v>
          </cell>
          <cell r="B2192">
            <v>159</v>
          </cell>
          <cell r="C2192">
            <v>53872</v>
          </cell>
          <cell r="D2192" t="str">
            <v>ENGORDAPORK TE</v>
          </cell>
          <cell r="E2192" t="str">
            <v>PES</v>
          </cell>
          <cell r="F2192">
            <v>4850</v>
          </cell>
          <cell r="G2192" t="str">
            <v>TN</v>
          </cell>
          <cell r="H2192" t="str">
            <v>TONELADAS</v>
          </cell>
          <cell r="I2192" t="str">
            <v>PEC</v>
          </cell>
        </row>
        <row r="2193">
          <cell r="A2193" t="str">
            <v>15953873</v>
          </cell>
          <cell r="B2193">
            <v>159</v>
          </cell>
          <cell r="C2193">
            <v>53873</v>
          </cell>
          <cell r="D2193" t="str">
            <v>ENGORDAPORK TG</v>
          </cell>
          <cell r="E2193" t="str">
            <v>PES</v>
          </cell>
          <cell r="F2193">
            <v>4910</v>
          </cell>
          <cell r="G2193" t="str">
            <v>TN</v>
          </cell>
          <cell r="H2193" t="str">
            <v>TONELADAS</v>
          </cell>
          <cell r="I2193" t="str">
            <v>PEC</v>
          </cell>
        </row>
        <row r="2194">
          <cell r="A2194" t="str">
            <v>15953880</v>
          </cell>
          <cell r="B2194">
            <v>159</v>
          </cell>
          <cell r="C2194">
            <v>53880</v>
          </cell>
          <cell r="D2194" t="str">
            <v>REPRODUPORK HE</v>
          </cell>
          <cell r="E2194" t="str">
            <v>PES</v>
          </cell>
          <cell r="F2194">
            <v>4880</v>
          </cell>
          <cell r="G2194" t="str">
            <v>TN</v>
          </cell>
          <cell r="H2194" t="str">
            <v>TONELADAS</v>
          </cell>
          <cell r="I2194" t="str">
            <v>PEC</v>
          </cell>
        </row>
        <row r="2195">
          <cell r="A2195" t="str">
            <v>15953881</v>
          </cell>
          <cell r="B2195">
            <v>159</v>
          </cell>
          <cell r="C2195">
            <v>53881</v>
          </cell>
          <cell r="D2195" t="str">
            <v>REPRODUPORK HG</v>
          </cell>
          <cell r="E2195" t="str">
            <v>PES</v>
          </cell>
          <cell r="F2195">
            <v>4740</v>
          </cell>
          <cell r="G2195" t="str">
            <v>TN</v>
          </cell>
          <cell r="H2195" t="str">
            <v>TONELADAS</v>
          </cell>
          <cell r="I2195" t="str">
            <v>PEC</v>
          </cell>
        </row>
        <row r="2196">
          <cell r="A2196" t="str">
            <v>15953882</v>
          </cell>
          <cell r="B2196">
            <v>159</v>
          </cell>
          <cell r="C2196">
            <v>53882</v>
          </cell>
          <cell r="D2196" t="str">
            <v>REPRODUPORK TE</v>
          </cell>
          <cell r="E2196" t="str">
            <v>PES</v>
          </cell>
          <cell r="F2196">
            <v>4900</v>
          </cell>
          <cell r="G2196" t="str">
            <v>TN</v>
          </cell>
          <cell r="H2196" t="str">
            <v>TONELADAS</v>
          </cell>
          <cell r="I2196" t="str">
            <v>PEC</v>
          </cell>
        </row>
        <row r="2197">
          <cell r="A2197" t="str">
            <v>15953883</v>
          </cell>
          <cell r="B2197">
            <v>159</v>
          </cell>
          <cell r="C2197">
            <v>53883</v>
          </cell>
          <cell r="D2197" t="str">
            <v>REPRODUPORK TG</v>
          </cell>
          <cell r="E2197" t="str">
            <v>PES</v>
          </cell>
          <cell r="F2197">
            <v>4760</v>
          </cell>
          <cell r="G2197" t="str">
            <v>TN</v>
          </cell>
          <cell r="H2197" t="str">
            <v>TONELADAS</v>
          </cell>
          <cell r="I2197" t="str">
            <v>PEC</v>
          </cell>
        </row>
        <row r="2198">
          <cell r="A2198" t="str">
            <v>15954030</v>
          </cell>
          <cell r="B2198">
            <v>159</v>
          </cell>
          <cell r="C2198">
            <v>54030</v>
          </cell>
          <cell r="D2198" t="str">
            <v>BECERROS GANADOR HE</v>
          </cell>
          <cell r="E2198" t="str">
            <v>PES</v>
          </cell>
          <cell r="F2198">
            <v>5053</v>
          </cell>
          <cell r="G2198" t="str">
            <v>TN</v>
          </cell>
          <cell r="H2198" t="str">
            <v>TONELADAS</v>
          </cell>
          <cell r="I2198" t="str">
            <v>PEC</v>
          </cell>
        </row>
        <row r="2199">
          <cell r="A2199" t="str">
            <v>15954032</v>
          </cell>
          <cell r="B2199">
            <v>159</v>
          </cell>
          <cell r="C2199">
            <v>54032</v>
          </cell>
          <cell r="D2199" t="str">
            <v>BECERROS GANADOR CE</v>
          </cell>
          <cell r="E2199" t="str">
            <v>PES</v>
          </cell>
          <cell r="F2199">
            <v>4905</v>
          </cell>
          <cell r="G2199" t="str">
            <v>TN</v>
          </cell>
          <cell r="H2199" t="str">
            <v>TONELADAS</v>
          </cell>
          <cell r="I2199" t="str">
            <v>PEC</v>
          </cell>
        </row>
        <row r="2200">
          <cell r="A2200" t="str">
            <v>15954033</v>
          </cell>
          <cell r="B2200">
            <v>159</v>
          </cell>
          <cell r="C2200">
            <v>54033</v>
          </cell>
          <cell r="D2200" t="str">
            <v>BECERROS GANADOR CG</v>
          </cell>
          <cell r="E2200" t="str">
            <v>PES</v>
          </cell>
          <cell r="F2200">
            <v>4933</v>
          </cell>
          <cell r="G2200" t="str">
            <v>TN</v>
          </cell>
          <cell r="H2200" t="str">
            <v>TONELADAS</v>
          </cell>
          <cell r="I2200" t="str">
            <v>PEC</v>
          </cell>
        </row>
        <row r="2201">
          <cell r="A2201" t="str">
            <v>15954034</v>
          </cell>
          <cell r="B2201">
            <v>159</v>
          </cell>
          <cell r="C2201">
            <v>54034</v>
          </cell>
          <cell r="D2201" t="str">
            <v>BECERROS GANADOR RE</v>
          </cell>
          <cell r="E2201" t="str">
            <v>PES</v>
          </cell>
          <cell r="F2201">
            <v>5063</v>
          </cell>
          <cell r="G2201" t="str">
            <v>TN</v>
          </cell>
          <cell r="H2201" t="str">
            <v>TONELADAS</v>
          </cell>
          <cell r="I2201" t="str">
            <v>PEC</v>
          </cell>
        </row>
        <row r="2202">
          <cell r="A2202" t="str">
            <v>15954035</v>
          </cell>
          <cell r="B2202">
            <v>159</v>
          </cell>
          <cell r="C2202">
            <v>54035</v>
          </cell>
          <cell r="D2202" t="str">
            <v>BECERROS GANADOR RG</v>
          </cell>
          <cell r="E2202" t="str">
            <v>PES</v>
          </cell>
          <cell r="F2202">
            <v>4923</v>
          </cell>
          <cell r="G2202" t="str">
            <v>TN</v>
          </cell>
          <cell r="H2202" t="str">
            <v>TONELADAS</v>
          </cell>
          <cell r="I2202" t="str">
            <v>PEC</v>
          </cell>
        </row>
        <row r="2203">
          <cell r="A2203" t="str">
            <v>15954060</v>
          </cell>
          <cell r="B2203">
            <v>159</v>
          </cell>
          <cell r="C2203">
            <v>54060</v>
          </cell>
          <cell r="D2203" t="str">
            <v>GANALECHE 12% HE</v>
          </cell>
          <cell r="E2203" t="str">
            <v>PES</v>
          </cell>
          <cell r="F2203">
            <v>5516</v>
          </cell>
          <cell r="G2203" t="str">
            <v>TN</v>
          </cell>
          <cell r="H2203" t="str">
            <v>TONELADAS</v>
          </cell>
          <cell r="I2203" t="str">
            <v>PEC</v>
          </cell>
        </row>
        <row r="2204">
          <cell r="A2204" t="str">
            <v>15954061</v>
          </cell>
          <cell r="B2204">
            <v>159</v>
          </cell>
          <cell r="C2204">
            <v>54061</v>
          </cell>
          <cell r="D2204" t="str">
            <v>GANALECHE 12% HG</v>
          </cell>
          <cell r="E2204" t="str">
            <v>PES</v>
          </cell>
          <cell r="F2204">
            <v>5376</v>
          </cell>
          <cell r="G2204" t="str">
            <v>TN</v>
          </cell>
          <cell r="H2204" t="str">
            <v>TONELADAS</v>
          </cell>
          <cell r="I2204" t="str">
            <v>PEC</v>
          </cell>
        </row>
        <row r="2205">
          <cell r="A2205" t="str">
            <v>15954062</v>
          </cell>
          <cell r="B2205">
            <v>159</v>
          </cell>
          <cell r="C2205">
            <v>54062</v>
          </cell>
          <cell r="D2205" t="str">
            <v>GANALECHE 12% CE</v>
          </cell>
          <cell r="E2205" t="str">
            <v>PES</v>
          </cell>
          <cell r="F2205">
            <v>5536</v>
          </cell>
          <cell r="G2205" t="str">
            <v>TN</v>
          </cell>
          <cell r="H2205" t="str">
            <v>TONELADAS</v>
          </cell>
          <cell r="I2205" t="str">
            <v>PEC</v>
          </cell>
        </row>
        <row r="2206">
          <cell r="A2206" t="str">
            <v>15954063</v>
          </cell>
          <cell r="B2206">
            <v>159</v>
          </cell>
          <cell r="C2206">
            <v>54063</v>
          </cell>
          <cell r="D2206" t="str">
            <v>GANALECHE 12% CG</v>
          </cell>
          <cell r="E2206" t="str">
            <v>PES</v>
          </cell>
          <cell r="F2206">
            <v>5396</v>
          </cell>
          <cell r="G2206" t="str">
            <v>TN</v>
          </cell>
          <cell r="H2206" t="str">
            <v>TONELADAS</v>
          </cell>
          <cell r="I2206" t="str">
            <v>PEC</v>
          </cell>
        </row>
        <row r="2207">
          <cell r="A2207" t="str">
            <v>15954064</v>
          </cell>
          <cell r="B2207">
            <v>159</v>
          </cell>
          <cell r="C2207">
            <v>54064</v>
          </cell>
          <cell r="D2207" t="str">
            <v>GANALECHE 12% RE</v>
          </cell>
          <cell r="E2207" t="str">
            <v>PES</v>
          </cell>
          <cell r="F2207">
            <v>4670</v>
          </cell>
          <cell r="G2207" t="str">
            <v>TN</v>
          </cell>
          <cell r="H2207" t="str">
            <v>TONELADAS</v>
          </cell>
          <cell r="I2207" t="str">
            <v>PEC</v>
          </cell>
        </row>
        <row r="2208">
          <cell r="A2208" t="str">
            <v>15954065</v>
          </cell>
          <cell r="B2208">
            <v>159</v>
          </cell>
          <cell r="C2208">
            <v>54065</v>
          </cell>
          <cell r="D2208" t="str">
            <v>GANALECHE 12% RG</v>
          </cell>
          <cell r="E2208" t="str">
            <v>PES</v>
          </cell>
          <cell r="F2208">
            <v>5386</v>
          </cell>
          <cell r="G2208" t="str">
            <v>TN</v>
          </cell>
          <cell r="H2208" t="str">
            <v>TONELADAS</v>
          </cell>
          <cell r="I2208" t="str">
            <v>PEC</v>
          </cell>
        </row>
        <row r="2209">
          <cell r="A2209" t="str">
            <v>15954300</v>
          </cell>
          <cell r="B2209">
            <v>159</v>
          </cell>
          <cell r="C2209">
            <v>54300</v>
          </cell>
          <cell r="D2209" t="str">
            <v>GANALECHE MULTIUSOS HE</v>
          </cell>
          <cell r="E2209" t="str">
            <v>PES</v>
          </cell>
          <cell r="F2209">
            <v>4845</v>
          </cell>
          <cell r="G2209" t="str">
            <v>TN</v>
          </cell>
          <cell r="H2209" t="str">
            <v>TONELADAS</v>
          </cell>
          <cell r="I2209" t="str">
            <v>PEC</v>
          </cell>
        </row>
        <row r="2210">
          <cell r="A2210" t="str">
            <v>15954301</v>
          </cell>
          <cell r="B2210">
            <v>159</v>
          </cell>
          <cell r="C2210">
            <v>54301</v>
          </cell>
          <cell r="D2210" t="str">
            <v>GANALECHE MULTIUSOS HG</v>
          </cell>
          <cell r="E2210" t="str">
            <v>PES</v>
          </cell>
          <cell r="F2210">
            <v>4705</v>
          </cell>
          <cell r="G2210" t="str">
            <v>TN</v>
          </cell>
          <cell r="H2210" t="str">
            <v>TONELADAS</v>
          </cell>
          <cell r="I2210" t="str">
            <v>PEC</v>
          </cell>
        </row>
        <row r="2211">
          <cell r="A2211" t="str">
            <v>15954302</v>
          </cell>
          <cell r="B2211">
            <v>159</v>
          </cell>
          <cell r="C2211">
            <v>54302</v>
          </cell>
          <cell r="D2211" t="str">
            <v>GANALECHE MULTIUSOS CE</v>
          </cell>
          <cell r="E2211" t="str">
            <v>PES</v>
          </cell>
          <cell r="F2211">
            <v>4805</v>
          </cell>
          <cell r="G2211" t="str">
            <v>TN</v>
          </cell>
          <cell r="H2211" t="str">
            <v>TONELADAS</v>
          </cell>
          <cell r="I2211" t="str">
            <v>PEC</v>
          </cell>
        </row>
        <row r="2212">
          <cell r="A2212" t="str">
            <v>15954303</v>
          </cell>
          <cell r="B2212">
            <v>159</v>
          </cell>
          <cell r="C2212">
            <v>54303</v>
          </cell>
          <cell r="D2212" t="str">
            <v>GANALECHE MULTIUSOS CG</v>
          </cell>
          <cell r="E2212" t="str">
            <v>PES</v>
          </cell>
          <cell r="F2212">
            <v>4725</v>
          </cell>
          <cell r="G2212" t="str">
            <v>TN</v>
          </cell>
          <cell r="H2212" t="str">
            <v>TONELADAS</v>
          </cell>
          <cell r="I2212" t="str">
            <v>PEC</v>
          </cell>
        </row>
        <row r="2213">
          <cell r="A2213" t="str">
            <v>15954304</v>
          </cell>
          <cell r="B2213">
            <v>159</v>
          </cell>
          <cell r="C2213">
            <v>54304</v>
          </cell>
          <cell r="D2213" t="str">
            <v>GANALECHE MULTIUSOS RE</v>
          </cell>
          <cell r="E2213" t="str">
            <v>PES</v>
          </cell>
          <cell r="F2213">
            <v>4855</v>
          </cell>
          <cell r="G2213" t="str">
            <v>TN</v>
          </cell>
          <cell r="H2213" t="str">
            <v>TONELADAS</v>
          </cell>
          <cell r="I2213" t="str">
            <v>PEC</v>
          </cell>
        </row>
        <row r="2214">
          <cell r="A2214" t="str">
            <v>15954305</v>
          </cell>
          <cell r="B2214">
            <v>159</v>
          </cell>
          <cell r="C2214">
            <v>54305</v>
          </cell>
          <cell r="D2214" t="str">
            <v>GANALECHE MULTIUSOS RG</v>
          </cell>
          <cell r="E2214" t="str">
            <v>PES</v>
          </cell>
          <cell r="F2214">
            <v>4715</v>
          </cell>
          <cell r="G2214" t="str">
            <v>TN</v>
          </cell>
          <cell r="H2214" t="str">
            <v>TONELADAS</v>
          </cell>
          <cell r="I2214" t="str">
            <v>PEC</v>
          </cell>
        </row>
        <row r="2215">
          <cell r="A2215" t="str">
            <v>15954320</v>
          </cell>
          <cell r="B2215">
            <v>159</v>
          </cell>
          <cell r="C2215">
            <v>54320</v>
          </cell>
          <cell r="D2215" t="str">
            <v>ESTABLERO 18% HE</v>
          </cell>
          <cell r="E2215" t="str">
            <v>PES</v>
          </cell>
          <cell r="F2215">
            <v>4645</v>
          </cell>
          <cell r="G2215" t="str">
            <v>TN</v>
          </cell>
          <cell r="H2215" t="str">
            <v>TONELADAS</v>
          </cell>
          <cell r="I2215" t="str">
            <v>PEC</v>
          </cell>
        </row>
        <row r="2216">
          <cell r="A2216" t="str">
            <v>15954321</v>
          </cell>
          <cell r="B2216">
            <v>159</v>
          </cell>
          <cell r="C2216">
            <v>54321</v>
          </cell>
          <cell r="D2216" t="str">
            <v>ESTABLERO 18% HG</v>
          </cell>
          <cell r="E2216" t="str">
            <v>PES</v>
          </cell>
          <cell r="F2216">
            <v>4505</v>
          </cell>
          <cell r="G2216" t="str">
            <v>TN</v>
          </cell>
          <cell r="H2216" t="str">
            <v>TONELADAS</v>
          </cell>
          <cell r="I2216" t="str">
            <v>PEC</v>
          </cell>
        </row>
        <row r="2217">
          <cell r="A2217" t="str">
            <v>15954322</v>
          </cell>
          <cell r="B2217">
            <v>159</v>
          </cell>
          <cell r="C2217">
            <v>54322</v>
          </cell>
          <cell r="D2217" t="str">
            <v>ESTABLERO 18% CE</v>
          </cell>
          <cell r="E2217" t="str">
            <v>PES</v>
          </cell>
          <cell r="F2217">
            <v>4665</v>
          </cell>
          <cell r="G2217" t="str">
            <v>TN</v>
          </cell>
          <cell r="H2217" t="str">
            <v>TONELADAS</v>
          </cell>
          <cell r="I2217" t="str">
            <v>PEC</v>
          </cell>
        </row>
        <row r="2218">
          <cell r="A2218" t="str">
            <v>15954323</v>
          </cell>
          <cell r="B2218">
            <v>159</v>
          </cell>
          <cell r="C2218">
            <v>54323</v>
          </cell>
          <cell r="D2218" t="str">
            <v>ESTABLERO 18% CG</v>
          </cell>
          <cell r="E2218" t="str">
            <v>PES</v>
          </cell>
          <cell r="F2218">
            <v>4525</v>
          </cell>
          <cell r="G2218" t="str">
            <v>TN</v>
          </cell>
          <cell r="H2218" t="str">
            <v>TONELADAS</v>
          </cell>
          <cell r="I2218" t="str">
            <v>PEC</v>
          </cell>
        </row>
        <row r="2219">
          <cell r="A2219" t="str">
            <v>15954325</v>
          </cell>
          <cell r="B2219">
            <v>159</v>
          </cell>
          <cell r="C2219">
            <v>54325</v>
          </cell>
          <cell r="D2219" t="str">
            <v>ESTABLERO 18% RG</v>
          </cell>
          <cell r="E2219" t="str">
            <v>PES</v>
          </cell>
          <cell r="F2219">
            <v>4515</v>
          </cell>
          <cell r="G2219" t="str">
            <v>TN</v>
          </cell>
          <cell r="H2219" t="str">
            <v>TONELADAS</v>
          </cell>
          <cell r="I2219" t="str">
            <v>PEC</v>
          </cell>
        </row>
        <row r="2220">
          <cell r="A2220" t="str">
            <v>15954340</v>
          </cell>
          <cell r="B2220">
            <v>159</v>
          </cell>
          <cell r="C2220">
            <v>54340</v>
          </cell>
          <cell r="D2220" t="str">
            <v>ESTABLERO 20% HE</v>
          </cell>
          <cell r="E2220" t="str">
            <v>PES</v>
          </cell>
          <cell r="F2220">
            <v>4986</v>
          </cell>
          <cell r="G2220" t="str">
            <v>TN</v>
          </cell>
          <cell r="H2220" t="str">
            <v>TONELADAS</v>
          </cell>
          <cell r="I2220" t="str">
            <v>PEC</v>
          </cell>
        </row>
        <row r="2221">
          <cell r="A2221" t="str">
            <v>15954341</v>
          </cell>
          <cell r="B2221">
            <v>159</v>
          </cell>
          <cell r="C2221">
            <v>54341</v>
          </cell>
          <cell r="D2221" t="str">
            <v>ESTABLERO 20% HG</v>
          </cell>
          <cell r="E2221" t="str">
            <v>PES</v>
          </cell>
          <cell r="F2221">
            <v>4846</v>
          </cell>
          <cell r="G2221" t="str">
            <v>TN</v>
          </cell>
          <cell r="H2221" t="str">
            <v>TONELADAS</v>
          </cell>
          <cell r="I2221" t="str">
            <v>PEC</v>
          </cell>
        </row>
        <row r="2222">
          <cell r="A2222" t="str">
            <v>15954342</v>
          </cell>
          <cell r="B2222">
            <v>159</v>
          </cell>
          <cell r="C2222">
            <v>54342</v>
          </cell>
          <cell r="D2222" t="str">
            <v>ESTABLERO 20% CE</v>
          </cell>
          <cell r="E2222" t="str">
            <v>PES</v>
          </cell>
          <cell r="F2222">
            <v>5006</v>
          </cell>
          <cell r="G2222" t="str">
            <v>TN</v>
          </cell>
          <cell r="H2222" t="str">
            <v>TONELADAS</v>
          </cell>
          <cell r="I2222" t="str">
            <v>PEC</v>
          </cell>
        </row>
        <row r="2223">
          <cell r="A2223" t="str">
            <v>15954343</v>
          </cell>
          <cell r="B2223">
            <v>159</v>
          </cell>
          <cell r="C2223">
            <v>54343</v>
          </cell>
          <cell r="D2223" t="str">
            <v>ESTABLERO 20% CG</v>
          </cell>
          <cell r="E2223" t="str">
            <v>PES</v>
          </cell>
          <cell r="F2223">
            <v>4866</v>
          </cell>
          <cell r="G2223" t="str">
            <v>TN</v>
          </cell>
          <cell r="H2223" t="str">
            <v>TONELADAS</v>
          </cell>
          <cell r="I2223" t="str">
            <v>PEC</v>
          </cell>
        </row>
        <row r="2224">
          <cell r="A2224" t="str">
            <v>15954344</v>
          </cell>
          <cell r="B2224">
            <v>159</v>
          </cell>
          <cell r="C2224">
            <v>54344</v>
          </cell>
          <cell r="D2224" t="str">
            <v>ESTABLERO 20% RE</v>
          </cell>
          <cell r="E2224" t="str">
            <v>PES</v>
          </cell>
          <cell r="F2224">
            <v>4106</v>
          </cell>
          <cell r="G2224" t="str">
            <v>TN</v>
          </cell>
          <cell r="H2224" t="str">
            <v>TONELADAS</v>
          </cell>
          <cell r="I2224" t="str">
            <v>PEC</v>
          </cell>
        </row>
        <row r="2225">
          <cell r="A2225" t="str">
            <v>15954345</v>
          </cell>
          <cell r="B2225">
            <v>159</v>
          </cell>
          <cell r="C2225">
            <v>54345</v>
          </cell>
          <cell r="D2225" t="str">
            <v>ESTABLERO 20% RG</v>
          </cell>
          <cell r="E2225" t="str">
            <v>PES</v>
          </cell>
          <cell r="F2225">
            <v>4856</v>
          </cell>
          <cell r="G2225" t="str">
            <v>TN</v>
          </cell>
          <cell r="H2225" t="str">
            <v>TONELADAS</v>
          </cell>
          <cell r="I2225" t="str">
            <v>PEC</v>
          </cell>
        </row>
        <row r="2226">
          <cell r="A2226" t="str">
            <v>15954422</v>
          </cell>
          <cell r="B2226">
            <v>159</v>
          </cell>
          <cell r="C2226">
            <v>54422</v>
          </cell>
          <cell r="D2226" t="str">
            <v>ESTABLERO 18% CE</v>
          </cell>
          <cell r="E2226" t="str">
            <v>PES</v>
          </cell>
          <cell r="F2226">
            <v>3990</v>
          </cell>
          <cell r="G2226" t="str">
            <v>TN</v>
          </cell>
          <cell r="H2226" t="str">
            <v>TONELADAS</v>
          </cell>
          <cell r="I2226" t="str">
            <v>PEC</v>
          </cell>
        </row>
        <row r="2227">
          <cell r="A2227" t="str">
            <v>15954584</v>
          </cell>
          <cell r="B2227">
            <v>159</v>
          </cell>
          <cell r="C2227">
            <v>54584</v>
          </cell>
          <cell r="D2227" t="str">
            <v>GANALECHE ALTAS PRODUCTORAS RE</v>
          </cell>
          <cell r="E2227" t="str">
            <v>PES</v>
          </cell>
          <cell r="F2227">
            <v>4760</v>
          </cell>
          <cell r="G2227" t="str">
            <v>TN</v>
          </cell>
          <cell r="H2227" t="str">
            <v>TONELADAS</v>
          </cell>
          <cell r="I2227" t="str">
            <v>PEC</v>
          </cell>
        </row>
        <row r="2228">
          <cell r="A2228" t="str">
            <v>15954590</v>
          </cell>
          <cell r="B2228">
            <v>159</v>
          </cell>
          <cell r="C2228">
            <v>54590</v>
          </cell>
          <cell r="D2228" t="str">
            <v>MEZCLA ENERGETICA HE</v>
          </cell>
          <cell r="E2228" t="str">
            <v>PES</v>
          </cell>
          <cell r="F2228">
            <v>4345</v>
          </cell>
          <cell r="G2228" t="str">
            <v>TN</v>
          </cell>
          <cell r="H2228" t="str">
            <v>TONELADAS</v>
          </cell>
          <cell r="I2228" t="str">
            <v>PEC</v>
          </cell>
        </row>
        <row r="2229">
          <cell r="A2229" t="str">
            <v>15954594</v>
          </cell>
          <cell r="B2229">
            <v>159</v>
          </cell>
          <cell r="C2229">
            <v>54594</v>
          </cell>
          <cell r="D2229" t="str">
            <v>MEZCLA ENERGETICA RE</v>
          </cell>
          <cell r="E2229" t="str">
            <v>PES</v>
          </cell>
          <cell r="F2229">
            <v>4405</v>
          </cell>
          <cell r="G2229" t="str">
            <v>TN</v>
          </cell>
          <cell r="H2229" t="str">
            <v>TONELADAS</v>
          </cell>
          <cell r="I2229" t="str">
            <v>PEC</v>
          </cell>
        </row>
        <row r="2230">
          <cell r="A2230" t="str">
            <v>15954595</v>
          </cell>
          <cell r="B2230">
            <v>159</v>
          </cell>
          <cell r="C2230">
            <v>54595</v>
          </cell>
          <cell r="D2230" t="str">
            <v>MEZCLA ENERGETICA RG</v>
          </cell>
          <cell r="E2230" t="str">
            <v>PES</v>
          </cell>
          <cell r="F2230">
            <v>4215</v>
          </cell>
          <cell r="G2230" t="str">
            <v>TN</v>
          </cell>
          <cell r="H2230" t="str">
            <v>TONELADAS</v>
          </cell>
          <cell r="I2230" t="str">
            <v>PEC</v>
          </cell>
        </row>
        <row r="2231">
          <cell r="A2231" t="str">
            <v>15954750</v>
          </cell>
          <cell r="B2231">
            <v>159</v>
          </cell>
          <cell r="C2231">
            <v>54750</v>
          </cell>
          <cell r="D2231" t="str">
            <v>GANALECHE PLUS 17% HE</v>
          </cell>
          <cell r="E2231" t="str">
            <v>PES</v>
          </cell>
          <cell r="F2231">
            <v>5295</v>
          </cell>
          <cell r="G2231" t="str">
            <v>TN</v>
          </cell>
          <cell r="H2231" t="str">
            <v>TONELADAS</v>
          </cell>
          <cell r="I2231" t="str">
            <v>PEC</v>
          </cell>
        </row>
        <row r="2232">
          <cell r="A2232" t="str">
            <v>15954751</v>
          </cell>
          <cell r="B2232">
            <v>159</v>
          </cell>
          <cell r="C2232">
            <v>54751</v>
          </cell>
          <cell r="D2232" t="str">
            <v>GANALECHE PLUS 17% HG</v>
          </cell>
          <cell r="E2232" t="str">
            <v>PES</v>
          </cell>
          <cell r="F2232">
            <v>5155</v>
          </cell>
          <cell r="G2232" t="str">
            <v>TN</v>
          </cell>
          <cell r="H2232" t="str">
            <v>TONELADAS</v>
          </cell>
          <cell r="I2232" t="str">
            <v>PEC</v>
          </cell>
        </row>
        <row r="2233">
          <cell r="A2233" t="str">
            <v>15954752</v>
          </cell>
          <cell r="B2233">
            <v>159</v>
          </cell>
          <cell r="C2233">
            <v>54752</v>
          </cell>
          <cell r="D2233" t="str">
            <v>GANALECHE PLUS 17% CE</v>
          </cell>
          <cell r="E2233" t="str">
            <v>PES</v>
          </cell>
          <cell r="F2233">
            <v>5315</v>
          </cell>
          <cell r="G2233" t="str">
            <v>TN</v>
          </cell>
          <cell r="H2233" t="str">
            <v>TONELADAS</v>
          </cell>
          <cell r="I2233" t="str">
            <v>PEC</v>
          </cell>
        </row>
        <row r="2234">
          <cell r="A2234" t="str">
            <v>15954753</v>
          </cell>
          <cell r="B2234">
            <v>159</v>
          </cell>
          <cell r="C2234">
            <v>54753</v>
          </cell>
          <cell r="D2234" t="str">
            <v>GANALECHE PLUS 17% CG</v>
          </cell>
          <cell r="E2234" t="str">
            <v>PES</v>
          </cell>
          <cell r="F2234">
            <v>5175</v>
          </cell>
          <cell r="G2234" t="str">
            <v>TN</v>
          </cell>
          <cell r="H2234" t="str">
            <v>TONELADAS</v>
          </cell>
          <cell r="I2234" t="str">
            <v>PEC</v>
          </cell>
        </row>
        <row r="2235">
          <cell r="A2235" t="str">
            <v>15954754</v>
          </cell>
          <cell r="B2235">
            <v>159</v>
          </cell>
          <cell r="C2235">
            <v>54754</v>
          </cell>
          <cell r="D2235" t="str">
            <v>GANALECHE PLUS 17% RE</v>
          </cell>
          <cell r="E2235" t="str">
            <v>PES</v>
          </cell>
          <cell r="F2235">
            <v>4346</v>
          </cell>
          <cell r="G2235" t="str">
            <v>TN</v>
          </cell>
          <cell r="H2235" t="str">
            <v>TONELADAS</v>
          </cell>
          <cell r="I2235" t="str">
            <v>PEC</v>
          </cell>
        </row>
        <row r="2236">
          <cell r="A2236" t="str">
            <v>15954755</v>
          </cell>
          <cell r="B2236">
            <v>159</v>
          </cell>
          <cell r="C2236">
            <v>54755</v>
          </cell>
          <cell r="D2236" t="str">
            <v>GANALECHE PLUS 17%  RG</v>
          </cell>
          <cell r="E2236" t="str">
            <v>PES</v>
          </cell>
          <cell r="F2236">
            <v>5165</v>
          </cell>
          <cell r="G2236" t="str">
            <v>TN</v>
          </cell>
          <cell r="H2236" t="str">
            <v>TONELADAS</v>
          </cell>
          <cell r="I2236" t="str">
            <v>PEC</v>
          </cell>
        </row>
        <row r="2237">
          <cell r="A2237" t="str">
            <v>15954992</v>
          </cell>
          <cell r="B2237">
            <v>159</v>
          </cell>
          <cell r="C2237">
            <v>54992</v>
          </cell>
          <cell r="D2237" t="str">
            <v>SOSTEN MULTIUSOS CE</v>
          </cell>
          <cell r="E2237" t="str">
            <v>PES</v>
          </cell>
          <cell r="F2237">
            <v>3160</v>
          </cell>
          <cell r="G2237" t="str">
            <v>TN</v>
          </cell>
          <cell r="H2237" t="str">
            <v>TONELADAS</v>
          </cell>
          <cell r="I2237" t="str">
            <v>PEC</v>
          </cell>
        </row>
        <row r="2238">
          <cell r="A2238" t="str">
            <v>15955430</v>
          </cell>
          <cell r="B2238">
            <v>159</v>
          </cell>
          <cell r="C2238">
            <v>55430</v>
          </cell>
          <cell r="D2238" t="str">
            <v>GANACARNE MULTIUSOS  HE</v>
          </cell>
          <cell r="E2238" t="str">
            <v>PES</v>
          </cell>
          <cell r="F2238">
            <v>4665</v>
          </cell>
          <cell r="G2238" t="str">
            <v>TN</v>
          </cell>
          <cell r="H2238" t="str">
            <v>TONELADAS</v>
          </cell>
          <cell r="I2238" t="str">
            <v>PEC</v>
          </cell>
        </row>
        <row r="2239">
          <cell r="A2239" t="str">
            <v>15955431</v>
          </cell>
          <cell r="B2239">
            <v>159</v>
          </cell>
          <cell r="C2239">
            <v>55431</v>
          </cell>
          <cell r="D2239" t="str">
            <v>GANACARNE MULTIUSOS  HG</v>
          </cell>
          <cell r="E2239" t="str">
            <v>PES</v>
          </cell>
          <cell r="F2239">
            <v>4565</v>
          </cell>
          <cell r="G2239" t="str">
            <v>TN</v>
          </cell>
          <cell r="H2239" t="str">
            <v>TONELADAS</v>
          </cell>
          <cell r="I2239" t="str">
            <v>PEC</v>
          </cell>
        </row>
        <row r="2240">
          <cell r="A2240" t="str">
            <v>15955432</v>
          </cell>
          <cell r="B2240">
            <v>159</v>
          </cell>
          <cell r="C2240">
            <v>55432</v>
          </cell>
          <cell r="D2240" t="str">
            <v>GANACARNE MULTIUSOS  CE</v>
          </cell>
          <cell r="E2240" t="str">
            <v>PES</v>
          </cell>
          <cell r="F2240">
            <v>4725</v>
          </cell>
          <cell r="G2240" t="str">
            <v>TN</v>
          </cell>
          <cell r="H2240" t="str">
            <v>TONELADAS</v>
          </cell>
          <cell r="I2240" t="str">
            <v>PEC</v>
          </cell>
        </row>
        <row r="2241">
          <cell r="A2241" t="str">
            <v>15955433</v>
          </cell>
          <cell r="B2241">
            <v>159</v>
          </cell>
          <cell r="C2241">
            <v>55433</v>
          </cell>
          <cell r="D2241" t="str">
            <v>GANACARNE MULTIUSOS  CG</v>
          </cell>
          <cell r="E2241" t="str">
            <v>PES</v>
          </cell>
          <cell r="F2241">
            <v>4585</v>
          </cell>
          <cell r="G2241" t="str">
            <v>TN</v>
          </cell>
          <cell r="H2241" t="str">
            <v>TONELADAS</v>
          </cell>
          <cell r="I2241" t="str">
            <v>PEC</v>
          </cell>
        </row>
        <row r="2242">
          <cell r="A2242" t="str">
            <v>15955434</v>
          </cell>
          <cell r="B2242">
            <v>159</v>
          </cell>
          <cell r="C2242">
            <v>55434</v>
          </cell>
          <cell r="D2242" t="str">
            <v>GANACARNE MULTIUSOS  RE</v>
          </cell>
          <cell r="E2242" t="str">
            <v>PES</v>
          </cell>
          <cell r="F2242">
            <v>3650</v>
          </cell>
          <cell r="G2242" t="str">
            <v>TN</v>
          </cell>
          <cell r="H2242" t="str">
            <v>TONELADAS</v>
          </cell>
          <cell r="I2242" t="str">
            <v>PEC</v>
          </cell>
        </row>
        <row r="2243">
          <cell r="A2243" t="str">
            <v>15955435</v>
          </cell>
          <cell r="B2243">
            <v>159</v>
          </cell>
          <cell r="C2243">
            <v>55435</v>
          </cell>
          <cell r="D2243" t="str">
            <v>GANACARNE MULTIUSOS  RG</v>
          </cell>
          <cell r="E2243" t="str">
            <v>PES</v>
          </cell>
          <cell r="F2243">
            <v>4575</v>
          </cell>
          <cell r="G2243" t="str">
            <v>TN</v>
          </cell>
          <cell r="H2243" t="str">
            <v>TONELADAS</v>
          </cell>
          <cell r="I2243" t="str">
            <v>PEC</v>
          </cell>
        </row>
        <row r="2244">
          <cell r="A2244" t="str">
            <v>15955450</v>
          </cell>
          <cell r="B2244">
            <v>159</v>
          </cell>
          <cell r="C2244">
            <v>55450</v>
          </cell>
          <cell r="D2244" t="str">
            <v>CONC.ENGORDA GANADO 3  HE</v>
          </cell>
          <cell r="E2244" t="str">
            <v>PES</v>
          </cell>
          <cell r="F2244">
            <v>4470</v>
          </cell>
          <cell r="G2244" t="str">
            <v>TN</v>
          </cell>
          <cell r="H2244" t="str">
            <v>TONELADAS</v>
          </cell>
          <cell r="I2244" t="str">
            <v>PEC</v>
          </cell>
        </row>
        <row r="2245">
          <cell r="A2245" t="str">
            <v>15955451</v>
          </cell>
          <cell r="B2245">
            <v>159</v>
          </cell>
          <cell r="C2245">
            <v>55451</v>
          </cell>
          <cell r="D2245" t="str">
            <v>CONC.ENGORDA GANADO 3  HG</v>
          </cell>
          <cell r="E2245" t="str">
            <v>PES</v>
          </cell>
          <cell r="F2245">
            <v>4330</v>
          </cell>
          <cell r="G2245" t="str">
            <v>TN</v>
          </cell>
          <cell r="H2245" t="str">
            <v>TONELADAS</v>
          </cell>
          <cell r="I2245" t="str">
            <v>PEC</v>
          </cell>
        </row>
        <row r="2246">
          <cell r="A2246" t="str">
            <v>15955452</v>
          </cell>
          <cell r="B2246">
            <v>159</v>
          </cell>
          <cell r="C2246">
            <v>55452</v>
          </cell>
          <cell r="D2246" t="str">
            <v>CONC.ENGORDA GANADO 3  CE</v>
          </cell>
          <cell r="E2246" t="str">
            <v>PES</v>
          </cell>
          <cell r="F2246">
            <v>4490</v>
          </cell>
          <cell r="G2246" t="str">
            <v>TN</v>
          </cell>
          <cell r="H2246" t="str">
            <v>TONELADAS</v>
          </cell>
          <cell r="I2246" t="str">
            <v>PEC</v>
          </cell>
        </row>
        <row r="2247">
          <cell r="A2247" t="str">
            <v>15955453</v>
          </cell>
          <cell r="B2247">
            <v>159</v>
          </cell>
          <cell r="C2247">
            <v>55453</v>
          </cell>
          <cell r="D2247" t="str">
            <v>CONC.ENGORDA GANADO 3  CG</v>
          </cell>
          <cell r="E2247" t="str">
            <v>PES</v>
          </cell>
          <cell r="F2247">
            <v>4350</v>
          </cell>
          <cell r="G2247" t="str">
            <v>TN</v>
          </cell>
          <cell r="H2247" t="str">
            <v>TONELADAS</v>
          </cell>
          <cell r="I2247" t="str">
            <v>PEC</v>
          </cell>
        </row>
        <row r="2248">
          <cell r="A2248" t="str">
            <v>15955454</v>
          </cell>
          <cell r="B2248">
            <v>159</v>
          </cell>
          <cell r="C2248">
            <v>55454</v>
          </cell>
          <cell r="D2248" t="str">
            <v>CONC.ENGORDA GANADO 3  RE</v>
          </cell>
          <cell r="E2248" t="str">
            <v>PES</v>
          </cell>
          <cell r="F2248">
            <v>4480</v>
          </cell>
          <cell r="G2248" t="str">
            <v>TN</v>
          </cell>
          <cell r="H2248" t="str">
            <v>TONELADAS</v>
          </cell>
          <cell r="I2248" t="str">
            <v>PEC</v>
          </cell>
        </row>
        <row r="2249">
          <cell r="A2249" t="str">
            <v>15955455</v>
          </cell>
          <cell r="B2249">
            <v>159</v>
          </cell>
          <cell r="C2249">
            <v>55455</v>
          </cell>
          <cell r="D2249" t="str">
            <v>CONC.ENGORDA GANADO 3  RG</v>
          </cell>
          <cell r="E2249" t="str">
            <v>PES</v>
          </cell>
          <cell r="F2249">
            <v>4340</v>
          </cell>
          <cell r="G2249" t="str">
            <v>TN</v>
          </cell>
          <cell r="H2249" t="str">
            <v>TONELADAS</v>
          </cell>
          <cell r="I2249" t="str">
            <v>PEC</v>
          </cell>
        </row>
        <row r="2250">
          <cell r="A2250" t="str">
            <v>15955630</v>
          </cell>
          <cell r="B2250">
            <v>159</v>
          </cell>
          <cell r="C2250">
            <v>55630</v>
          </cell>
          <cell r="D2250" t="str">
            <v>ENGORDA GANADO HE</v>
          </cell>
          <cell r="E2250" t="str">
            <v>PES</v>
          </cell>
          <cell r="F2250">
            <v>3833</v>
          </cell>
          <cell r="G2250" t="str">
            <v>TN</v>
          </cell>
          <cell r="H2250" t="str">
            <v>TONELADAS</v>
          </cell>
          <cell r="I2250" t="str">
            <v>PEC</v>
          </cell>
        </row>
        <row r="2251">
          <cell r="A2251" t="str">
            <v>15955631</v>
          </cell>
          <cell r="B2251">
            <v>159</v>
          </cell>
          <cell r="C2251">
            <v>55631</v>
          </cell>
          <cell r="D2251" t="str">
            <v>ENGORDA GANADO HG</v>
          </cell>
          <cell r="E2251" t="str">
            <v>PES</v>
          </cell>
          <cell r="F2251">
            <v>3618</v>
          </cell>
          <cell r="G2251" t="str">
            <v>TN</v>
          </cell>
          <cell r="H2251" t="str">
            <v>TONELADAS</v>
          </cell>
          <cell r="I2251" t="str">
            <v>PEC</v>
          </cell>
        </row>
        <row r="2252">
          <cell r="A2252" t="str">
            <v>15955632</v>
          </cell>
          <cell r="B2252">
            <v>159</v>
          </cell>
          <cell r="C2252">
            <v>55632</v>
          </cell>
          <cell r="D2252" t="str">
            <v>ENGORDA GANADO TE</v>
          </cell>
          <cell r="E2252" t="str">
            <v>PES</v>
          </cell>
          <cell r="F2252">
            <v>3878</v>
          </cell>
          <cell r="G2252" t="str">
            <v>TN</v>
          </cell>
          <cell r="H2252" t="str">
            <v>TONELADAS</v>
          </cell>
          <cell r="I2252" t="str">
            <v>PEC</v>
          </cell>
        </row>
        <row r="2253">
          <cell r="A2253" t="str">
            <v>15955633</v>
          </cell>
          <cell r="B2253">
            <v>159</v>
          </cell>
          <cell r="C2253">
            <v>55633</v>
          </cell>
          <cell r="D2253" t="str">
            <v>ENGORDA GANADO TG</v>
          </cell>
          <cell r="E2253" t="str">
            <v>PES</v>
          </cell>
          <cell r="F2253">
            <v>3738</v>
          </cell>
          <cell r="G2253" t="str">
            <v>TN</v>
          </cell>
          <cell r="H2253" t="str">
            <v>TONELADAS</v>
          </cell>
          <cell r="I2253" t="str">
            <v>PEC</v>
          </cell>
        </row>
        <row r="2254">
          <cell r="A2254" t="str">
            <v>15955634</v>
          </cell>
          <cell r="B2254">
            <v>159</v>
          </cell>
          <cell r="C2254">
            <v>55634</v>
          </cell>
          <cell r="D2254" t="str">
            <v>ENGORDA GANADO RE</v>
          </cell>
          <cell r="E2254" t="str">
            <v>PES</v>
          </cell>
          <cell r="F2254">
            <v>3868</v>
          </cell>
          <cell r="G2254" t="str">
            <v>TN</v>
          </cell>
          <cell r="H2254" t="str">
            <v>TONELADAS</v>
          </cell>
          <cell r="I2254" t="str">
            <v>PEC</v>
          </cell>
        </row>
        <row r="2255">
          <cell r="A2255" t="str">
            <v>15955635</v>
          </cell>
          <cell r="B2255">
            <v>159</v>
          </cell>
          <cell r="C2255">
            <v>55635</v>
          </cell>
          <cell r="D2255" t="str">
            <v>ENGORDA GANADO RG</v>
          </cell>
          <cell r="E2255" t="str">
            <v>PES</v>
          </cell>
          <cell r="F2255">
            <v>3728</v>
          </cell>
          <cell r="G2255" t="str">
            <v>TN</v>
          </cell>
          <cell r="H2255" t="str">
            <v>TONELADAS</v>
          </cell>
          <cell r="I2255" t="str">
            <v>PEC</v>
          </cell>
        </row>
        <row r="2256">
          <cell r="A2256" t="str">
            <v>15955991</v>
          </cell>
          <cell r="B2256">
            <v>159</v>
          </cell>
          <cell r="C2256">
            <v>55991</v>
          </cell>
          <cell r="D2256" t="str">
            <v>SOSTEN MULTIUSOS HG</v>
          </cell>
          <cell r="E2256" t="str">
            <v>PES</v>
          </cell>
          <cell r="F2256">
            <v>4213</v>
          </cell>
          <cell r="G2256" t="str">
            <v>TN</v>
          </cell>
          <cell r="H2256" t="str">
            <v>TONELADAS</v>
          </cell>
          <cell r="I2256" t="str">
            <v>PEC</v>
          </cell>
        </row>
        <row r="2257">
          <cell r="A2257" t="str">
            <v>15955992</v>
          </cell>
          <cell r="B2257">
            <v>159</v>
          </cell>
          <cell r="C2257">
            <v>55992</v>
          </cell>
          <cell r="D2257" t="str">
            <v>SOSTEN MULTIUSOS CE</v>
          </cell>
          <cell r="E2257" t="str">
            <v>PES</v>
          </cell>
          <cell r="F2257">
            <v>4315</v>
          </cell>
          <cell r="G2257" t="str">
            <v>TN</v>
          </cell>
          <cell r="H2257" t="str">
            <v>TONELADAS</v>
          </cell>
          <cell r="I2257" t="str">
            <v>PEC</v>
          </cell>
        </row>
        <row r="2258">
          <cell r="A2258" t="str">
            <v>15955994</v>
          </cell>
          <cell r="B2258">
            <v>159</v>
          </cell>
          <cell r="C2258">
            <v>55994</v>
          </cell>
          <cell r="D2258" t="str">
            <v>SOSTEN MULTIUSOS RE</v>
          </cell>
          <cell r="E2258" t="str">
            <v>PES</v>
          </cell>
          <cell r="F2258">
            <v>4430</v>
          </cell>
          <cell r="G2258" t="str">
            <v>TN</v>
          </cell>
          <cell r="H2258" t="str">
            <v>TONELADAS</v>
          </cell>
          <cell r="I2258" t="str">
            <v>PEC</v>
          </cell>
        </row>
        <row r="2259">
          <cell r="A2259" t="str">
            <v>15956022</v>
          </cell>
          <cell r="B2259">
            <v>159</v>
          </cell>
          <cell r="C2259">
            <v>56022</v>
          </cell>
          <cell r="D2259" t="str">
            <v>GANAGALLO  CE</v>
          </cell>
          <cell r="E2259" t="str">
            <v>PES</v>
          </cell>
          <cell r="F2259">
            <v>6165</v>
          </cell>
          <cell r="G2259" t="str">
            <v>TN</v>
          </cell>
          <cell r="H2259" t="str">
            <v>TONELADAS</v>
          </cell>
          <cell r="I2259" t="str">
            <v>PEC</v>
          </cell>
        </row>
        <row r="2260">
          <cell r="A2260" t="str">
            <v>15956026</v>
          </cell>
          <cell r="B2260">
            <v>159</v>
          </cell>
          <cell r="C2260">
            <v>56026</v>
          </cell>
          <cell r="D2260" t="str">
            <v>GANAGALLO 5K  CE</v>
          </cell>
          <cell r="E2260" t="str">
            <v>PES</v>
          </cell>
          <cell r="F2260">
            <v>6640</v>
          </cell>
          <cell r="G2260" t="str">
            <v>TN</v>
          </cell>
          <cell r="H2260" t="str">
            <v>TONELADAS</v>
          </cell>
          <cell r="I2260" t="str">
            <v>PEC</v>
          </cell>
        </row>
        <row r="2261">
          <cell r="A2261" t="str">
            <v>15956072</v>
          </cell>
          <cell r="B2261">
            <v>159</v>
          </cell>
          <cell r="C2261">
            <v>56072</v>
          </cell>
          <cell r="D2261" t="str">
            <v>CABALLOS GANADOR  CE</v>
          </cell>
          <cell r="E2261" t="str">
            <v>PES</v>
          </cell>
          <cell r="F2261">
            <v>5140</v>
          </cell>
          <cell r="G2261" t="str">
            <v>TN</v>
          </cell>
          <cell r="H2261" t="str">
            <v>TONELADAS</v>
          </cell>
          <cell r="I2261" t="str">
            <v>PEC</v>
          </cell>
        </row>
        <row r="2262">
          <cell r="A2262" t="str">
            <v>15956073</v>
          </cell>
          <cell r="B2262">
            <v>159</v>
          </cell>
          <cell r="C2262">
            <v>56073</v>
          </cell>
          <cell r="D2262" t="str">
            <v>CABALLOS GANADOR  CG</v>
          </cell>
          <cell r="E2262" t="str">
            <v>PES</v>
          </cell>
          <cell r="F2262">
            <v>4965</v>
          </cell>
          <cell r="G2262" t="str">
            <v>TN</v>
          </cell>
          <cell r="H2262" t="str">
            <v>TONELADAS</v>
          </cell>
          <cell r="I2262" t="str">
            <v>PEC</v>
          </cell>
        </row>
        <row r="2263">
          <cell r="A2263" t="str">
            <v>15956152</v>
          </cell>
          <cell r="B2263">
            <v>159</v>
          </cell>
          <cell r="C2263">
            <v>56152</v>
          </cell>
          <cell r="D2263" t="str">
            <v>CABALLO GANADOR 13% CE</v>
          </cell>
          <cell r="E2263" t="str">
            <v>PES</v>
          </cell>
          <cell r="F2263">
            <v>4142</v>
          </cell>
          <cell r="G2263" t="str">
            <v>TN</v>
          </cell>
          <cell r="H2263" t="str">
            <v>TONELADAS</v>
          </cell>
          <cell r="I2263" t="str">
            <v>PEC</v>
          </cell>
        </row>
        <row r="2264">
          <cell r="A2264" t="str">
            <v>15956152</v>
          </cell>
          <cell r="B2264">
            <v>159</v>
          </cell>
          <cell r="C2264">
            <v>56152</v>
          </cell>
          <cell r="D2264" t="str">
            <v>CABALLO GANADOR 13% CE</v>
          </cell>
          <cell r="E2264" t="str">
            <v>PES</v>
          </cell>
          <cell r="F2264">
            <v>3942</v>
          </cell>
          <cell r="G2264" t="str">
            <v>TN</v>
          </cell>
          <cell r="H2264" t="str">
            <v>TONELADAS</v>
          </cell>
          <cell r="I2264" t="str">
            <v>PEC</v>
          </cell>
        </row>
        <row r="2265">
          <cell r="A2265" t="str">
            <v>15956294</v>
          </cell>
          <cell r="B2265">
            <v>159</v>
          </cell>
          <cell r="C2265">
            <v>56294</v>
          </cell>
          <cell r="D2265" t="str">
            <v>CABALLO GANADOR 12% RE</v>
          </cell>
          <cell r="E2265" t="str">
            <v>PES</v>
          </cell>
          <cell r="F2265">
            <v>5365</v>
          </cell>
          <cell r="G2265" t="str">
            <v>TN</v>
          </cell>
          <cell r="H2265" t="str">
            <v>TONELADAS</v>
          </cell>
          <cell r="I2265" t="str">
            <v>PEC</v>
          </cell>
        </row>
        <row r="2266">
          <cell r="A2266" t="str">
            <v>15956667</v>
          </cell>
          <cell r="B2266">
            <v>159</v>
          </cell>
          <cell r="C2266">
            <v>56667</v>
          </cell>
          <cell r="D2266" t="str">
            <v>TRIPLE CORONA NEW GENERATION</v>
          </cell>
          <cell r="E2266" t="str">
            <v>PES</v>
          </cell>
          <cell r="F2266">
            <v>10071</v>
          </cell>
          <cell r="G2266" t="str">
            <v>TN</v>
          </cell>
          <cell r="H2266" t="str">
            <v>TONELADAS</v>
          </cell>
          <cell r="I2266" t="str">
            <v>PEC</v>
          </cell>
        </row>
        <row r="2267">
          <cell r="A2267" t="str">
            <v>15956849</v>
          </cell>
          <cell r="B2267">
            <v>159</v>
          </cell>
          <cell r="C2267">
            <v>56849</v>
          </cell>
          <cell r="D2267" t="str">
            <v>TRIPLE CORONA FULL ENERG 15 KG</v>
          </cell>
          <cell r="E2267" t="str">
            <v>PES</v>
          </cell>
          <cell r="F2267">
            <v>10709</v>
          </cell>
          <cell r="G2267" t="str">
            <v>TN</v>
          </cell>
          <cell r="H2267" t="str">
            <v>TONELADAS</v>
          </cell>
          <cell r="I2267" t="str">
            <v>PEC</v>
          </cell>
        </row>
        <row r="2268">
          <cell r="A2268" t="str">
            <v>15956854</v>
          </cell>
          <cell r="B2268">
            <v>159</v>
          </cell>
          <cell r="C2268">
            <v>56854</v>
          </cell>
          <cell r="D2268" t="str">
            <v>PELL ROL GENESIS RE 40 KGS</v>
          </cell>
          <cell r="E2268" t="str">
            <v>PES</v>
          </cell>
          <cell r="F2268">
            <v>7745</v>
          </cell>
          <cell r="G2268" t="str">
            <v>TN</v>
          </cell>
          <cell r="H2268" t="str">
            <v>TONELADAS</v>
          </cell>
          <cell r="I2268" t="str">
            <v>PEC</v>
          </cell>
        </row>
        <row r="2269">
          <cell r="A2269" t="str">
            <v>15956902</v>
          </cell>
          <cell r="B2269">
            <v>159</v>
          </cell>
          <cell r="C2269">
            <v>56902</v>
          </cell>
          <cell r="D2269" t="str">
            <v>GANADOR CONEJOS CE</v>
          </cell>
          <cell r="E2269" t="str">
            <v>PES</v>
          </cell>
          <cell r="F2269">
            <v>5348</v>
          </cell>
          <cell r="G2269" t="str">
            <v>TN</v>
          </cell>
          <cell r="H2269" t="str">
            <v>TONELADAS</v>
          </cell>
          <cell r="I2269" t="str">
            <v>PEC</v>
          </cell>
        </row>
        <row r="2270">
          <cell r="A2270" t="str">
            <v>15956906</v>
          </cell>
          <cell r="B2270">
            <v>159</v>
          </cell>
          <cell r="C2270">
            <v>56906</v>
          </cell>
          <cell r="D2270" t="str">
            <v>GANADOR CONEJOS 5KG CE</v>
          </cell>
          <cell r="E2270" t="str">
            <v>PES</v>
          </cell>
          <cell r="F2270">
            <v>6025</v>
          </cell>
          <cell r="G2270" t="str">
            <v>TN</v>
          </cell>
          <cell r="H2270" t="str">
            <v>TONELADAS</v>
          </cell>
          <cell r="I2270" t="str">
            <v>PEC</v>
          </cell>
        </row>
        <row r="2271">
          <cell r="A2271" t="str">
            <v>15956952</v>
          </cell>
          <cell r="B2271">
            <v>159</v>
          </cell>
          <cell r="C2271">
            <v>56952</v>
          </cell>
          <cell r="D2271" t="str">
            <v>ROOSTER MIX 40 KGS</v>
          </cell>
          <cell r="E2271" t="str">
            <v>PES</v>
          </cell>
          <cell r="F2271">
            <v>5475</v>
          </cell>
          <cell r="G2271" t="str">
            <v>TN</v>
          </cell>
          <cell r="H2271" t="str">
            <v>TONELADAS</v>
          </cell>
          <cell r="I2271" t="str">
            <v>PEC</v>
          </cell>
        </row>
        <row r="2272">
          <cell r="A2272" t="str">
            <v>15957944</v>
          </cell>
          <cell r="B2272">
            <v>159</v>
          </cell>
          <cell r="C2272">
            <v>57944</v>
          </cell>
          <cell r="D2272" t="str">
            <v>MEZCLA REGIA RE</v>
          </cell>
          <cell r="E2272" t="str">
            <v>PES</v>
          </cell>
          <cell r="F2272">
            <v>3425</v>
          </cell>
          <cell r="G2272" t="str">
            <v>TN</v>
          </cell>
          <cell r="H2272" t="str">
            <v>TONELADAS</v>
          </cell>
          <cell r="I2272" t="str">
            <v>PEC</v>
          </cell>
        </row>
        <row r="2273">
          <cell r="A2273" t="str">
            <v>15957945</v>
          </cell>
          <cell r="B2273">
            <v>159</v>
          </cell>
          <cell r="C2273">
            <v>57945</v>
          </cell>
          <cell r="D2273" t="str">
            <v>MEZCLA REGIA RG</v>
          </cell>
          <cell r="E2273" t="str">
            <v>PES</v>
          </cell>
          <cell r="F2273">
            <v>4200</v>
          </cell>
          <cell r="G2273" t="str">
            <v>TN</v>
          </cell>
          <cell r="H2273" t="str">
            <v>TONELADAS</v>
          </cell>
          <cell r="I2273" t="str">
            <v>PEC</v>
          </cell>
        </row>
        <row r="2274">
          <cell r="A2274" t="str">
            <v>15958419</v>
          </cell>
          <cell r="B2274">
            <v>159</v>
          </cell>
          <cell r="C2274">
            <v>58419</v>
          </cell>
          <cell r="D2274" t="str">
            <v>API CAMARON MEDIA DENS 25% CE</v>
          </cell>
          <cell r="E2274" t="str">
            <v>PES</v>
          </cell>
          <cell r="F2274">
            <v>8339</v>
          </cell>
          <cell r="G2274" t="str">
            <v>TN</v>
          </cell>
          <cell r="H2274" t="str">
            <v>TONELADAS</v>
          </cell>
          <cell r="I2274" t="str">
            <v>ACU</v>
          </cell>
        </row>
        <row r="2275">
          <cell r="A2275" t="str">
            <v>15960036</v>
          </cell>
          <cell r="B2275">
            <v>159</v>
          </cell>
          <cell r="C2275">
            <v>60036</v>
          </cell>
          <cell r="D2275" t="str">
            <v>PONE ORO 16% PLUS TE 5K</v>
          </cell>
          <cell r="E2275" t="str">
            <v>PES</v>
          </cell>
          <cell r="F2275">
            <v>6182</v>
          </cell>
          <cell r="G2275" t="str">
            <v>TN</v>
          </cell>
          <cell r="H2275" t="str">
            <v>TONELADAS</v>
          </cell>
          <cell r="I2275" t="str">
            <v>PEC</v>
          </cell>
        </row>
        <row r="2276">
          <cell r="A2276" t="str">
            <v>15962222</v>
          </cell>
          <cell r="B2276">
            <v>159</v>
          </cell>
          <cell r="C2276">
            <v>62222</v>
          </cell>
          <cell r="D2276" t="str">
            <v>POLLO ORO V.  ME</v>
          </cell>
          <cell r="E2276" t="str">
            <v>PES</v>
          </cell>
          <cell r="F2276">
            <v>5960</v>
          </cell>
          <cell r="G2276" t="str">
            <v>TN</v>
          </cell>
          <cell r="H2276" t="str">
            <v>TONELADAS</v>
          </cell>
          <cell r="I2276" t="str">
            <v>PEC</v>
          </cell>
        </row>
        <row r="2277">
          <cell r="A2277" t="str">
            <v>15962226</v>
          </cell>
          <cell r="B2277">
            <v>159</v>
          </cell>
          <cell r="C2277">
            <v>62226</v>
          </cell>
          <cell r="D2277" t="str">
            <v>POLLO ENGORDA 5 KG</v>
          </cell>
          <cell r="E2277" t="str">
            <v>PES</v>
          </cell>
          <cell r="F2277">
            <v>6560</v>
          </cell>
          <cell r="G2277" t="str">
            <v>TN</v>
          </cell>
          <cell r="H2277" t="str">
            <v>TONELADAS</v>
          </cell>
          <cell r="I2277" t="str">
            <v>PEC</v>
          </cell>
        </row>
        <row r="2278">
          <cell r="A2278" t="str">
            <v>15962322</v>
          </cell>
          <cell r="B2278">
            <v>159</v>
          </cell>
          <cell r="C2278">
            <v>62322</v>
          </cell>
          <cell r="D2278" t="str">
            <v>POLLITO ORO INIC.V. ME</v>
          </cell>
          <cell r="E2278" t="str">
            <v>PES</v>
          </cell>
          <cell r="F2278">
            <v>6165</v>
          </cell>
          <cell r="G2278" t="str">
            <v>TN</v>
          </cell>
          <cell r="H2278" t="str">
            <v>TONELADAS</v>
          </cell>
          <cell r="I2278" t="str">
            <v>PEC</v>
          </cell>
        </row>
        <row r="2279">
          <cell r="A2279" t="str">
            <v>15962326</v>
          </cell>
          <cell r="B2279">
            <v>159</v>
          </cell>
          <cell r="C2279">
            <v>62326</v>
          </cell>
          <cell r="D2279" t="str">
            <v>POLLO INICIACION 5 KG</v>
          </cell>
          <cell r="E2279" t="str">
            <v>PES</v>
          </cell>
          <cell r="F2279">
            <v>6990</v>
          </cell>
          <cell r="G2279" t="str">
            <v>TN</v>
          </cell>
          <cell r="H2279" t="str">
            <v>TONELADAS</v>
          </cell>
          <cell r="I2279" t="str">
            <v>PEC</v>
          </cell>
        </row>
        <row r="2280">
          <cell r="A2280" t="str">
            <v>15963012</v>
          </cell>
          <cell r="B2280">
            <v>159</v>
          </cell>
          <cell r="C2280">
            <v>63012</v>
          </cell>
          <cell r="D2280" t="str">
            <v>INICIACION CERDOS CE</v>
          </cell>
          <cell r="E2280" t="str">
            <v>PES</v>
          </cell>
          <cell r="F2280">
            <v>6316</v>
          </cell>
          <cell r="G2280" t="str">
            <v>TN</v>
          </cell>
          <cell r="H2280" t="str">
            <v>TONELADAS</v>
          </cell>
          <cell r="I2280" t="str">
            <v>PEC</v>
          </cell>
        </row>
        <row r="2281">
          <cell r="A2281" t="str">
            <v>15963042</v>
          </cell>
          <cell r="B2281">
            <v>159</v>
          </cell>
          <cell r="C2281">
            <v>63042</v>
          </cell>
          <cell r="D2281" t="str">
            <v>CERDAS LACTANTES CE</v>
          </cell>
          <cell r="E2281" t="str">
            <v>PES</v>
          </cell>
          <cell r="F2281">
            <v>6310</v>
          </cell>
          <cell r="G2281" t="str">
            <v>TN</v>
          </cell>
          <cell r="H2281" t="str">
            <v>TONELADAS</v>
          </cell>
          <cell r="I2281" t="str">
            <v>PEC</v>
          </cell>
        </row>
        <row r="2282">
          <cell r="A2282" t="str">
            <v>15963162</v>
          </cell>
          <cell r="B2282">
            <v>159</v>
          </cell>
          <cell r="C2282">
            <v>63162</v>
          </cell>
          <cell r="D2282" t="str">
            <v>INICIAPORK MEJORADO MT CE</v>
          </cell>
          <cell r="E2282" t="str">
            <v>PES</v>
          </cell>
          <cell r="F2282">
            <v>4913</v>
          </cell>
          <cell r="G2282" t="str">
            <v>TN</v>
          </cell>
          <cell r="H2282" t="str">
            <v>TONELADAS</v>
          </cell>
          <cell r="I2282" t="str">
            <v>PEC</v>
          </cell>
        </row>
        <row r="2283">
          <cell r="A2283" t="str">
            <v>15963170</v>
          </cell>
          <cell r="B2283">
            <v>159</v>
          </cell>
          <cell r="C2283">
            <v>63170</v>
          </cell>
          <cell r="D2283" t="str">
            <v>CRECIPORK MEJORADO HE</v>
          </cell>
          <cell r="E2283" t="str">
            <v>PES</v>
          </cell>
          <cell r="F2283">
            <v>5010</v>
          </cell>
          <cell r="G2283" t="str">
            <v>TN</v>
          </cell>
          <cell r="H2283" t="str">
            <v>TONELADAS</v>
          </cell>
          <cell r="I2283" t="str">
            <v>PEC</v>
          </cell>
        </row>
        <row r="2284">
          <cell r="A2284" t="str">
            <v>15963172</v>
          </cell>
          <cell r="B2284">
            <v>159</v>
          </cell>
          <cell r="C2284">
            <v>63172</v>
          </cell>
          <cell r="D2284" t="str">
            <v>CRECIPORK MEJORADO MT CE</v>
          </cell>
          <cell r="E2284" t="str">
            <v>PES</v>
          </cell>
          <cell r="F2284">
            <v>4525</v>
          </cell>
          <cell r="G2284" t="str">
            <v>TN</v>
          </cell>
          <cell r="H2284" t="str">
            <v>TONELADAS</v>
          </cell>
          <cell r="I2284" t="str">
            <v>PEC</v>
          </cell>
        </row>
        <row r="2285">
          <cell r="A2285" t="str">
            <v>15963180</v>
          </cell>
          <cell r="B2285">
            <v>159</v>
          </cell>
          <cell r="C2285">
            <v>63180</v>
          </cell>
          <cell r="D2285" t="str">
            <v>ENGORDAPORK MEJORADO HE</v>
          </cell>
          <cell r="E2285" t="str">
            <v>PES</v>
          </cell>
          <cell r="F2285">
            <v>4930</v>
          </cell>
          <cell r="G2285" t="str">
            <v>TN</v>
          </cell>
          <cell r="H2285" t="str">
            <v>TONELADAS</v>
          </cell>
          <cell r="I2285" t="str">
            <v>PEC</v>
          </cell>
        </row>
        <row r="2286">
          <cell r="A2286" t="str">
            <v>15963182</v>
          </cell>
          <cell r="B2286">
            <v>159</v>
          </cell>
          <cell r="C2286">
            <v>63182</v>
          </cell>
          <cell r="D2286" t="str">
            <v>ENGORDAPORK MEJORADO MT CE</v>
          </cell>
          <cell r="E2286" t="str">
            <v>PES</v>
          </cell>
          <cell r="F2286">
            <v>4316</v>
          </cell>
          <cell r="G2286" t="str">
            <v>TN</v>
          </cell>
          <cell r="H2286" t="str">
            <v>TONELADAS</v>
          </cell>
          <cell r="I2286" t="str">
            <v>PEC</v>
          </cell>
        </row>
        <row r="2287">
          <cell r="A2287" t="str">
            <v>15963190</v>
          </cell>
          <cell r="B2287">
            <v>159</v>
          </cell>
          <cell r="C2287">
            <v>63190</v>
          </cell>
          <cell r="D2287" t="str">
            <v>REPRODUPORK MEJORADO HE</v>
          </cell>
          <cell r="E2287" t="str">
            <v>PES</v>
          </cell>
          <cell r="F2287">
            <v>4825</v>
          </cell>
          <cell r="G2287" t="str">
            <v>TN</v>
          </cell>
          <cell r="H2287" t="str">
            <v>TONELADAS</v>
          </cell>
          <cell r="I2287" t="str">
            <v>PEC</v>
          </cell>
        </row>
        <row r="2288">
          <cell r="A2288" t="str">
            <v>15963192</v>
          </cell>
          <cell r="B2288">
            <v>159</v>
          </cell>
          <cell r="C2288">
            <v>63192</v>
          </cell>
          <cell r="D2288" t="str">
            <v>REPRODUPORK MEJORADO MT CE</v>
          </cell>
          <cell r="E2288" t="str">
            <v>PES</v>
          </cell>
          <cell r="F2288">
            <v>4636</v>
          </cell>
          <cell r="G2288" t="str">
            <v>TN</v>
          </cell>
          <cell r="H2288" t="str">
            <v>TONELADAS</v>
          </cell>
          <cell r="I2288" t="str">
            <v>PEC</v>
          </cell>
        </row>
        <row r="2289">
          <cell r="A2289" t="str">
            <v>15963207</v>
          </cell>
          <cell r="B2289">
            <v>159</v>
          </cell>
          <cell r="C2289">
            <v>63207</v>
          </cell>
          <cell r="D2289" t="str">
            <v>PORCEVRAGE FASE 0 25 KG CE</v>
          </cell>
          <cell r="E2289" t="str">
            <v>PES</v>
          </cell>
          <cell r="F2289">
            <v>14125</v>
          </cell>
          <cell r="G2289" t="str">
            <v>TN</v>
          </cell>
          <cell r="H2289" t="str">
            <v>TONELADAS</v>
          </cell>
          <cell r="I2289" t="str">
            <v>MUL</v>
          </cell>
        </row>
        <row r="2290">
          <cell r="A2290" t="str">
            <v>15963217</v>
          </cell>
          <cell r="B2290">
            <v>159</v>
          </cell>
          <cell r="C2290">
            <v>63217</v>
          </cell>
          <cell r="D2290" t="str">
            <v>PORCEVRAGE FASE 1 25 KG CE</v>
          </cell>
          <cell r="E2290" t="str">
            <v>PES</v>
          </cell>
          <cell r="F2290">
            <v>9266</v>
          </cell>
          <cell r="G2290" t="str">
            <v>TN</v>
          </cell>
          <cell r="H2290" t="str">
            <v>TONELADAS</v>
          </cell>
          <cell r="I2290" t="str">
            <v>MUL</v>
          </cell>
        </row>
        <row r="2291">
          <cell r="A2291" t="str">
            <v>15963227</v>
          </cell>
          <cell r="B2291">
            <v>159</v>
          </cell>
          <cell r="C2291">
            <v>63227</v>
          </cell>
          <cell r="D2291" t="str">
            <v>PORCEVRAGE FASE 2 25 KG CE</v>
          </cell>
          <cell r="E2291" t="str">
            <v>PES</v>
          </cell>
          <cell r="F2291">
            <v>8677</v>
          </cell>
          <cell r="G2291" t="str">
            <v>TN</v>
          </cell>
          <cell r="H2291" t="str">
            <v>TONELADAS</v>
          </cell>
          <cell r="I2291" t="str">
            <v>MUL</v>
          </cell>
        </row>
        <row r="2292">
          <cell r="A2292" t="str">
            <v>15963237</v>
          </cell>
          <cell r="B2292">
            <v>159</v>
          </cell>
          <cell r="C2292">
            <v>63237</v>
          </cell>
          <cell r="D2292" t="str">
            <v>PORCEVRAGE FASE 3 25 KG CE</v>
          </cell>
          <cell r="E2292" t="str">
            <v>PES</v>
          </cell>
          <cell r="F2292">
            <v>6467</v>
          </cell>
          <cell r="G2292" t="str">
            <v>TN</v>
          </cell>
          <cell r="H2292" t="str">
            <v>TONELADAS</v>
          </cell>
          <cell r="I2292" t="str">
            <v>MUL</v>
          </cell>
        </row>
        <row r="2293">
          <cell r="A2293" t="str">
            <v>15963250</v>
          </cell>
          <cell r="B2293">
            <v>159</v>
          </cell>
          <cell r="C2293">
            <v>63250</v>
          </cell>
          <cell r="D2293" t="str">
            <v>CONCENTRAPORK MEJORADO HE</v>
          </cell>
          <cell r="E2293" t="str">
            <v>PES</v>
          </cell>
          <cell r="F2293">
            <v>5624</v>
          </cell>
          <cell r="G2293" t="str">
            <v>TN</v>
          </cell>
          <cell r="H2293" t="str">
            <v>TONELADAS</v>
          </cell>
          <cell r="I2293" t="str">
            <v>PEC</v>
          </cell>
        </row>
        <row r="2294">
          <cell r="A2294" t="str">
            <v>15963386</v>
          </cell>
          <cell r="B2294">
            <v>159</v>
          </cell>
          <cell r="C2294">
            <v>63386</v>
          </cell>
          <cell r="D2294" t="str">
            <v>CERDO REPRODUCCION 5KG</v>
          </cell>
          <cell r="E2294" t="str">
            <v>PES</v>
          </cell>
          <cell r="F2294">
            <v>4878</v>
          </cell>
          <cell r="G2294" t="str">
            <v>TN</v>
          </cell>
          <cell r="H2294" t="str">
            <v>TONELADAS</v>
          </cell>
          <cell r="I2294" t="str">
            <v>PEC</v>
          </cell>
        </row>
        <row r="2295">
          <cell r="A2295" t="str">
            <v>15963502</v>
          </cell>
          <cell r="B2295">
            <v>159</v>
          </cell>
          <cell r="C2295">
            <v>63502</v>
          </cell>
          <cell r="D2295" t="str">
            <v>FINALIZADOR ENG.CERDOS HL CE</v>
          </cell>
          <cell r="E2295" t="str">
            <v>PES</v>
          </cell>
          <cell r="F2295">
            <v>6192</v>
          </cell>
          <cell r="G2295" t="str">
            <v>TN</v>
          </cell>
          <cell r="H2295" t="str">
            <v>TONELADAS</v>
          </cell>
          <cell r="I2295" t="str">
            <v>PEC</v>
          </cell>
        </row>
        <row r="2296">
          <cell r="A2296" t="str">
            <v>15963503</v>
          </cell>
          <cell r="B2296">
            <v>159</v>
          </cell>
          <cell r="C2296">
            <v>63503</v>
          </cell>
          <cell r="D2296" t="str">
            <v>FINALIZADOR ENG.CERDOS HL CG</v>
          </cell>
          <cell r="E2296" t="str">
            <v>PES</v>
          </cell>
          <cell r="F2296">
            <v>5145</v>
          </cell>
          <cell r="G2296" t="str">
            <v>TN</v>
          </cell>
          <cell r="H2296" t="str">
            <v>TONELADAS</v>
          </cell>
          <cell r="I2296" t="str">
            <v>PEC</v>
          </cell>
        </row>
        <row r="2297">
          <cell r="A2297" t="str">
            <v>15963616</v>
          </cell>
          <cell r="B2297">
            <v>159</v>
          </cell>
          <cell r="C2297">
            <v>63616</v>
          </cell>
          <cell r="D2297" t="str">
            <v>INICIA CERDOS 5K CE</v>
          </cell>
          <cell r="E2297" t="str">
            <v>PES</v>
          </cell>
          <cell r="F2297">
            <v>5540</v>
          </cell>
          <cell r="G2297" t="str">
            <v>TN</v>
          </cell>
          <cell r="H2297" t="str">
            <v>TONELADAS</v>
          </cell>
          <cell r="I2297" t="str">
            <v>PEC</v>
          </cell>
        </row>
        <row r="2298">
          <cell r="A2298" t="str">
            <v>15963626</v>
          </cell>
          <cell r="B2298">
            <v>159</v>
          </cell>
          <cell r="C2298">
            <v>63626</v>
          </cell>
          <cell r="D2298" t="str">
            <v>TERMINA CERDOS 5K CE</v>
          </cell>
          <cell r="E2298" t="str">
            <v>PES</v>
          </cell>
          <cell r="F2298">
            <v>5540</v>
          </cell>
          <cell r="G2298" t="str">
            <v>TN</v>
          </cell>
          <cell r="H2298" t="str">
            <v>TONELADAS</v>
          </cell>
          <cell r="I2298" t="str">
            <v>PEC</v>
          </cell>
        </row>
        <row r="2299">
          <cell r="A2299" t="str">
            <v>15963860</v>
          </cell>
          <cell r="B2299">
            <v>159</v>
          </cell>
          <cell r="C2299">
            <v>63860</v>
          </cell>
          <cell r="D2299" t="str">
            <v>CRECIPORK V HE</v>
          </cell>
          <cell r="E2299" t="str">
            <v>PES</v>
          </cell>
          <cell r="F2299">
            <v>5110</v>
          </cell>
          <cell r="G2299" t="str">
            <v>TN</v>
          </cell>
          <cell r="H2299" t="str">
            <v>TONELADAS</v>
          </cell>
          <cell r="I2299" t="str">
            <v>PEC</v>
          </cell>
        </row>
        <row r="2300">
          <cell r="A2300" t="str">
            <v>15963861</v>
          </cell>
          <cell r="B2300">
            <v>159</v>
          </cell>
          <cell r="C2300">
            <v>63861</v>
          </cell>
          <cell r="D2300" t="str">
            <v>CRECIPORK V. HG</v>
          </cell>
          <cell r="E2300" t="str">
            <v>PES</v>
          </cell>
          <cell r="F2300">
            <v>4970</v>
          </cell>
          <cell r="G2300" t="str">
            <v>TN</v>
          </cell>
          <cell r="H2300" t="str">
            <v>TONELADAS</v>
          </cell>
          <cell r="I2300" t="str">
            <v>PEC</v>
          </cell>
        </row>
        <row r="2301">
          <cell r="A2301" t="str">
            <v>15963862</v>
          </cell>
          <cell r="B2301">
            <v>159</v>
          </cell>
          <cell r="C2301">
            <v>63862</v>
          </cell>
          <cell r="D2301" t="str">
            <v>CRECIPORK MT CE</v>
          </cell>
          <cell r="E2301" t="str">
            <v>PES</v>
          </cell>
          <cell r="F2301">
            <v>4930</v>
          </cell>
          <cell r="G2301" t="str">
            <v>TN</v>
          </cell>
          <cell r="H2301" t="str">
            <v>TONELADAS</v>
          </cell>
          <cell r="I2301" t="str">
            <v>PEC</v>
          </cell>
        </row>
        <row r="2302">
          <cell r="A2302" t="str">
            <v>15963863</v>
          </cell>
          <cell r="B2302">
            <v>159</v>
          </cell>
          <cell r="C2302">
            <v>63863</v>
          </cell>
          <cell r="D2302" t="str">
            <v>CRECIPORK V. CG</v>
          </cell>
          <cell r="E2302" t="str">
            <v>PES</v>
          </cell>
          <cell r="F2302">
            <v>4990</v>
          </cell>
          <cell r="G2302" t="str">
            <v>TN</v>
          </cell>
          <cell r="H2302" t="str">
            <v>TONELADAS</v>
          </cell>
          <cell r="I2302" t="str">
            <v>PEC</v>
          </cell>
        </row>
        <row r="2303">
          <cell r="A2303" t="str">
            <v>15963870</v>
          </cell>
          <cell r="B2303">
            <v>159</v>
          </cell>
          <cell r="C2303">
            <v>63870</v>
          </cell>
          <cell r="D2303" t="str">
            <v>ENGORDAPORK V. HE</v>
          </cell>
          <cell r="E2303" t="str">
            <v>PES</v>
          </cell>
          <cell r="F2303">
            <v>5030</v>
          </cell>
          <cell r="G2303" t="str">
            <v>TN</v>
          </cell>
          <cell r="H2303" t="str">
            <v>TONELADAS</v>
          </cell>
          <cell r="I2303" t="str">
            <v>PEC</v>
          </cell>
        </row>
        <row r="2304">
          <cell r="A2304" t="str">
            <v>15963871</v>
          </cell>
          <cell r="B2304">
            <v>159</v>
          </cell>
          <cell r="C2304">
            <v>63871</v>
          </cell>
          <cell r="D2304" t="str">
            <v>ENGORDAPORK V. HG</v>
          </cell>
          <cell r="E2304" t="str">
            <v>PES</v>
          </cell>
          <cell r="F2304">
            <v>4890</v>
          </cell>
          <cell r="G2304" t="str">
            <v>TN</v>
          </cell>
          <cell r="H2304" t="str">
            <v>TONELADAS</v>
          </cell>
          <cell r="I2304" t="str">
            <v>PEC</v>
          </cell>
        </row>
        <row r="2305">
          <cell r="A2305" t="str">
            <v>15963872</v>
          </cell>
          <cell r="B2305">
            <v>159</v>
          </cell>
          <cell r="C2305">
            <v>63872</v>
          </cell>
          <cell r="D2305" t="str">
            <v>ENGORDAPORK MT CE</v>
          </cell>
          <cell r="E2305" t="str">
            <v>PES</v>
          </cell>
          <cell r="F2305">
            <v>4850</v>
          </cell>
          <cell r="G2305" t="str">
            <v>TN</v>
          </cell>
          <cell r="H2305" t="str">
            <v>TONELADAS</v>
          </cell>
          <cell r="I2305" t="str">
            <v>PEC</v>
          </cell>
        </row>
        <row r="2306">
          <cell r="A2306" t="str">
            <v>15963873</v>
          </cell>
          <cell r="B2306">
            <v>159</v>
          </cell>
          <cell r="C2306">
            <v>63873</v>
          </cell>
          <cell r="D2306" t="str">
            <v>ENGORDAPORK V. CG</v>
          </cell>
          <cell r="E2306" t="str">
            <v>PES</v>
          </cell>
          <cell r="F2306">
            <v>4910</v>
          </cell>
          <cell r="G2306" t="str">
            <v>TN</v>
          </cell>
          <cell r="H2306" t="str">
            <v>TONELADAS</v>
          </cell>
          <cell r="I2306" t="str">
            <v>PEC</v>
          </cell>
        </row>
        <row r="2307">
          <cell r="A2307" t="str">
            <v>15963880</v>
          </cell>
          <cell r="B2307">
            <v>159</v>
          </cell>
          <cell r="C2307">
            <v>63880</v>
          </cell>
          <cell r="D2307" t="str">
            <v>REPRODUPORK V. HE</v>
          </cell>
          <cell r="E2307" t="str">
            <v>PES</v>
          </cell>
          <cell r="F2307">
            <v>4880</v>
          </cell>
          <cell r="G2307" t="str">
            <v>TN</v>
          </cell>
          <cell r="H2307" t="str">
            <v>TONELADAS</v>
          </cell>
          <cell r="I2307" t="str">
            <v>PEC</v>
          </cell>
        </row>
        <row r="2308">
          <cell r="A2308" t="str">
            <v>15963881</v>
          </cell>
          <cell r="B2308">
            <v>159</v>
          </cell>
          <cell r="C2308">
            <v>63881</v>
          </cell>
          <cell r="D2308" t="str">
            <v>REPRODUPORK V. HG</v>
          </cell>
          <cell r="E2308" t="str">
            <v>PES</v>
          </cell>
          <cell r="F2308">
            <v>4740</v>
          </cell>
          <cell r="G2308" t="str">
            <v>TN</v>
          </cell>
          <cell r="H2308" t="str">
            <v>TONELADAS</v>
          </cell>
          <cell r="I2308" t="str">
            <v>PEC</v>
          </cell>
        </row>
        <row r="2309">
          <cell r="A2309" t="str">
            <v>15963882</v>
          </cell>
          <cell r="B2309">
            <v>159</v>
          </cell>
          <cell r="C2309">
            <v>63882</v>
          </cell>
          <cell r="D2309" t="str">
            <v>REPRODUPORK MT CE</v>
          </cell>
          <cell r="E2309" t="str">
            <v>PES</v>
          </cell>
          <cell r="F2309">
            <v>4900</v>
          </cell>
          <cell r="G2309" t="str">
            <v>TN</v>
          </cell>
          <cell r="H2309" t="str">
            <v>TONELADAS</v>
          </cell>
          <cell r="I2309" t="str">
            <v>PEC</v>
          </cell>
        </row>
        <row r="2310">
          <cell r="A2310" t="str">
            <v>15963883</v>
          </cell>
          <cell r="B2310">
            <v>159</v>
          </cell>
          <cell r="C2310">
            <v>63883</v>
          </cell>
          <cell r="D2310" t="str">
            <v>REPORDUPORK V. CG</v>
          </cell>
          <cell r="E2310" t="str">
            <v>PES</v>
          </cell>
          <cell r="F2310">
            <v>4760</v>
          </cell>
          <cell r="G2310" t="str">
            <v>TN</v>
          </cell>
          <cell r="H2310" t="str">
            <v>TONELADAS</v>
          </cell>
          <cell r="I2310" t="str">
            <v>PEC</v>
          </cell>
        </row>
        <row r="2311">
          <cell r="A2311" t="str">
            <v>15964000</v>
          </cell>
          <cell r="B2311">
            <v>159</v>
          </cell>
          <cell r="C2311">
            <v>64000</v>
          </cell>
          <cell r="D2311" t="str">
            <v>ALIM.VACAS LECH. 18% HE</v>
          </cell>
          <cell r="E2311" t="str">
            <v>PES</v>
          </cell>
          <cell r="F2311">
            <v>4301</v>
          </cell>
          <cell r="G2311" t="str">
            <v>TN</v>
          </cell>
          <cell r="H2311" t="str">
            <v>TONELADAS</v>
          </cell>
          <cell r="I2311" t="str">
            <v>PEC</v>
          </cell>
        </row>
        <row r="2312">
          <cell r="A2312" t="str">
            <v>15964001</v>
          </cell>
          <cell r="B2312">
            <v>159</v>
          </cell>
          <cell r="C2312">
            <v>64001</v>
          </cell>
          <cell r="D2312" t="str">
            <v>ALIM.VACAS LECH.18% HG</v>
          </cell>
          <cell r="E2312" t="str">
            <v>PES</v>
          </cell>
          <cell r="F2312">
            <v>4161</v>
          </cell>
          <cell r="G2312" t="str">
            <v>TN</v>
          </cell>
          <cell r="H2312" t="str">
            <v>TONELADAS</v>
          </cell>
          <cell r="I2312" t="str">
            <v>PEC</v>
          </cell>
        </row>
        <row r="2313">
          <cell r="A2313" t="str">
            <v>15964002</v>
          </cell>
          <cell r="B2313">
            <v>159</v>
          </cell>
          <cell r="C2313">
            <v>64002</v>
          </cell>
          <cell r="D2313" t="str">
            <v>ALIM.VACAS LECH.18% CE</v>
          </cell>
          <cell r="E2313" t="str">
            <v>PES</v>
          </cell>
          <cell r="F2313">
            <v>4321</v>
          </cell>
          <cell r="G2313" t="str">
            <v>TN</v>
          </cell>
          <cell r="H2313" t="str">
            <v>TONELADAS</v>
          </cell>
          <cell r="I2313" t="str">
            <v>PEC</v>
          </cell>
        </row>
        <row r="2314">
          <cell r="A2314" t="str">
            <v>15964003</v>
          </cell>
          <cell r="B2314">
            <v>159</v>
          </cell>
          <cell r="C2314">
            <v>64003</v>
          </cell>
          <cell r="D2314" t="str">
            <v>ALIM.VACAS LECH.18% CG</v>
          </cell>
          <cell r="E2314" t="str">
            <v>PES</v>
          </cell>
          <cell r="F2314">
            <v>4181</v>
          </cell>
          <cell r="G2314" t="str">
            <v>TN</v>
          </cell>
          <cell r="H2314" t="str">
            <v>TONELADAS</v>
          </cell>
          <cell r="I2314" t="str">
            <v>PEC</v>
          </cell>
        </row>
        <row r="2315">
          <cell r="A2315" t="str">
            <v>15964004</v>
          </cell>
          <cell r="B2315">
            <v>159</v>
          </cell>
          <cell r="C2315">
            <v>64004</v>
          </cell>
          <cell r="D2315" t="str">
            <v>ALIM.VACAS LECH.18% RE</v>
          </cell>
          <cell r="E2315" t="str">
            <v>PES</v>
          </cell>
          <cell r="F2315">
            <v>4311</v>
          </cell>
          <cell r="G2315" t="str">
            <v>TN</v>
          </cell>
          <cell r="H2315" t="str">
            <v>TONELADAS</v>
          </cell>
          <cell r="I2315" t="str">
            <v>PEC</v>
          </cell>
        </row>
        <row r="2316">
          <cell r="A2316" t="str">
            <v>15964005</v>
          </cell>
          <cell r="B2316">
            <v>159</v>
          </cell>
          <cell r="C2316">
            <v>64005</v>
          </cell>
          <cell r="D2316" t="str">
            <v>ALIM.VACAS LECH.18% RG</v>
          </cell>
          <cell r="E2316" t="str">
            <v>PES</v>
          </cell>
          <cell r="F2316">
            <v>4171</v>
          </cell>
          <cell r="G2316" t="str">
            <v>TN</v>
          </cell>
          <cell r="H2316" t="str">
            <v>TONELADAS</v>
          </cell>
          <cell r="I2316" t="str">
            <v>PEC</v>
          </cell>
        </row>
        <row r="2317">
          <cell r="A2317" t="str">
            <v>15964020</v>
          </cell>
          <cell r="B2317">
            <v>159</v>
          </cell>
          <cell r="C2317">
            <v>64020</v>
          </cell>
          <cell r="D2317" t="str">
            <v>CONC.VACAS LECH.32% HE</v>
          </cell>
          <cell r="E2317" t="str">
            <v>PES</v>
          </cell>
          <cell r="F2317">
            <v>6655</v>
          </cell>
          <cell r="G2317" t="str">
            <v>TN</v>
          </cell>
          <cell r="H2317" t="str">
            <v>TONELADAS</v>
          </cell>
          <cell r="I2317" t="str">
            <v>PEC</v>
          </cell>
        </row>
        <row r="2318">
          <cell r="A2318" t="str">
            <v>15964021</v>
          </cell>
          <cell r="B2318">
            <v>159</v>
          </cell>
          <cell r="C2318">
            <v>64021</v>
          </cell>
          <cell r="D2318" t="str">
            <v>CONC.VACAS LECH.32% HG</v>
          </cell>
          <cell r="E2318" t="str">
            <v>PES</v>
          </cell>
          <cell r="F2318">
            <v>6515</v>
          </cell>
          <cell r="G2318" t="str">
            <v>TN</v>
          </cell>
          <cell r="H2318" t="str">
            <v>TONELADAS</v>
          </cell>
          <cell r="I2318" t="str">
            <v>PEC</v>
          </cell>
        </row>
        <row r="2319">
          <cell r="A2319" t="str">
            <v>15964060</v>
          </cell>
          <cell r="B2319">
            <v>159</v>
          </cell>
          <cell r="C2319">
            <v>64060</v>
          </cell>
          <cell r="D2319" t="str">
            <v>VACAS 12%  HE</v>
          </cell>
          <cell r="E2319" t="str">
            <v>PES</v>
          </cell>
          <cell r="F2319">
            <v>5516</v>
          </cell>
          <cell r="G2319" t="str">
            <v>TN</v>
          </cell>
          <cell r="H2319" t="str">
            <v>TONELADAS</v>
          </cell>
          <cell r="I2319" t="str">
            <v>PEC</v>
          </cell>
        </row>
        <row r="2320">
          <cell r="A2320" t="str">
            <v>15964061</v>
          </cell>
          <cell r="B2320">
            <v>159</v>
          </cell>
          <cell r="C2320">
            <v>64061</v>
          </cell>
          <cell r="D2320" t="str">
            <v>VACAS 12%  HG</v>
          </cell>
          <cell r="E2320" t="str">
            <v>PES</v>
          </cell>
          <cell r="F2320">
            <v>5376</v>
          </cell>
          <cell r="G2320" t="str">
            <v>TN</v>
          </cell>
          <cell r="H2320" t="str">
            <v>TONELADAS</v>
          </cell>
          <cell r="I2320" t="str">
            <v>PEC</v>
          </cell>
        </row>
        <row r="2321">
          <cell r="A2321" t="str">
            <v>15964062</v>
          </cell>
          <cell r="B2321">
            <v>159</v>
          </cell>
          <cell r="C2321">
            <v>64062</v>
          </cell>
          <cell r="D2321" t="str">
            <v>VACAS 12%  CE</v>
          </cell>
          <cell r="E2321" t="str">
            <v>PES</v>
          </cell>
          <cell r="F2321">
            <v>5536</v>
          </cell>
          <cell r="G2321" t="str">
            <v>TN</v>
          </cell>
          <cell r="H2321" t="str">
            <v>TONELADAS</v>
          </cell>
          <cell r="I2321" t="str">
            <v>PEC</v>
          </cell>
        </row>
        <row r="2322">
          <cell r="A2322" t="str">
            <v>15964063</v>
          </cell>
          <cell r="B2322">
            <v>159</v>
          </cell>
          <cell r="C2322">
            <v>64063</v>
          </cell>
          <cell r="D2322" t="str">
            <v>VACAS 12%  CG</v>
          </cell>
          <cell r="E2322" t="str">
            <v>PES</v>
          </cell>
          <cell r="F2322">
            <v>5396</v>
          </cell>
          <cell r="G2322" t="str">
            <v>TN</v>
          </cell>
          <cell r="H2322" t="str">
            <v>TONELADAS</v>
          </cell>
          <cell r="I2322" t="str">
            <v>PEC</v>
          </cell>
        </row>
        <row r="2323">
          <cell r="A2323" t="str">
            <v>15964064</v>
          </cell>
          <cell r="B2323">
            <v>159</v>
          </cell>
          <cell r="C2323">
            <v>64064</v>
          </cell>
          <cell r="D2323" t="str">
            <v>VACAS 12%  RE</v>
          </cell>
          <cell r="E2323" t="str">
            <v>PES</v>
          </cell>
          <cell r="F2323">
            <v>4670</v>
          </cell>
          <cell r="G2323" t="str">
            <v>TN</v>
          </cell>
          <cell r="H2323" t="str">
            <v>TONELADAS</v>
          </cell>
          <cell r="I2323" t="str">
            <v>PEC</v>
          </cell>
        </row>
        <row r="2324">
          <cell r="A2324" t="str">
            <v>15964065</v>
          </cell>
          <cell r="B2324">
            <v>159</v>
          </cell>
          <cell r="C2324">
            <v>64065</v>
          </cell>
          <cell r="D2324" t="str">
            <v>VACAS 12%  RG</v>
          </cell>
          <cell r="E2324" t="str">
            <v>PES</v>
          </cell>
          <cell r="F2324">
            <v>5386</v>
          </cell>
          <cell r="G2324" t="str">
            <v>TN</v>
          </cell>
          <cell r="H2324" t="str">
            <v>TONELADAS</v>
          </cell>
          <cell r="I2324" t="str">
            <v>PEC</v>
          </cell>
        </row>
        <row r="2325">
          <cell r="A2325" t="str">
            <v>15964152</v>
          </cell>
          <cell r="B2325">
            <v>159</v>
          </cell>
          <cell r="C2325">
            <v>64152</v>
          </cell>
          <cell r="D2325" t="str">
            <v>CRECIMIENTO BECERRAS CE</v>
          </cell>
          <cell r="E2325" t="str">
            <v>PES</v>
          </cell>
          <cell r="F2325">
            <v>4821</v>
          </cell>
          <cell r="G2325" t="str">
            <v>TN</v>
          </cell>
          <cell r="H2325" t="str">
            <v>TONELADAS</v>
          </cell>
          <cell r="I2325" t="str">
            <v>PEC</v>
          </cell>
        </row>
        <row r="2326">
          <cell r="A2326" t="str">
            <v>15964169</v>
          </cell>
          <cell r="B2326">
            <v>159</v>
          </cell>
          <cell r="C2326">
            <v>64169</v>
          </cell>
          <cell r="D2326" t="str">
            <v>SUST.LECHE 24-10 10K  HE</v>
          </cell>
          <cell r="E2326" t="str">
            <v>PES</v>
          </cell>
          <cell r="F2326">
            <v>20146</v>
          </cell>
          <cell r="G2326" t="str">
            <v>TN</v>
          </cell>
          <cell r="H2326" t="str">
            <v>TONELADAS</v>
          </cell>
          <cell r="I2326" t="str">
            <v>PEC</v>
          </cell>
        </row>
        <row r="2327">
          <cell r="A2327" t="str">
            <v>15964233</v>
          </cell>
          <cell r="B2327">
            <v>159</v>
          </cell>
          <cell r="C2327">
            <v>64233</v>
          </cell>
          <cell r="D2327" t="str">
            <v>LECHERO 16% CG</v>
          </cell>
          <cell r="E2327" t="str">
            <v>PES</v>
          </cell>
          <cell r="F2327">
            <v>4321</v>
          </cell>
          <cell r="G2327" t="str">
            <v>TN</v>
          </cell>
          <cell r="H2327" t="str">
            <v>TONELADAS</v>
          </cell>
          <cell r="I2327" t="str">
            <v>PEC</v>
          </cell>
        </row>
        <row r="2328">
          <cell r="A2328" t="str">
            <v>15964234</v>
          </cell>
          <cell r="B2328">
            <v>159</v>
          </cell>
          <cell r="C2328">
            <v>64234</v>
          </cell>
          <cell r="D2328" t="str">
            <v>LECHERO 16% V.  RE</v>
          </cell>
          <cell r="E2328" t="str">
            <v>PES</v>
          </cell>
          <cell r="F2328">
            <v>4760</v>
          </cell>
          <cell r="G2328" t="str">
            <v>TN</v>
          </cell>
          <cell r="H2328" t="str">
            <v>TONELADAS</v>
          </cell>
          <cell r="I2328" t="str">
            <v>PEC</v>
          </cell>
        </row>
        <row r="2329">
          <cell r="A2329" t="str">
            <v>15964270</v>
          </cell>
          <cell r="B2329">
            <v>159</v>
          </cell>
          <cell r="C2329">
            <v>64270</v>
          </cell>
          <cell r="D2329" t="str">
            <v>LECHERO 20 CSA MT HE</v>
          </cell>
          <cell r="E2329" t="str">
            <v>PES</v>
          </cell>
          <cell r="F2329">
            <v>17736</v>
          </cell>
          <cell r="G2329" t="str">
            <v>TN</v>
          </cell>
          <cell r="H2329" t="str">
            <v>TONELADAS</v>
          </cell>
          <cell r="I2329" t="str">
            <v>PEC</v>
          </cell>
        </row>
        <row r="2330">
          <cell r="A2330" t="str">
            <v>15964734</v>
          </cell>
          <cell r="B2330">
            <v>159</v>
          </cell>
          <cell r="C2330">
            <v>64734</v>
          </cell>
          <cell r="D2330" t="str">
            <v>VACAS LECHERAS 17% ULTRA RE</v>
          </cell>
          <cell r="E2330" t="str">
            <v>PES</v>
          </cell>
          <cell r="F2330">
            <v>4864</v>
          </cell>
          <cell r="G2330" t="str">
            <v>TN</v>
          </cell>
          <cell r="H2330" t="str">
            <v>TONELADAS</v>
          </cell>
          <cell r="I2330" t="str">
            <v>PEC</v>
          </cell>
        </row>
        <row r="2331">
          <cell r="A2331" t="str">
            <v>15964750</v>
          </cell>
          <cell r="B2331">
            <v>159</v>
          </cell>
          <cell r="C2331">
            <v>64750</v>
          </cell>
          <cell r="D2331" t="str">
            <v>VACAS ALTAS PROD.16%  HE</v>
          </cell>
          <cell r="E2331" t="str">
            <v>PES</v>
          </cell>
          <cell r="F2331">
            <v>5295</v>
          </cell>
          <cell r="G2331" t="str">
            <v>TN</v>
          </cell>
          <cell r="H2331" t="str">
            <v>TONELADAS</v>
          </cell>
          <cell r="I2331" t="str">
            <v>PEC</v>
          </cell>
        </row>
        <row r="2332">
          <cell r="A2332" t="str">
            <v>15964751</v>
          </cell>
          <cell r="B2332">
            <v>159</v>
          </cell>
          <cell r="C2332">
            <v>64751</v>
          </cell>
          <cell r="D2332" t="str">
            <v>VACAS ALTAS PROD.16%  HG</v>
          </cell>
          <cell r="E2332" t="str">
            <v>PES</v>
          </cell>
          <cell r="F2332">
            <v>5155</v>
          </cell>
          <cell r="G2332" t="str">
            <v>TN</v>
          </cell>
          <cell r="H2332" t="str">
            <v>TONELADAS</v>
          </cell>
          <cell r="I2332" t="str">
            <v>PEC</v>
          </cell>
        </row>
        <row r="2333">
          <cell r="A2333" t="str">
            <v>15964752</v>
          </cell>
          <cell r="B2333">
            <v>159</v>
          </cell>
          <cell r="C2333">
            <v>64752</v>
          </cell>
          <cell r="D2333" t="str">
            <v>VACAS ALTAS PROD.16%  CE</v>
          </cell>
          <cell r="E2333" t="str">
            <v>PES</v>
          </cell>
          <cell r="F2333">
            <v>5315</v>
          </cell>
          <cell r="G2333" t="str">
            <v>TN</v>
          </cell>
          <cell r="H2333" t="str">
            <v>TONELADAS</v>
          </cell>
          <cell r="I2333" t="str">
            <v>PEC</v>
          </cell>
        </row>
        <row r="2334">
          <cell r="A2334" t="str">
            <v>15964753</v>
          </cell>
          <cell r="B2334">
            <v>159</v>
          </cell>
          <cell r="C2334">
            <v>64753</v>
          </cell>
          <cell r="D2334" t="str">
            <v>VACAS ALTAS PROD.16%  CG</v>
          </cell>
          <cell r="E2334" t="str">
            <v>PES</v>
          </cell>
          <cell r="F2334">
            <v>5175</v>
          </cell>
          <cell r="G2334" t="str">
            <v>TN</v>
          </cell>
          <cell r="H2334" t="str">
            <v>TONELADAS</v>
          </cell>
          <cell r="I2334" t="str">
            <v>PEC</v>
          </cell>
        </row>
        <row r="2335">
          <cell r="A2335" t="str">
            <v>15964755</v>
          </cell>
          <cell r="B2335">
            <v>159</v>
          </cell>
          <cell r="C2335">
            <v>64755</v>
          </cell>
          <cell r="D2335" t="str">
            <v>VACAS ALTAS PROD.16%  RG</v>
          </cell>
          <cell r="E2335" t="str">
            <v>PES</v>
          </cell>
          <cell r="F2335">
            <v>5165</v>
          </cell>
          <cell r="G2335" t="str">
            <v>TN</v>
          </cell>
          <cell r="H2335" t="str">
            <v>TONELADAS</v>
          </cell>
          <cell r="I2335" t="str">
            <v>PEC</v>
          </cell>
        </row>
        <row r="2336">
          <cell r="A2336" t="str">
            <v>15964764</v>
          </cell>
          <cell r="B2336">
            <v>159</v>
          </cell>
          <cell r="C2336">
            <v>64764</v>
          </cell>
          <cell r="D2336" t="str">
            <v>MALTAMEL  RE</v>
          </cell>
          <cell r="E2336" t="str">
            <v>PES</v>
          </cell>
          <cell r="F2336">
            <v>3940</v>
          </cell>
          <cell r="G2336" t="str">
            <v>TN</v>
          </cell>
          <cell r="H2336" t="str">
            <v>TONELADAS</v>
          </cell>
          <cell r="I2336" t="str">
            <v>PEC</v>
          </cell>
        </row>
        <row r="2337">
          <cell r="A2337" t="str">
            <v>15964767</v>
          </cell>
          <cell r="B2337">
            <v>159</v>
          </cell>
          <cell r="C2337">
            <v>64767</v>
          </cell>
          <cell r="D2337" t="str">
            <v>MALTAMEL 30K RE</v>
          </cell>
          <cell r="E2337" t="str">
            <v>PES</v>
          </cell>
          <cell r="F2337">
            <v>3935</v>
          </cell>
          <cell r="G2337" t="str">
            <v>TN</v>
          </cell>
          <cell r="H2337" t="str">
            <v>TONELADAS</v>
          </cell>
          <cell r="I2337" t="str">
            <v>PEC</v>
          </cell>
        </row>
        <row r="2338">
          <cell r="A2338" t="str">
            <v>15964992</v>
          </cell>
          <cell r="B2338">
            <v>159</v>
          </cell>
          <cell r="C2338">
            <v>64992</v>
          </cell>
          <cell r="D2338" t="str">
            <v>SOSTEN MULTIUSOS CE</v>
          </cell>
          <cell r="E2338" t="str">
            <v>PES</v>
          </cell>
          <cell r="F2338">
            <v>3160</v>
          </cell>
          <cell r="G2338" t="str">
            <v>TN</v>
          </cell>
          <cell r="H2338" t="str">
            <v>TONELADAS</v>
          </cell>
          <cell r="I2338" t="str">
            <v>PEC</v>
          </cell>
        </row>
        <row r="2339">
          <cell r="A2339" t="str">
            <v>15965500</v>
          </cell>
          <cell r="B2339">
            <v>159</v>
          </cell>
          <cell r="C2339">
            <v>65500</v>
          </cell>
          <cell r="D2339" t="str">
            <v>CONC.BOVINOS(DAGSA) HE</v>
          </cell>
          <cell r="E2339" t="str">
            <v>PES</v>
          </cell>
          <cell r="F2339">
            <v>3695</v>
          </cell>
          <cell r="G2339" t="str">
            <v>TN</v>
          </cell>
          <cell r="H2339" t="str">
            <v>TONELADAS</v>
          </cell>
          <cell r="I2339" t="str">
            <v>PEC</v>
          </cell>
        </row>
        <row r="2340">
          <cell r="A2340" t="str">
            <v>15965501</v>
          </cell>
          <cell r="B2340">
            <v>159</v>
          </cell>
          <cell r="C2340">
            <v>65501</v>
          </cell>
          <cell r="D2340" t="str">
            <v>CONC.BOVINOS(DAGSA)  HG</v>
          </cell>
          <cell r="E2340" t="str">
            <v>PES</v>
          </cell>
          <cell r="F2340">
            <v>3555</v>
          </cell>
          <cell r="G2340" t="str">
            <v>TN</v>
          </cell>
          <cell r="H2340" t="str">
            <v>TONELADAS</v>
          </cell>
          <cell r="I2340" t="str">
            <v>PEC</v>
          </cell>
        </row>
        <row r="2341">
          <cell r="A2341" t="str">
            <v>15965630</v>
          </cell>
          <cell r="B2341">
            <v>159</v>
          </cell>
          <cell r="C2341">
            <v>65630</v>
          </cell>
          <cell r="D2341" t="str">
            <v>ENGORDA GANADO V. HE</v>
          </cell>
          <cell r="E2341" t="str">
            <v>PES</v>
          </cell>
          <cell r="F2341">
            <v>3858</v>
          </cell>
          <cell r="G2341" t="str">
            <v>TN</v>
          </cell>
          <cell r="H2341" t="str">
            <v>TONELADAS</v>
          </cell>
          <cell r="I2341" t="str">
            <v>PEC</v>
          </cell>
        </row>
        <row r="2342">
          <cell r="A2342" t="str">
            <v>15965631</v>
          </cell>
          <cell r="B2342">
            <v>159</v>
          </cell>
          <cell r="C2342">
            <v>65631</v>
          </cell>
          <cell r="D2342" t="str">
            <v>ENGORDA GANADO V. HG</v>
          </cell>
          <cell r="E2342" t="str">
            <v>PES</v>
          </cell>
          <cell r="F2342">
            <v>3718</v>
          </cell>
          <cell r="G2342" t="str">
            <v>TN</v>
          </cell>
          <cell r="H2342" t="str">
            <v>TONELADAS</v>
          </cell>
          <cell r="I2342" t="str">
            <v>PEC</v>
          </cell>
        </row>
        <row r="2343">
          <cell r="A2343" t="str">
            <v>15965632</v>
          </cell>
          <cell r="B2343">
            <v>159</v>
          </cell>
          <cell r="C2343">
            <v>65632</v>
          </cell>
          <cell r="D2343" t="str">
            <v>ENGORDA GANADO MT CE</v>
          </cell>
          <cell r="E2343" t="str">
            <v>PES</v>
          </cell>
          <cell r="F2343">
            <v>3878</v>
          </cell>
          <cell r="G2343" t="str">
            <v>TN</v>
          </cell>
          <cell r="H2343" t="str">
            <v>TONELADAS</v>
          </cell>
          <cell r="I2343" t="str">
            <v>PEC</v>
          </cell>
        </row>
        <row r="2344">
          <cell r="A2344" t="str">
            <v>15965633</v>
          </cell>
          <cell r="B2344">
            <v>159</v>
          </cell>
          <cell r="C2344">
            <v>65633</v>
          </cell>
          <cell r="D2344" t="str">
            <v>ENGORDA GANADO V. CG</v>
          </cell>
          <cell r="E2344" t="str">
            <v>PES</v>
          </cell>
          <cell r="F2344">
            <v>3738</v>
          </cell>
          <cell r="G2344" t="str">
            <v>TN</v>
          </cell>
          <cell r="H2344" t="str">
            <v>TONELADAS</v>
          </cell>
          <cell r="I2344" t="str">
            <v>PEC</v>
          </cell>
        </row>
        <row r="2345">
          <cell r="A2345" t="str">
            <v>15965634</v>
          </cell>
          <cell r="B2345">
            <v>159</v>
          </cell>
          <cell r="C2345">
            <v>65634</v>
          </cell>
          <cell r="D2345" t="str">
            <v>ENGORDA GANADO RE</v>
          </cell>
          <cell r="E2345" t="str">
            <v>PES</v>
          </cell>
          <cell r="F2345">
            <v>3868</v>
          </cell>
          <cell r="G2345" t="str">
            <v>TN</v>
          </cell>
          <cell r="H2345" t="str">
            <v>TONELADAS</v>
          </cell>
          <cell r="I2345" t="str">
            <v>PEC</v>
          </cell>
        </row>
        <row r="2346">
          <cell r="A2346" t="str">
            <v>15965635</v>
          </cell>
          <cell r="B2346">
            <v>159</v>
          </cell>
          <cell r="C2346">
            <v>65635</v>
          </cell>
          <cell r="D2346" t="str">
            <v>ENGORDA GANADO V. RG</v>
          </cell>
          <cell r="E2346" t="str">
            <v>PES</v>
          </cell>
          <cell r="F2346">
            <v>3728</v>
          </cell>
          <cell r="G2346" t="str">
            <v>TN</v>
          </cell>
          <cell r="H2346" t="str">
            <v>TONELADAS</v>
          </cell>
          <cell r="I2346" t="str">
            <v>PEC</v>
          </cell>
        </row>
        <row r="2347">
          <cell r="A2347" t="str">
            <v>15966022</v>
          </cell>
          <cell r="B2347">
            <v>159</v>
          </cell>
          <cell r="C2347">
            <v>66022</v>
          </cell>
          <cell r="D2347" t="str">
            <v>VENCEDOR  CE</v>
          </cell>
          <cell r="E2347" t="str">
            <v>PES</v>
          </cell>
          <cell r="F2347">
            <v>6165</v>
          </cell>
          <cell r="G2347" t="str">
            <v>TN</v>
          </cell>
          <cell r="H2347" t="str">
            <v>TONELADAS</v>
          </cell>
          <cell r="I2347" t="str">
            <v>PEC</v>
          </cell>
        </row>
        <row r="2348">
          <cell r="A2348" t="str">
            <v>15966026</v>
          </cell>
          <cell r="B2348">
            <v>159</v>
          </cell>
          <cell r="C2348">
            <v>66026</v>
          </cell>
          <cell r="D2348" t="str">
            <v>VENCEDOR 5K  CE</v>
          </cell>
          <cell r="E2348" t="str">
            <v>PES</v>
          </cell>
          <cell r="F2348">
            <v>6640</v>
          </cell>
          <cell r="G2348" t="str">
            <v>TN</v>
          </cell>
          <cell r="H2348" t="str">
            <v>TONELADAS</v>
          </cell>
          <cell r="I2348" t="str">
            <v>PEC</v>
          </cell>
        </row>
        <row r="2349">
          <cell r="A2349" t="str">
            <v>15966040</v>
          </cell>
          <cell r="B2349">
            <v>159</v>
          </cell>
          <cell r="C2349">
            <v>66040</v>
          </cell>
          <cell r="D2349" t="str">
            <v>ENGORDA BORREGOS HE</v>
          </cell>
          <cell r="E2349" t="str">
            <v>PES</v>
          </cell>
          <cell r="F2349">
            <v>4545</v>
          </cell>
          <cell r="G2349" t="str">
            <v>TN</v>
          </cell>
          <cell r="H2349" t="str">
            <v>TONELADAS</v>
          </cell>
          <cell r="I2349" t="str">
            <v>PEC</v>
          </cell>
        </row>
        <row r="2350">
          <cell r="A2350" t="str">
            <v>15966041</v>
          </cell>
          <cell r="B2350">
            <v>159</v>
          </cell>
          <cell r="C2350">
            <v>66041</v>
          </cell>
          <cell r="D2350" t="str">
            <v>ENGORDA BORREGOS HG</v>
          </cell>
          <cell r="E2350" t="str">
            <v>PES</v>
          </cell>
          <cell r="F2350">
            <v>4475</v>
          </cell>
          <cell r="G2350" t="str">
            <v>TN</v>
          </cell>
          <cell r="H2350" t="str">
            <v>TONELADAS</v>
          </cell>
          <cell r="I2350" t="str">
            <v>PEC</v>
          </cell>
        </row>
        <row r="2351">
          <cell r="A2351" t="str">
            <v>15966042</v>
          </cell>
          <cell r="B2351">
            <v>159</v>
          </cell>
          <cell r="C2351">
            <v>66042</v>
          </cell>
          <cell r="D2351" t="str">
            <v>ENGORDA BORREGOS CE</v>
          </cell>
          <cell r="E2351" t="str">
            <v>PES</v>
          </cell>
          <cell r="F2351">
            <v>4655</v>
          </cell>
          <cell r="G2351" t="str">
            <v>TN</v>
          </cell>
          <cell r="H2351" t="str">
            <v>TONELADAS</v>
          </cell>
          <cell r="I2351" t="str">
            <v>PEC</v>
          </cell>
        </row>
        <row r="2352">
          <cell r="A2352" t="str">
            <v>15966043</v>
          </cell>
          <cell r="B2352">
            <v>159</v>
          </cell>
          <cell r="C2352">
            <v>66043</v>
          </cell>
          <cell r="D2352" t="str">
            <v>ENGORDA BORREGOS CG</v>
          </cell>
          <cell r="E2352" t="str">
            <v>PES</v>
          </cell>
          <cell r="F2352">
            <v>4450</v>
          </cell>
          <cell r="G2352" t="str">
            <v>TN</v>
          </cell>
          <cell r="H2352" t="str">
            <v>TONELADAS</v>
          </cell>
          <cell r="I2352" t="str">
            <v>PEC</v>
          </cell>
        </row>
        <row r="2353">
          <cell r="A2353" t="str">
            <v>15966052</v>
          </cell>
          <cell r="B2353">
            <v>159</v>
          </cell>
          <cell r="C2353">
            <v>66052</v>
          </cell>
          <cell r="D2353" t="str">
            <v>ALIMENTO PARA CONEJOS  CE</v>
          </cell>
          <cell r="E2353" t="str">
            <v>PES</v>
          </cell>
          <cell r="F2353">
            <v>5190</v>
          </cell>
          <cell r="G2353" t="str">
            <v>TN</v>
          </cell>
          <cell r="H2353" t="str">
            <v>TONELADAS</v>
          </cell>
          <cell r="I2353" t="str">
            <v>PEC</v>
          </cell>
        </row>
        <row r="2354">
          <cell r="A2354" t="str">
            <v>15966062</v>
          </cell>
          <cell r="B2354">
            <v>159</v>
          </cell>
          <cell r="C2354">
            <v>66062</v>
          </cell>
          <cell r="D2354" t="str">
            <v>ALIM.CONEJOS REPROD. CE</v>
          </cell>
          <cell r="E2354" t="str">
            <v>PES</v>
          </cell>
          <cell r="F2354">
            <v>5814</v>
          </cell>
          <cell r="G2354" t="str">
            <v>TN</v>
          </cell>
          <cell r="H2354" t="str">
            <v>TONELADAS</v>
          </cell>
          <cell r="I2354" t="str">
            <v>PEC</v>
          </cell>
        </row>
        <row r="2355">
          <cell r="A2355" t="str">
            <v>15966114</v>
          </cell>
          <cell r="B2355">
            <v>159</v>
          </cell>
          <cell r="C2355">
            <v>66114</v>
          </cell>
          <cell r="D2355" t="str">
            <v>OVINOS GANADOR RE</v>
          </cell>
          <cell r="E2355" t="str">
            <v>PES</v>
          </cell>
          <cell r="F2355">
            <v>4190</v>
          </cell>
          <cell r="G2355" t="str">
            <v>TN</v>
          </cell>
          <cell r="H2355" t="str">
            <v>TONELADAS</v>
          </cell>
          <cell r="I2355" t="str">
            <v>PEC</v>
          </cell>
        </row>
        <row r="2356">
          <cell r="A2356" t="str">
            <v>15966170</v>
          </cell>
          <cell r="B2356">
            <v>159</v>
          </cell>
          <cell r="C2356">
            <v>66170</v>
          </cell>
          <cell r="D2356" t="str">
            <v>INICIA CORDEROS HE</v>
          </cell>
          <cell r="E2356" t="str">
            <v>PES</v>
          </cell>
          <cell r="F2356">
            <v>5170</v>
          </cell>
          <cell r="G2356" t="str">
            <v>TN</v>
          </cell>
          <cell r="H2356" t="str">
            <v>TONELADAS</v>
          </cell>
          <cell r="I2356" t="str">
            <v>PEC</v>
          </cell>
        </row>
        <row r="2357">
          <cell r="A2357" t="str">
            <v>15966184</v>
          </cell>
          <cell r="B2357">
            <v>159</v>
          </cell>
          <cell r="C2357">
            <v>66184</v>
          </cell>
          <cell r="D2357" t="str">
            <v>BORREGAS REPRODUCTORAS RE</v>
          </cell>
          <cell r="E2357" t="str">
            <v>PES</v>
          </cell>
          <cell r="F2357">
            <v>4690</v>
          </cell>
          <cell r="G2357" t="str">
            <v>TN</v>
          </cell>
          <cell r="H2357" t="str">
            <v>TONELADAS</v>
          </cell>
          <cell r="I2357" t="str">
            <v>PEC</v>
          </cell>
        </row>
        <row r="2358">
          <cell r="A2358" t="str">
            <v>15966532</v>
          </cell>
          <cell r="B2358">
            <v>159</v>
          </cell>
          <cell r="C2358">
            <v>66532</v>
          </cell>
          <cell r="D2358" t="str">
            <v>GALLO DE ORO PREP PLUS 40KG CE</v>
          </cell>
          <cell r="E2358" t="str">
            <v>PES</v>
          </cell>
          <cell r="F2358">
            <v>5966</v>
          </cell>
          <cell r="G2358" t="str">
            <v>TN</v>
          </cell>
          <cell r="H2358" t="str">
            <v>TONELADAS</v>
          </cell>
          <cell r="I2358" t="str">
            <v>PEC</v>
          </cell>
        </row>
        <row r="2359">
          <cell r="A2359" t="str">
            <v>15966536</v>
          </cell>
          <cell r="B2359">
            <v>159</v>
          </cell>
          <cell r="C2359">
            <v>66536</v>
          </cell>
          <cell r="D2359" t="str">
            <v>GALLO DE ORO PREP PLUS 5KG CE</v>
          </cell>
          <cell r="E2359" t="str">
            <v>PES</v>
          </cell>
          <cell r="F2359">
            <v>6615</v>
          </cell>
          <cell r="G2359" t="str">
            <v>TN</v>
          </cell>
          <cell r="H2359" t="str">
            <v>TONELADAS</v>
          </cell>
          <cell r="I2359" t="str">
            <v>PEC</v>
          </cell>
        </row>
        <row r="2360">
          <cell r="A2360" t="str">
            <v>15966704</v>
          </cell>
          <cell r="B2360">
            <v>159</v>
          </cell>
          <cell r="C2360">
            <v>66704</v>
          </cell>
          <cell r="D2360" t="str">
            <v>PELL ROL TURBO RE</v>
          </cell>
          <cell r="E2360" t="str">
            <v>PES</v>
          </cell>
          <cell r="F2360">
            <v>7655</v>
          </cell>
          <cell r="G2360" t="str">
            <v>TN</v>
          </cell>
          <cell r="H2360" t="str">
            <v>TONELADAS</v>
          </cell>
          <cell r="I2360" t="str">
            <v>PEC</v>
          </cell>
        </row>
        <row r="2361">
          <cell r="A2361" t="str">
            <v>15966719</v>
          </cell>
          <cell r="B2361">
            <v>159</v>
          </cell>
          <cell r="C2361">
            <v>66719</v>
          </cell>
          <cell r="D2361" t="str">
            <v>CAPRI SUSTITUTO HE</v>
          </cell>
          <cell r="E2361" t="str">
            <v>PES</v>
          </cell>
          <cell r="F2361">
            <v>4890</v>
          </cell>
          <cell r="G2361" t="str">
            <v>TN</v>
          </cell>
          <cell r="H2361" t="str">
            <v>TONELADAS</v>
          </cell>
          <cell r="I2361" t="str">
            <v>PEC</v>
          </cell>
        </row>
        <row r="2362">
          <cell r="A2362" t="str">
            <v>15966729</v>
          </cell>
          <cell r="B2362">
            <v>159</v>
          </cell>
          <cell r="C2362">
            <v>66729</v>
          </cell>
          <cell r="D2362" t="str">
            <v>CAPRI INICIO 2 CE</v>
          </cell>
          <cell r="E2362" t="str">
            <v>PES</v>
          </cell>
          <cell r="F2362">
            <v>4565</v>
          </cell>
          <cell r="G2362" t="str">
            <v>TN</v>
          </cell>
          <cell r="H2362" t="str">
            <v>TONELADAS</v>
          </cell>
          <cell r="I2362" t="str">
            <v>PEC</v>
          </cell>
        </row>
        <row r="2363">
          <cell r="A2363" t="str">
            <v>15966729</v>
          </cell>
          <cell r="B2363">
            <v>159</v>
          </cell>
          <cell r="C2363">
            <v>66729</v>
          </cell>
          <cell r="D2363" t="str">
            <v>CAPRI INICIO 2 CE</v>
          </cell>
          <cell r="E2363" t="str">
            <v>PES</v>
          </cell>
          <cell r="F2363">
            <v>4640</v>
          </cell>
          <cell r="G2363">
            <v>7</v>
          </cell>
          <cell r="H2363" t="str">
            <v>40 KGS</v>
          </cell>
          <cell r="I2363" t="str">
            <v>PEC</v>
          </cell>
        </row>
        <row r="2364">
          <cell r="A2364" t="str">
            <v>15966739</v>
          </cell>
          <cell r="B2364">
            <v>159</v>
          </cell>
          <cell r="C2364">
            <v>66739</v>
          </cell>
          <cell r="D2364" t="str">
            <v>CAPRI CRECIMIENTO 3 CE</v>
          </cell>
          <cell r="E2364" t="str">
            <v>PES</v>
          </cell>
          <cell r="F2364">
            <v>4550</v>
          </cell>
          <cell r="G2364" t="str">
            <v>TN</v>
          </cell>
          <cell r="H2364" t="str">
            <v>TONELADAS</v>
          </cell>
          <cell r="I2364" t="str">
            <v>PEC</v>
          </cell>
        </row>
        <row r="2365">
          <cell r="A2365" t="str">
            <v>15966749</v>
          </cell>
          <cell r="B2365">
            <v>159</v>
          </cell>
          <cell r="C2365">
            <v>66749</v>
          </cell>
          <cell r="D2365" t="str">
            <v>CAPRI LECHE 16% CE</v>
          </cell>
          <cell r="E2365" t="str">
            <v>PES</v>
          </cell>
          <cell r="F2365">
            <v>4690</v>
          </cell>
          <cell r="G2365" t="str">
            <v>TN</v>
          </cell>
          <cell r="H2365" t="str">
            <v>TONELADAS</v>
          </cell>
          <cell r="I2365" t="str">
            <v>PEC</v>
          </cell>
        </row>
        <row r="2366">
          <cell r="A2366" t="str">
            <v>15966752</v>
          </cell>
          <cell r="B2366">
            <v>159</v>
          </cell>
          <cell r="C2366">
            <v>66752</v>
          </cell>
          <cell r="D2366" t="str">
            <v>CAPRI LECHE 18% RE 40KG</v>
          </cell>
          <cell r="E2366" t="str">
            <v>PES</v>
          </cell>
          <cell r="F2366">
            <v>5300</v>
          </cell>
          <cell r="G2366" t="str">
            <v>TN</v>
          </cell>
          <cell r="H2366" t="str">
            <v>TONELADAS</v>
          </cell>
          <cell r="I2366" t="str">
            <v>PEC</v>
          </cell>
        </row>
        <row r="2367">
          <cell r="A2367" t="str">
            <v>15966754</v>
          </cell>
          <cell r="B2367">
            <v>159</v>
          </cell>
          <cell r="C2367">
            <v>66754</v>
          </cell>
          <cell r="D2367" t="str">
            <v>CAPRI LECHE 18% RE 20KG</v>
          </cell>
          <cell r="E2367" t="str">
            <v>PES</v>
          </cell>
          <cell r="F2367">
            <v>5300</v>
          </cell>
          <cell r="G2367" t="str">
            <v>TN</v>
          </cell>
          <cell r="H2367" t="str">
            <v>TONELADAS</v>
          </cell>
          <cell r="I2367" t="str">
            <v>PEC</v>
          </cell>
        </row>
        <row r="2368">
          <cell r="A2368" t="str">
            <v>15966762</v>
          </cell>
          <cell r="B2368">
            <v>159</v>
          </cell>
          <cell r="C2368">
            <v>66762</v>
          </cell>
          <cell r="D2368" t="str">
            <v>CAPRI LECHE TEC 18% CE 40KG</v>
          </cell>
          <cell r="E2368" t="str">
            <v>PES</v>
          </cell>
          <cell r="F2368">
            <v>5220</v>
          </cell>
          <cell r="G2368" t="str">
            <v>TN</v>
          </cell>
          <cell r="H2368" t="str">
            <v>TONELADAS</v>
          </cell>
          <cell r="I2368" t="str">
            <v>PEC</v>
          </cell>
        </row>
        <row r="2369">
          <cell r="A2369" t="str">
            <v>15966769</v>
          </cell>
          <cell r="B2369">
            <v>159</v>
          </cell>
          <cell r="C2369">
            <v>66769</v>
          </cell>
          <cell r="D2369" t="str">
            <v>CAPRI LECHE 18% TEC CE 20KG</v>
          </cell>
          <cell r="E2369" t="str">
            <v>PES</v>
          </cell>
          <cell r="F2369">
            <v>5320</v>
          </cell>
          <cell r="G2369" t="str">
            <v>TN</v>
          </cell>
          <cell r="H2369" t="str">
            <v>TONELADAS</v>
          </cell>
          <cell r="I2369" t="str">
            <v>PEC</v>
          </cell>
        </row>
        <row r="2370">
          <cell r="A2370" t="str">
            <v>15966820</v>
          </cell>
          <cell r="B2370">
            <v>159</v>
          </cell>
          <cell r="C2370">
            <v>66820</v>
          </cell>
          <cell r="D2370" t="str">
            <v>CONCENTRA OVINOS HE</v>
          </cell>
          <cell r="E2370" t="str">
            <v>PES</v>
          </cell>
          <cell r="F2370">
            <v>5788</v>
          </cell>
          <cell r="G2370" t="str">
            <v>TN</v>
          </cell>
          <cell r="H2370" t="str">
            <v>TONELADAS</v>
          </cell>
          <cell r="I2370" t="str">
            <v>PEC</v>
          </cell>
        </row>
        <row r="2371">
          <cell r="A2371" t="str">
            <v>15966836</v>
          </cell>
          <cell r="B2371">
            <v>159</v>
          </cell>
          <cell r="C2371">
            <v>66836</v>
          </cell>
          <cell r="D2371" t="str">
            <v>GALLO DE ORO CORTADOR 5KG</v>
          </cell>
          <cell r="E2371" t="str">
            <v>PES</v>
          </cell>
          <cell r="F2371">
            <v>10490</v>
          </cell>
          <cell r="G2371" t="str">
            <v>TN</v>
          </cell>
          <cell r="H2371" t="str">
            <v>TONELADAS</v>
          </cell>
          <cell r="I2371" t="str">
            <v>PEC</v>
          </cell>
        </row>
        <row r="2372">
          <cell r="A2372" t="str">
            <v>15966837</v>
          </cell>
          <cell r="B2372">
            <v>159</v>
          </cell>
          <cell r="C2372">
            <v>66837</v>
          </cell>
          <cell r="D2372" t="str">
            <v>GALLO DE ORO CORTADOR CE</v>
          </cell>
          <cell r="E2372" t="str">
            <v>PES</v>
          </cell>
          <cell r="F2372">
            <v>9190</v>
          </cell>
          <cell r="G2372" t="str">
            <v>TN</v>
          </cell>
          <cell r="H2372" t="str">
            <v>TONELADAS</v>
          </cell>
          <cell r="I2372" t="str">
            <v>PEC</v>
          </cell>
        </row>
        <row r="2373">
          <cell r="A2373" t="str">
            <v>15966936</v>
          </cell>
          <cell r="B2373">
            <v>159</v>
          </cell>
          <cell r="C2373">
            <v>66936</v>
          </cell>
          <cell r="D2373" t="str">
            <v>CONEJO ENGORDA 5KG</v>
          </cell>
          <cell r="E2373" t="str">
            <v>PES</v>
          </cell>
          <cell r="F2373">
            <v>5914</v>
          </cell>
          <cell r="G2373" t="str">
            <v>TN</v>
          </cell>
          <cell r="H2373" t="str">
            <v>TONELADAS</v>
          </cell>
          <cell r="I2373" t="str">
            <v>PEC</v>
          </cell>
        </row>
        <row r="2374">
          <cell r="A2374" t="str">
            <v>15966962</v>
          </cell>
          <cell r="B2374">
            <v>159</v>
          </cell>
          <cell r="C2374">
            <v>66962</v>
          </cell>
          <cell r="D2374" t="str">
            <v>GALLO DE ORO ATHLETIC 40KG</v>
          </cell>
          <cell r="E2374" t="str">
            <v>PES</v>
          </cell>
          <cell r="F2374">
            <v>9537</v>
          </cell>
          <cell r="G2374" t="str">
            <v>TN</v>
          </cell>
          <cell r="H2374" t="str">
            <v>TONELADAS</v>
          </cell>
          <cell r="I2374" t="str">
            <v>PEC</v>
          </cell>
        </row>
        <row r="2375">
          <cell r="A2375" t="str">
            <v>15966966</v>
          </cell>
          <cell r="B2375">
            <v>159</v>
          </cell>
          <cell r="C2375">
            <v>66966</v>
          </cell>
          <cell r="D2375" t="str">
            <v>GALLO DE ORO ATHLETIC 5KG</v>
          </cell>
          <cell r="E2375" t="str">
            <v>PES</v>
          </cell>
          <cell r="F2375">
            <v>9857</v>
          </cell>
          <cell r="G2375" t="str">
            <v>TN</v>
          </cell>
          <cell r="H2375" t="str">
            <v>TONELADAS</v>
          </cell>
          <cell r="I2375" t="str">
            <v>PEC</v>
          </cell>
        </row>
        <row r="2376">
          <cell r="A2376" t="str">
            <v>15967234</v>
          </cell>
          <cell r="B2376">
            <v>159</v>
          </cell>
          <cell r="C2376">
            <v>67234</v>
          </cell>
          <cell r="D2376" t="str">
            <v>SUPLEMENTO ENERGETICO RE</v>
          </cell>
          <cell r="E2376" t="str">
            <v>PES</v>
          </cell>
          <cell r="F2376">
            <v>4189</v>
          </cell>
          <cell r="G2376" t="str">
            <v>TN</v>
          </cell>
          <cell r="H2376" t="str">
            <v>TONELADAS</v>
          </cell>
          <cell r="I2376" t="str">
            <v>PEC</v>
          </cell>
        </row>
        <row r="2377">
          <cell r="A2377" t="str">
            <v>15967320</v>
          </cell>
          <cell r="B2377">
            <v>159</v>
          </cell>
          <cell r="C2377">
            <v>67320</v>
          </cell>
          <cell r="D2377" t="str">
            <v>BEEF POWER HE</v>
          </cell>
          <cell r="E2377" t="str">
            <v>PES</v>
          </cell>
          <cell r="F2377">
            <v>5700</v>
          </cell>
          <cell r="G2377" t="str">
            <v>TN</v>
          </cell>
          <cell r="H2377" t="str">
            <v>TONELADAS</v>
          </cell>
          <cell r="I2377" t="str">
            <v>MUL</v>
          </cell>
        </row>
        <row r="2378">
          <cell r="A2378" t="str">
            <v>15967370</v>
          </cell>
          <cell r="B2378">
            <v>159</v>
          </cell>
          <cell r="C2378">
            <v>67370</v>
          </cell>
          <cell r="D2378" t="str">
            <v>MEZCLA NAVIDAD HE</v>
          </cell>
          <cell r="E2378" t="str">
            <v>PES</v>
          </cell>
          <cell r="F2378">
            <v>4225</v>
          </cell>
          <cell r="G2378" t="str">
            <v>TN</v>
          </cell>
          <cell r="H2378" t="str">
            <v>TONELADAS</v>
          </cell>
          <cell r="I2378" t="str">
            <v>PEC</v>
          </cell>
        </row>
        <row r="2379">
          <cell r="A2379" t="str">
            <v>15967944</v>
          </cell>
          <cell r="B2379">
            <v>159</v>
          </cell>
          <cell r="C2379">
            <v>67944</v>
          </cell>
          <cell r="D2379" t="str">
            <v>MEZCLA REGIA RE</v>
          </cell>
          <cell r="E2379" t="str">
            <v>PES</v>
          </cell>
          <cell r="F2379">
            <v>3425</v>
          </cell>
          <cell r="G2379" t="str">
            <v>TN</v>
          </cell>
          <cell r="H2379" t="str">
            <v>TONELADAS</v>
          </cell>
          <cell r="I2379" t="str">
            <v>PEC</v>
          </cell>
        </row>
        <row r="2380">
          <cell r="A2380" t="str">
            <v>15967945</v>
          </cell>
          <cell r="B2380">
            <v>159</v>
          </cell>
          <cell r="C2380">
            <v>67945</v>
          </cell>
          <cell r="D2380" t="str">
            <v>MEZCLA REGIA RG</v>
          </cell>
          <cell r="E2380" t="str">
            <v>PES</v>
          </cell>
          <cell r="F2380">
            <v>4200</v>
          </cell>
          <cell r="G2380" t="str">
            <v>TN</v>
          </cell>
          <cell r="H2380" t="str">
            <v>TONELADAS</v>
          </cell>
          <cell r="I2380" t="str">
            <v>PEC</v>
          </cell>
        </row>
        <row r="2381">
          <cell r="A2381" t="str">
            <v>15970532</v>
          </cell>
          <cell r="B2381">
            <v>159</v>
          </cell>
          <cell r="C2381">
            <v>70532</v>
          </cell>
          <cell r="D2381" t="str">
            <v>MULTIAVES  ME</v>
          </cell>
          <cell r="E2381" t="str">
            <v>PES</v>
          </cell>
          <cell r="F2381">
            <v>4650</v>
          </cell>
          <cell r="G2381" t="str">
            <v>TN</v>
          </cell>
          <cell r="H2381" t="str">
            <v>TONELADAS</v>
          </cell>
          <cell r="I2381" t="str">
            <v>PEC</v>
          </cell>
        </row>
        <row r="2382">
          <cell r="A2382" t="str">
            <v>15973242</v>
          </cell>
          <cell r="B2382">
            <v>159</v>
          </cell>
          <cell r="C2382">
            <v>73242</v>
          </cell>
          <cell r="D2382" t="str">
            <v>INICIAPORK MT CE</v>
          </cell>
          <cell r="E2382" t="str">
            <v>PES</v>
          </cell>
          <cell r="F2382">
            <v>5183</v>
          </cell>
          <cell r="G2382" t="str">
            <v>TN</v>
          </cell>
          <cell r="H2382" t="str">
            <v>TONELADAS</v>
          </cell>
          <cell r="I2382" t="str">
            <v>PEC</v>
          </cell>
        </row>
        <row r="2383">
          <cell r="A2383" t="str">
            <v>15973243</v>
          </cell>
          <cell r="B2383">
            <v>159</v>
          </cell>
          <cell r="C2383">
            <v>73243</v>
          </cell>
          <cell r="D2383" t="str">
            <v>INICIAPORK CE</v>
          </cell>
          <cell r="E2383" t="str">
            <v>PES</v>
          </cell>
          <cell r="F2383">
            <v>5043</v>
          </cell>
          <cell r="G2383" t="str">
            <v>TN</v>
          </cell>
          <cell r="H2383" t="str">
            <v>TONELADAS</v>
          </cell>
          <cell r="I2383" t="str">
            <v>PEC</v>
          </cell>
        </row>
        <row r="2384">
          <cell r="A2384" t="str">
            <v>15973250</v>
          </cell>
          <cell r="B2384">
            <v>159</v>
          </cell>
          <cell r="C2384">
            <v>73250</v>
          </cell>
          <cell r="D2384" t="str">
            <v>CONCENTRAPORK MT HE</v>
          </cell>
          <cell r="E2384" t="str">
            <v>PES</v>
          </cell>
          <cell r="F2384">
            <v>5624</v>
          </cell>
          <cell r="G2384" t="str">
            <v>TN</v>
          </cell>
          <cell r="H2384" t="str">
            <v>TONELADAS</v>
          </cell>
          <cell r="I2384" t="str">
            <v>PEC</v>
          </cell>
        </row>
        <row r="2385">
          <cell r="A2385" t="str">
            <v>15973253</v>
          </cell>
          <cell r="B2385">
            <v>159</v>
          </cell>
          <cell r="C2385">
            <v>73253</v>
          </cell>
          <cell r="D2385" t="str">
            <v>CONCENTRAPORK CG</v>
          </cell>
          <cell r="E2385" t="str">
            <v>PES</v>
          </cell>
          <cell r="F2385">
            <v>5504</v>
          </cell>
          <cell r="G2385" t="str">
            <v>TN</v>
          </cell>
          <cell r="H2385" t="str">
            <v>TONELADAS</v>
          </cell>
          <cell r="I2385" t="str">
            <v>PEC</v>
          </cell>
        </row>
        <row r="2386">
          <cell r="A2386" t="str">
            <v>15973510</v>
          </cell>
          <cell r="B2386">
            <v>159</v>
          </cell>
          <cell r="C2386">
            <v>73510</v>
          </cell>
          <cell r="D2386" t="str">
            <v>CERDITEXO INICIADOR  HE</v>
          </cell>
          <cell r="E2386" t="str">
            <v>PES</v>
          </cell>
          <cell r="F2386">
            <v>5354</v>
          </cell>
          <cell r="G2386" t="str">
            <v>TN</v>
          </cell>
          <cell r="H2386" t="str">
            <v>TONELADAS</v>
          </cell>
          <cell r="I2386" t="str">
            <v>PEC</v>
          </cell>
        </row>
        <row r="2387">
          <cell r="A2387" t="str">
            <v>15973511</v>
          </cell>
          <cell r="B2387">
            <v>159</v>
          </cell>
          <cell r="C2387">
            <v>73511</v>
          </cell>
          <cell r="D2387" t="str">
            <v>CERDITEXO INICIADOR  HG</v>
          </cell>
          <cell r="E2387" t="str">
            <v>PES</v>
          </cell>
          <cell r="F2387">
            <v>5214</v>
          </cell>
          <cell r="G2387" t="str">
            <v>TN</v>
          </cell>
          <cell r="H2387" t="str">
            <v>TONELADAS</v>
          </cell>
          <cell r="I2387" t="str">
            <v>PEC</v>
          </cell>
        </row>
        <row r="2388">
          <cell r="A2388" t="str">
            <v>15973512</v>
          </cell>
          <cell r="B2388">
            <v>159</v>
          </cell>
          <cell r="C2388">
            <v>73512</v>
          </cell>
          <cell r="D2388" t="str">
            <v>CERDITEXO INICIADOR  CE</v>
          </cell>
          <cell r="E2388" t="str">
            <v>PES</v>
          </cell>
          <cell r="F2388">
            <v>5374</v>
          </cell>
          <cell r="G2388" t="str">
            <v>TN</v>
          </cell>
          <cell r="H2388" t="str">
            <v>TONELADAS</v>
          </cell>
          <cell r="I2388" t="str">
            <v>PEC</v>
          </cell>
        </row>
        <row r="2389">
          <cell r="A2389" t="str">
            <v>15973513</v>
          </cell>
          <cell r="B2389">
            <v>159</v>
          </cell>
          <cell r="C2389">
            <v>73513</v>
          </cell>
          <cell r="D2389" t="str">
            <v>CERDITEXO INICIADOR  CG</v>
          </cell>
          <cell r="E2389" t="str">
            <v>PES</v>
          </cell>
          <cell r="F2389">
            <v>5234</v>
          </cell>
          <cell r="G2389" t="str">
            <v>TN</v>
          </cell>
          <cell r="H2389" t="str">
            <v>TONELADAS</v>
          </cell>
          <cell r="I2389" t="str">
            <v>PEC</v>
          </cell>
        </row>
        <row r="2390">
          <cell r="A2390" t="str">
            <v>15973520</v>
          </cell>
          <cell r="B2390">
            <v>159</v>
          </cell>
          <cell r="C2390">
            <v>73520</v>
          </cell>
          <cell r="D2390" t="str">
            <v>CERDI-TEXO CRECIMIENTO  HE</v>
          </cell>
          <cell r="E2390" t="str">
            <v>PES</v>
          </cell>
          <cell r="F2390">
            <v>5025</v>
          </cell>
          <cell r="G2390" t="str">
            <v>TN</v>
          </cell>
          <cell r="H2390" t="str">
            <v>TONELADAS</v>
          </cell>
          <cell r="I2390" t="str">
            <v>PEC</v>
          </cell>
        </row>
        <row r="2391">
          <cell r="A2391" t="str">
            <v>15973521</v>
          </cell>
          <cell r="B2391">
            <v>159</v>
          </cell>
          <cell r="C2391">
            <v>73521</v>
          </cell>
          <cell r="D2391" t="str">
            <v>CERDI-TEXO CRECIMIENTO  HG</v>
          </cell>
          <cell r="E2391" t="str">
            <v>PES</v>
          </cell>
          <cell r="F2391">
            <v>4885</v>
          </cell>
          <cell r="G2391" t="str">
            <v>TN</v>
          </cell>
          <cell r="H2391" t="str">
            <v>TONELADAS</v>
          </cell>
          <cell r="I2391" t="str">
            <v>PEC</v>
          </cell>
        </row>
        <row r="2392">
          <cell r="A2392" t="str">
            <v>15973522</v>
          </cell>
          <cell r="B2392">
            <v>159</v>
          </cell>
          <cell r="C2392">
            <v>73522</v>
          </cell>
          <cell r="D2392" t="str">
            <v>CERDI-TEXO CRECIMIENTO  CE</v>
          </cell>
          <cell r="E2392" t="str">
            <v>PES</v>
          </cell>
          <cell r="F2392">
            <v>5045</v>
          </cell>
          <cell r="G2392" t="str">
            <v>TN</v>
          </cell>
          <cell r="H2392" t="str">
            <v>TONELADAS</v>
          </cell>
          <cell r="I2392" t="str">
            <v>PEC</v>
          </cell>
        </row>
        <row r="2393">
          <cell r="A2393" t="str">
            <v>15973523</v>
          </cell>
          <cell r="B2393">
            <v>159</v>
          </cell>
          <cell r="C2393">
            <v>73523</v>
          </cell>
          <cell r="D2393" t="str">
            <v>CERDI-TEXO CRECIMIENTO  CG</v>
          </cell>
          <cell r="E2393" t="str">
            <v>PES</v>
          </cell>
          <cell r="F2393">
            <v>4905</v>
          </cell>
          <cell r="G2393" t="str">
            <v>TN</v>
          </cell>
          <cell r="H2393" t="str">
            <v>TONELADAS</v>
          </cell>
          <cell r="I2393" t="str">
            <v>PEC</v>
          </cell>
        </row>
        <row r="2394">
          <cell r="A2394" t="str">
            <v>15973530</v>
          </cell>
          <cell r="B2394">
            <v>159</v>
          </cell>
          <cell r="C2394">
            <v>73530</v>
          </cell>
          <cell r="D2394" t="str">
            <v>CERDITEXO FINALIZADOR HE</v>
          </cell>
          <cell r="E2394" t="str">
            <v>PES</v>
          </cell>
          <cell r="F2394">
            <v>5044</v>
          </cell>
          <cell r="G2394" t="str">
            <v>TN</v>
          </cell>
          <cell r="H2394" t="str">
            <v>TONELADAS</v>
          </cell>
          <cell r="I2394" t="str">
            <v>PEC</v>
          </cell>
        </row>
        <row r="2395">
          <cell r="A2395" t="str">
            <v>15973531</v>
          </cell>
          <cell r="B2395">
            <v>159</v>
          </cell>
          <cell r="C2395">
            <v>73531</v>
          </cell>
          <cell r="D2395" t="str">
            <v>CERDITEXO FINALIZADOR HG</v>
          </cell>
          <cell r="E2395" t="str">
            <v>PES</v>
          </cell>
          <cell r="F2395">
            <v>4904</v>
          </cell>
          <cell r="G2395" t="str">
            <v>TN</v>
          </cell>
          <cell r="H2395" t="str">
            <v>TONELADAS</v>
          </cell>
          <cell r="I2395" t="str">
            <v>PEC</v>
          </cell>
        </row>
        <row r="2396">
          <cell r="A2396" t="str">
            <v>15973532</v>
          </cell>
          <cell r="B2396">
            <v>159</v>
          </cell>
          <cell r="C2396">
            <v>73532</v>
          </cell>
          <cell r="D2396" t="str">
            <v>CERDITEXO FINALIZADOR CE</v>
          </cell>
          <cell r="E2396" t="str">
            <v>PES</v>
          </cell>
          <cell r="F2396">
            <v>5064</v>
          </cell>
          <cell r="G2396" t="str">
            <v>TN</v>
          </cell>
          <cell r="H2396" t="str">
            <v>TONELADAS</v>
          </cell>
          <cell r="I2396" t="str">
            <v>PEC</v>
          </cell>
        </row>
        <row r="2397">
          <cell r="A2397" t="str">
            <v>15973533</v>
          </cell>
          <cell r="B2397">
            <v>159</v>
          </cell>
          <cell r="C2397">
            <v>73533</v>
          </cell>
          <cell r="D2397" t="str">
            <v>CERDITEXO FINALIZADOR CG</v>
          </cell>
          <cell r="E2397" t="str">
            <v>PES</v>
          </cell>
          <cell r="F2397">
            <v>4924</v>
          </cell>
          <cell r="G2397" t="str">
            <v>TN</v>
          </cell>
          <cell r="H2397" t="str">
            <v>TONELADAS</v>
          </cell>
          <cell r="I2397" t="str">
            <v>PEC</v>
          </cell>
        </row>
        <row r="2398">
          <cell r="A2398" t="str">
            <v>15973550</v>
          </cell>
          <cell r="B2398">
            <v>159</v>
          </cell>
          <cell r="C2398">
            <v>73550</v>
          </cell>
          <cell r="D2398" t="str">
            <v>CERDITEXO REPRODUCTOR  HE</v>
          </cell>
          <cell r="E2398" t="str">
            <v>PES</v>
          </cell>
          <cell r="F2398">
            <v>4920</v>
          </cell>
          <cell r="G2398" t="str">
            <v>TN</v>
          </cell>
          <cell r="H2398" t="str">
            <v>TONELADAS</v>
          </cell>
          <cell r="I2398" t="str">
            <v>PEC</v>
          </cell>
        </row>
        <row r="2399">
          <cell r="A2399" t="str">
            <v>15973551</v>
          </cell>
          <cell r="B2399">
            <v>159</v>
          </cell>
          <cell r="C2399">
            <v>73551</v>
          </cell>
          <cell r="D2399" t="str">
            <v>CERDITEXO REPRODUCTOR  HG</v>
          </cell>
          <cell r="E2399" t="str">
            <v>PES</v>
          </cell>
          <cell r="F2399">
            <v>4780</v>
          </cell>
          <cell r="G2399" t="str">
            <v>TN</v>
          </cell>
          <cell r="H2399" t="str">
            <v>TONELADAS</v>
          </cell>
          <cell r="I2399" t="str">
            <v>PEC</v>
          </cell>
        </row>
        <row r="2400">
          <cell r="A2400" t="str">
            <v>15973552</v>
          </cell>
          <cell r="B2400">
            <v>159</v>
          </cell>
          <cell r="C2400">
            <v>73552</v>
          </cell>
          <cell r="D2400" t="str">
            <v>CERDITEXO REPRODUCTOR  CE</v>
          </cell>
          <cell r="E2400" t="str">
            <v>PES</v>
          </cell>
          <cell r="F2400">
            <v>4940</v>
          </cell>
          <cell r="G2400" t="str">
            <v>TN</v>
          </cell>
          <cell r="H2400" t="str">
            <v>TONELADAS</v>
          </cell>
          <cell r="I2400" t="str">
            <v>PEC</v>
          </cell>
        </row>
        <row r="2401">
          <cell r="A2401" t="str">
            <v>15973553</v>
          </cell>
          <cell r="B2401">
            <v>159</v>
          </cell>
          <cell r="C2401">
            <v>73553</v>
          </cell>
          <cell r="D2401" t="str">
            <v>CERDITEXO REPRODUCTOR  CG</v>
          </cell>
          <cell r="E2401" t="str">
            <v>PES</v>
          </cell>
          <cell r="F2401">
            <v>4800</v>
          </cell>
          <cell r="G2401" t="str">
            <v>TN</v>
          </cell>
          <cell r="H2401" t="str">
            <v>TONELADAS</v>
          </cell>
          <cell r="I2401" t="str">
            <v>PEC</v>
          </cell>
        </row>
        <row r="2402">
          <cell r="A2402" t="str">
            <v>15973630</v>
          </cell>
          <cell r="B2402">
            <v>159</v>
          </cell>
          <cell r="C2402">
            <v>73630</v>
          </cell>
          <cell r="D2402" t="str">
            <v>CERDI-TEXO MULTIUSOS HE</v>
          </cell>
          <cell r="E2402" t="str">
            <v>PES</v>
          </cell>
          <cell r="F2402">
            <v>4562</v>
          </cell>
          <cell r="G2402" t="str">
            <v>TN</v>
          </cell>
          <cell r="H2402" t="str">
            <v>TONELADAS</v>
          </cell>
          <cell r="I2402" t="str">
            <v>PEC</v>
          </cell>
        </row>
        <row r="2403">
          <cell r="A2403" t="str">
            <v>15973631</v>
          </cell>
          <cell r="B2403">
            <v>159</v>
          </cell>
          <cell r="C2403">
            <v>73631</v>
          </cell>
          <cell r="D2403" t="str">
            <v>CERDI-TEXO MULTIUSOS HG</v>
          </cell>
          <cell r="E2403" t="str">
            <v>PES</v>
          </cell>
          <cell r="F2403">
            <v>4422</v>
          </cell>
          <cell r="G2403" t="str">
            <v>TN</v>
          </cell>
          <cell r="H2403" t="str">
            <v>TONELADAS</v>
          </cell>
          <cell r="I2403" t="str">
            <v>PEC</v>
          </cell>
        </row>
        <row r="2404">
          <cell r="A2404" t="str">
            <v>15973632</v>
          </cell>
          <cell r="B2404">
            <v>159</v>
          </cell>
          <cell r="C2404">
            <v>73632</v>
          </cell>
          <cell r="D2404" t="str">
            <v>CERDI-TEXO MULTIUSOS CE</v>
          </cell>
          <cell r="E2404" t="str">
            <v>PES</v>
          </cell>
          <cell r="F2404">
            <v>3995</v>
          </cell>
          <cell r="G2404" t="str">
            <v>TN</v>
          </cell>
          <cell r="H2404" t="str">
            <v>TONELADAS</v>
          </cell>
          <cell r="I2404" t="str">
            <v>PEC</v>
          </cell>
        </row>
        <row r="2405">
          <cell r="A2405" t="str">
            <v>15973633</v>
          </cell>
          <cell r="B2405">
            <v>159</v>
          </cell>
          <cell r="C2405">
            <v>73633</v>
          </cell>
          <cell r="D2405" t="str">
            <v>CERDI-TEXO MULTIUSOS CG</v>
          </cell>
          <cell r="E2405" t="str">
            <v>PES</v>
          </cell>
          <cell r="F2405">
            <v>4442</v>
          </cell>
          <cell r="G2405" t="str">
            <v>TN</v>
          </cell>
          <cell r="H2405" t="str">
            <v>TONELADAS</v>
          </cell>
          <cell r="I2405" t="str">
            <v>PEC</v>
          </cell>
        </row>
        <row r="2406">
          <cell r="A2406" t="str">
            <v>15974300</v>
          </cell>
          <cell r="B2406">
            <v>159</v>
          </cell>
          <cell r="C2406">
            <v>74300</v>
          </cell>
          <cell r="D2406" t="str">
            <v>BOVITEXO LECHERO 16%  HE</v>
          </cell>
          <cell r="E2406" t="str">
            <v>PES</v>
          </cell>
          <cell r="F2406">
            <v>4845</v>
          </cell>
          <cell r="G2406" t="str">
            <v>TN</v>
          </cell>
          <cell r="H2406" t="str">
            <v>TONELADAS</v>
          </cell>
          <cell r="I2406" t="str">
            <v>PEC</v>
          </cell>
        </row>
        <row r="2407">
          <cell r="A2407" t="str">
            <v>15974301</v>
          </cell>
          <cell r="B2407">
            <v>159</v>
          </cell>
          <cell r="C2407">
            <v>74301</v>
          </cell>
          <cell r="D2407" t="str">
            <v>BOVITEXO LECHERO 16%  HG</v>
          </cell>
          <cell r="E2407" t="str">
            <v>PES</v>
          </cell>
          <cell r="F2407">
            <v>4705</v>
          </cell>
          <cell r="G2407" t="str">
            <v>TN</v>
          </cell>
          <cell r="H2407" t="str">
            <v>TONELADAS</v>
          </cell>
          <cell r="I2407" t="str">
            <v>PEC</v>
          </cell>
        </row>
        <row r="2408">
          <cell r="A2408" t="str">
            <v>15974302</v>
          </cell>
          <cell r="B2408">
            <v>159</v>
          </cell>
          <cell r="C2408">
            <v>74302</v>
          </cell>
          <cell r="D2408" t="str">
            <v>BOVITEXO LECHERO 16%  CE</v>
          </cell>
          <cell r="E2408" t="str">
            <v>PES</v>
          </cell>
          <cell r="F2408">
            <v>4805</v>
          </cell>
          <cell r="G2408" t="str">
            <v>TN</v>
          </cell>
          <cell r="H2408" t="str">
            <v>TONELADAS</v>
          </cell>
          <cell r="I2408" t="str">
            <v>PEC</v>
          </cell>
        </row>
        <row r="2409">
          <cell r="A2409" t="str">
            <v>15974303</v>
          </cell>
          <cell r="B2409">
            <v>159</v>
          </cell>
          <cell r="C2409">
            <v>74303</v>
          </cell>
          <cell r="D2409" t="str">
            <v>BOVITEXO LECHERO 16%  CG</v>
          </cell>
          <cell r="E2409" t="str">
            <v>PES</v>
          </cell>
          <cell r="F2409">
            <v>4725</v>
          </cell>
          <cell r="G2409" t="str">
            <v>TN</v>
          </cell>
          <cell r="H2409" t="str">
            <v>TONELADAS</v>
          </cell>
          <cell r="I2409" t="str">
            <v>PEC</v>
          </cell>
        </row>
        <row r="2410">
          <cell r="A2410" t="str">
            <v>15974304</v>
          </cell>
          <cell r="B2410">
            <v>159</v>
          </cell>
          <cell r="C2410">
            <v>74304</v>
          </cell>
          <cell r="D2410" t="str">
            <v>BOVITEXO LECHERO 16%  RE</v>
          </cell>
          <cell r="E2410" t="str">
            <v>PES</v>
          </cell>
          <cell r="F2410">
            <v>4855</v>
          </cell>
          <cell r="G2410" t="str">
            <v>TN</v>
          </cell>
          <cell r="H2410" t="str">
            <v>TONELADAS</v>
          </cell>
          <cell r="I2410" t="str">
            <v>PEC</v>
          </cell>
        </row>
        <row r="2411">
          <cell r="A2411" t="str">
            <v>15974305</v>
          </cell>
          <cell r="B2411">
            <v>159</v>
          </cell>
          <cell r="C2411">
            <v>74305</v>
          </cell>
          <cell r="D2411" t="str">
            <v>BOVITEXO LECHERO 16%  RG</v>
          </cell>
          <cell r="E2411" t="str">
            <v>PES</v>
          </cell>
          <cell r="F2411">
            <v>4715</v>
          </cell>
          <cell r="G2411" t="str">
            <v>TN</v>
          </cell>
          <cell r="H2411" t="str">
            <v>TONELADAS</v>
          </cell>
          <cell r="I2411" t="str">
            <v>PEC</v>
          </cell>
        </row>
        <row r="2412">
          <cell r="A2412" t="str">
            <v>15974320</v>
          </cell>
          <cell r="B2412">
            <v>159</v>
          </cell>
          <cell r="C2412">
            <v>74320</v>
          </cell>
          <cell r="D2412" t="str">
            <v>ESTABLERO 18% HE</v>
          </cell>
          <cell r="E2412" t="str">
            <v>PES</v>
          </cell>
          <cell r="F2412">
            <v>4645</v>
          </cell>
          <cell r="G2412" t="str">
            <v>TN</v>
          </cell>
          <cell r="H2412" t="str">
            <v>TONELADAS</v>
          </cell>
          <cell r="I2412" t="str">
            <v>PEC</v>
          </cell>
        </row>
        <row r="2413">
          <cell r="A2413" t="str">
            <v>15974321</v>
          </cell>
          <cell r="B2413">
            <v>159</v>
          </cell>
          <cell r="C2413">
            <v>74321</v>
          </cell>
          <cell r="D2413" t="str">
            <v>ESTABLERO 18% HG</v>
          </cell>
          <cell r="E2413" t="str">
            <v>PES</v>
          </cell>
          <cell r="F2413">
            <v>4505</v>
          </cell>
          <cell r="G2413" t="str">
            <v>TN</v>
          </cell>
          <cell r="H2413" t="str">
            <v>TONELADAS</v>
          </cell>
          <cell r="I2413" t="str">
            <v>PEC</v>
          </cell>
        </row>
        <row r="2414">
          <cell r="A2414" t="str">
            <v>15974322</v>
          </cell>
          <cell r="B2414">
            <v>159</v>
          </cell>
          <cell r="C2414">
            <v>74322</v>
          </cell>
          <cell r="D2414" t="str">
            <v>ESTABLERO 18% CE</v>
          </cell>
          <cell r="E2414" t="str">
            <v>PES</v>
          </cell>
          <cell r="F2414">
            <v>4665</v>
          </cell>
          <cell r="G2414" t="str">
            <v>TN</v>
          </cell>
          <cell r="H2414" t="str">
            <v>TONELADAS</v>
          </cell>
          <cell r="I2414" t="str">
            <v>PEC</v>
          </cell>
        </row>
        <row r="2415">
          <cell r="A2415" t="str">
            <v>15974323</v>
          </cell>
          <cell r="B2415">
            <v>159</v>
          </cell>
          <cell r="C2415">
            <v>74323</v>
          </cell>
          <cell r="D2415" t="str">
            <v>ESTABLERO 18% CG</v>
          </cell>
          <cell r="E2415" t="str">
            <v>PES</v>
          </cell>
          <cell r="F2415">
            <v>4525</v>
          </cell>
          <cell r="G2415" t="str">
            <v>TN</v>
          </cell>
          <cell r="H2415" t="str">
            <v>TONELADAS</v>
          </cell>
          <cell r="I2415" t="str">
            <v>PEC</v>
          </cell>
        </row>
        <row r="2416">
          <cell r="A2416" t="str">
            <v>15974324</v>
          </cell>
          <cell r="B2416">
            <v>159</v>
          </cell>
          <cell r="C2416">
            <v>74324</v>
          </cell>
          <cell r="D2416" t="str">
            <v>ESTABLERO 18% RE</v>
          </cell>
          <cell r="E2416" t="str">
            <v>PES</v>
          </cell>
          <cell r="F2416">
            <v>4755</v>
          </cell>
          <cell r="G2416" t="str">
            <v>TN</v>
          </cell>
          <cell r="H2416" t="str">
            <v>TONELADAS</v>
          </cell>
          <cell r="I2416" t="str">
            <v>PEC</v>
          </cell>
        </row>
        <row r="2417">
          <cell r="A2417" t="str">
            <v>15974325</v>
          </cell>
          <cell r="B2417">
            <v>159</v>
          </cell>
          <cell r="C2417">
            <v>74325</v>
          </cell>
          <cell r="D2417" t="str">
            <v>ESTABLERO 18% RG</v>
          </cell>
          <cell r="E2417" t="str">
            <v>PES</v>
          </cell>
          <cell r="F2417">
            <v>4515</v>
          </cell>
          <cell r="G2417" t="str">
            <v>TN</v>
          </cell>
          <cell r="H2417" t="str">
            <v>TONELADAS</v>
          </cell>
          <cell r="I2417" t="str">
            <v>PEC</v>
          </cell>
        </row>
        <row r="2418">
          <cell r="A2418" t="str">
            <v>15974340</v>
          </cell>
          <cell r="B2418">
            <v>159</v>
          </cell>
          <cell r="C2418">
            <v>74340</v>
          </cell>
          <cell r="D2418" t="str">
            <v>ESTABLERO 20% HE</v>
          </cell>
          <cell r="E2418" t="str">
            <v>PES</v>
          </cell>
          <cell r="F2418">
            <v>4986</v>
          </cell>
          <cell r="G2418" t="str">
            <v>TN</v>
          </cell>
          <cell r="H2418" t="str">
            <v>TONELADAS</v>
          </cell>
          <cell r="I2418" t="str">
            <v>PEC</v>
          </cell>
        </row>
        <row r="2419">
          <cell r="A2419" t="str">
            <v>15974341</v>
          </cell>
          <cell r="B2419">
            <v>159</v>
          </cell>
          <cell r="C2419">
            <v>74341</v>
          </cell>
          <cell r="D2419" t="str">
            <v>ESTABLERO 20% HG</v>
          </cell>
          <cell r="E2419" t="str">
            <v>PES</v>
          </cell>
          <cell r="F2419">
            <v>4846</v>
          </cell>
          <cell r="G2419" t="str">
            <v>TN</v>
          </cell>
          <cell r="H2419" t="str">
            <v>TONELADAS</v>
          </cell>
          <cell r="I2419" t="str">
            <v>PEC</v>
          </cell>
        </row>
        <row r="2420">
          <cell r="A2420" t="str">
            <v>15974342</v>
          </cell>
          <cell r="B2420">
            <v>159</v>
          </cell>
          <cell r="C2420">
            <v>74342</v>
          </cell>
          <cell r="D2420" t="str">
            <v>ESTABLERO 20% CE</v>
          </cell>
          <cell r="E2420" t="str">
            <v>PES</v>
          </cell>
          <cell r="F2420">
            <v>5006</v>
          </cell>
          <cell r="G2420" t="str">
            <v>TN</v>
          </cell>
          <cell r="H2420" t="str">
            <v>TONELADAS</v>
          </cell>
          <cell r="I2420" t="str">
            <v>PEC</v>
          </cell>
        </row>
        <row r="2421">
          <cell r="A2421" t="str">
            <v>15974343</v>
          </cell>
          <cell r="B2421">
            <v>159</v>
          </cell>
          <cell r="C2421">
            <v>74343</v>
          </cell>
          <cell r="D2421" t="str">
            <v>ESTABLERO 20% CG</v>
          </cell>
          <cell r="E2421" t="str">
            <v>PES</v>
          </cell>
          <cell r="F2421">
            <v>4866</v>
          </cell>
          <cell r="G2421" t="str">
            <v>TN</v>
          </cell>
          <cell r="H2421" t="str">
            <v>TONELADAS</v>
          </cell>
          <cell r="I2421" t="str">
            <v>PEC</v>
          </cell>
        </row>
        <row r="2422">
          <cell r="A2422" t="str">
            <v>15974344</v>
          </cell>
          <cell r="B2422">
            <v>159</v>
          </cell>
          <cell r="C2422">
            <v>74344</v>
          </cell>
          <cell r="D2422" t="str">
            <v>ESTABLERO 20% RE</v>
          </cell>
          <cell r="E2422" t="str">
            <v>PES</v>
          </cell>
          <cell r="F2422">
            <v>4106</v>
          </cell>
          <cell r="G2422" t="str">
            <v>TN</v>
          </cell>
          <cell r="H2422" t="str">
            <v>TONELADAS</v>
          </cell>
          <cell r="I2422" t="str">
            <v>PEC</v>
          </cell>
        </row>
        <row r="2423">
          <cell r="A2423" t="str">
            <v>15974345</v>
          </cell>
          <cell r="B2423">
            <v>159</v>
          </cell>
          <cell r="C2423">
            <v>74345</v>
          </cell>
          <cell r="D2423" t="str">
            <v>ESTABLERO 20% RG</v>
          </cell>
          <cell r="E2423" t="str">
            <v>PES</v>
          </cell>
          <cell r="F2423">
            <v>4856</v>
          </cell>
          <cell r="G2423" t="str">
            <v>TN</v>
          </cell>
          <cell r="H2423" t="str">
            <v>TONELADAS</v>
          </cell>
          <cell r="I2423" t="str">
            <v>PEC</v>
          </cell>
        </row>
        <row r="2424">
          <cell r="A2424" t="str">
            <v>15974590</v>
          </cell>
          <cell r="B2424">
            <v>159</v>
          </cell>
          <cell r="C2424">
            <v>74590</v>
          </cell>
          <cell r="D2424" t="str">
            <v>MEZCLA ENERGETICA HE</v>
          </cell>
          <cell r="E2424" t="str">
            <v>PES</v>
          </cell>
          <cell r="F2424">
            <v>4345</v>
          </cell>
          <cell r="G2424" t="str">
            <v>TN</v>
          </cell>
          <cell r="H2424" t="str">
            <v>TONELADAS</v>
          </cell>
          <cell r="I2424" t="str">
            <v>PEC</v>
          </cell>
        </row>
        <row r="2425">
          <cell r="A2425" t="str">
            <v>15974594</v>
          </cell>
          <cell r="B2425">
            <v>159</v>
          </cell>
          <cell r="C2425">
            <v>74594</v>
          </cell>
          <cell r="D2425" t="str">
            <v>MEZCLA ENERGETICA RE</v>
          </cell>
          <cell r="E2425" t="str">
            <v>PES</v>
          </cell>
          <cell r="F2425">
            <v>4405</v>
          </cell>
          <cell r="G2425" t="str">
            <v>TN</v>
          </cell>
          <cell r="H2425" t="str">
            <v>TONELADAS</v>
          </cell>
          <cell r="I2425" t="str">
            <v>PEC</v>
          </cell>
        </row>
        <row r="2426">
          <cell r="A2426" t="str">
            <v>15974595</v>
          </cell>
          <cell r="B2426">
            <v>159</v>
          </cell>
          <cell r="C2426">
            <v>74595</v>
          </cell>
          <cell r="D2426" t="str">
            <v>MEZCLA ENERGETICA RG</v>
          </cell>
          <cell r="E2426" t="str">
            <v>PES</v>
          </cell>
          <cell r="F2426">
            <v>4115</v>
          </cell>
          <cell r="G2426" t="str">
            <v>TN</v>
          </cell>
          <cell r="H2426" t="str">
            <v>TONELADAS</v>
          </cell>
          <cell r="I2426" t="str">
            <v>PEC</v>
          </cell>
        </row>
        <row r="2427">
          <cell r="A2427" t="str">
            <v>15974603</v>
          </cell>
          <cell r="B2427">
            <v>159</v>
          </cell>
          <cell r="C2427">
            <v>74603</v>
          </cell>
          <cell r="D2427" t="str">
            <v>PELET GANALECHE 17% CG</v>
          </cell>
          <cell r="E2427" t="str">
            <v>PES</v>
          </cell>
          <cell r="F2427">
            <v>3935</v>
          </cell>
          <cell r="G2427" t="str">
            <v>TN</v>
          </cell>
          <cell r="H2427" t="str">
            <v>TONELADAS</v>
          </cell>
          <cell r="I2427" t="str">
            <v>PEC</v>
          </cell>
        </row>
        <row r="2428">
          <cell r="A2428" t="str">
            <v>15975430</v>
          </cell>
          <cell r="B2428">
            <v>159</v>
          </cell>
          <cell r="C2428">
            <v>75430</v>
          </cell>
          <cell r="D2428" t="str">
            <v>TEXI-ENGORDA  HE</v>
          </cell>
          <cell r="E2428" t="str">
            <v>PES</v>
          </cell>
          <cell r="F2428">
            <v>4665</v>
          </cell>
          <cell r="G2428" t="str">
            <v>TN</v>
          </cell>
          <cell r="H2428" t="str">
            <v>TONELADAS</v>
          </cell>
          <cell r="I2428" t="str">
            <v>PEC</v>
          </cell>
        </row>
        <row r="2429">
          <cell r="A2429" t="str">
            <v>15975431</v>
          </cell>
          <cell r="B2429">
            <v>159</v>
          </cell>
          <cell r="C2429">
            <v>75431</v>
          </cell>
          <cell r="D2429" t="str">
            <v>TEXI-ENGORDA  HG</v>
          </cell>
          <cell r="E2429" t="str">
            <v>PES</v>
          </cell>
          <cell r="F2429">
            <v>4565</v>
          </cell>
          <cell r="G2429" t="str">
            <v>TN</v>
          </cell>
          <cell r="H2429" t="str">
            <v>TONELADAS</v>
          </cell>
          <cell r="I2429" t="str">
            <v>PEC</v>
          </cell>
        </row>
        <row r="2430">
          <cell r="A2430" t="str">
            <v>15975432</v>
          </cell>
          <cell r="B2430">
            <v>159</v>
          </cell>
          <cell r="C2430">
            <v>75432</v>
          </cell>
          <cell r="D2430" t="str">
            <v>TEXI-ENGORDA  CE</v>
          </cell>
          <cell r="E2430" t="str">
            <v>PES</v>
          </cell>
          <cell r="F2430">
            <v>4725</v>
          </cell>
          <cell r="G2430" t="str">
            <v>TN</v>
          </cell>
          <cell r="H2430" t="str">
            <v>TONELADAS</v>
          </cell>
          <cell r="I2430" t="str">
            <v>PEC</v>
          </cell>
        </row>
        <row r="2431">
          <cell r="A2431" t="str">
            <v>15975433</v>
          </cell>
          <cell r="B2431">
            <v>159</v>
          </cell>
          <cell r="C2431">
            <v>75433</v>
          </cell>
          <cell r="D2431" t="str">
            <v>TEXI-ENGORDA  CG</v>
          </cell>
          <cell r="E2431" t="str">
            <v>PES</v>
          </cell>
          <cell r="F2431">
            <v>4585</v>
          </cell>
          <cell r="G2431" t="str">
            <v>TN</v>
          </cell>
          <cell r="H2431" t="str">
            <v>TONELADAS</v>
          </cell>
          <cell r="I2431" t="str">
            <v>PEC</v>
          </cell>
        </row>
        <row r="2432">
          <cell r="A2432" t="str">
            <v>15975434</v>
          </cell>
          <cell r="B2432">
            <v>159</v>
          </cell>
          <cell r="C2432">
            <v>75434</v>
          </cell>
          <cell r="D2432" t="str">
            <v>TEXI-ENGORDA  RE</v>
          </cell>
          <cell r="E2432" t="str">
            <v>PES</v>
          </cell>
          <cell r="F2432">
            <v>3650</v>
          </cell>
          <cell r="G2432" t="str">
            <v>TN</v>
          </cell>
          <cell r="H2432" t="str">
            <v>TONELADAS</v>
          </cell>
          <cell r="I2432" t="str">
            <v>PEC</v>
          </cell>
        </row>
        <row r="2433">
          <cell r="A2433" t="str">
            <v>15975435</v>
          </cell>
          <cell r="B2433">
            <v>159</v>
          </cell>
          <cell r="C2433">
            <v>75435</v>
          </cell>
          <cell r="D2433" t="str">
            <v>TEXI-ENGORDA  RG</v>
          </cell>
          <cell r="E2433" t="str">
            <v>PES</v>
          </cell>
          <cell r="F2433">
            <v>4575</v>
          </cell>
          <cell r="G2433" t="str">
            <v>TN</v>
          </cell>
          <cell r="H2433" t="str">
            <v>TONELADAS</v>
          </cell>
          <cell r="I2433" t="str">
            <v>PEC</v>
          </cell>
        </row>
        <row r="2434">
          <cell r="A2434" t="str">
            <v>15979478</v>
          </cell>
          <cell r="B2434">
            <v>159</v>
          </cell>
          <cell r="C2434">
            <v>79478</v>
          </cell>
          <cell r="D2434" t="str">
            <v>CALF-MANNA 10 L CE</v>
          </cell>
          <cell r="E2434" t="str">
            <v>PES</v>
          </cell>
          <cell r="F2434">
            <v>22030</v>
          </cell>
          <cell r="G2434" t="str">
            <v>TN</v>
          </cell>
          <cell r="H2434" t="str">
            <v>TONELADAS</v>
          </cell>
          <cell r="I2434" t="str">
            <v>PEC</v>
          </cell>
        </row>
        <row r="2435">
          <cell r="A2435" t="str">
            <v>15979479</v>
          </cell>
          <cell r="B2435">
            <v>159</v>
          </cell>
          <cell r="C2435">
            <v>79479</v>
          </cell>
          <cell r="D2435" t="str">
            <v>CALF-MANNA 50 L CE</v>
          </cell>
          <cell r="E2435" t="str">
            <v>PES</v>
          </cell>
          <cell r="F2435">
            <v>16862</v>
          </cell>
          <cell r="G2435" t="str">
            <v>TN</v>
          </cell>
          <cell r="H2435" t="str">
            <v>TONELADAS</v>
          </cell>
          <cell r="I2435" t="str">
            <v>PEC</v>
          </cell>
        </row>
        <row r="2436">
          <cell r="A2436" t="str">
            <v>15979489</v>
          </cell>
          <cell r="B2436">
            <v>159</v>
          </cell>
          <cell r="C2436">
            <v>79489</v>
          </cell>
          <cell r="D2436" t="str">
            <v>CALF-MANNA 25 L CE</v>
          </cell>
          <cell r="E2436" t="str">
            <v>PES</v>
          </cell>
          <cell r="F2436">
            <v>17538</v>
          </cell>
          <cell r="G2436" t="str">
            <v>TN</v>
          </cell>
          <cell r="H2436" t="str">
            <v>TONELADAS</v>
          </cell>
          <cell r="I2436" t="str">
            <v>PEC</v>
          </cell>
        </row>
        <row r="2437">
          <cell r="A2437" t="str">
            <v>15979809</v>
          </cell>
          <cell r="B2437">
            <v>159</v>
          </cell>
          <cell r="C2437">
            <v>79809</v>
          </cell>
          <cell r="D2437" t="str">
            <v>PREMIOS TRIPLE CORONA CE 2 KG</v>
          </cell>
          <cell r="E2437" t="str">
            <v>PES</v>
          </cell>
          <cell r="F2437">
            <v>55040</v>
          </cell>
          <cell r="G2437" t="str">
            <v>TN</v>
          </cell>
          <cell r="H2437" t="str">
            <v>TONELADAS</v>
          </cell>
          <cell r="I2437" t="str">
            <v>PEC</v>
          </cell>
        </row>
        <row r="2438">
          <cell r="A2438" t="str">
            <v>15979809A</v>
          </cell>
          <cell r="B2438">
            <v>159</v>
          </cell>
          <cell r="C2438" t="str">
            <v>79809A</v>
          </cell>
          <cell r="D2438" t="str">
            <v>PREMIOS TRIPLE CORONA CE 2x5KG</v>
          </cell>
          <cell r="E2438" t="str">
            <v>PES</v>
          </cell>
          <cell r="F2438">
            <v>550.4</v>
          </cell>
          <cell r="G2438" t="str">
            <v>CL</v>
          </cell>
          <cell r="H2438" t="str">
            <v>CAJA 10 KGS</v>
          </cell>
          <cell r="I2438" t="str">
            <v>PEC</v>
          </cell>
        </row>
        <row r="2439">
          <cell r="A2439" t="str">
            <v>15979819</v>
          </cell>
          <cell r="B2439">
            <v>159</v>
          </cell>
          <cell r="C2439">
            <v>79819</v>
          </cell>
          <cell r="D2439" t="str">
            <v>B-SAFE</v>
          </cell>
          <cell r="E2439" t="str">
            <v>PES</v>
          </cell>
          <cell r="F2439">
            <v>27880</v>
          </cell>
          <cell r="G2439" t="str">
            <v>TN</v>
          </cell>
          <cell r="H2439" t="str">
            <v>TONELADAS</v>
          </cell>
          <cell r="I2439" t="str">
            <v>MUL</v>
          </cell>
        </row>
        <row r="2440">
          <cell r="A2440" t="str">
            <v>15979829</v>
          </cell>
          <cell r="B2440">
            <v>159</v>
          </cell>
          <cell r="C2440">
            <v>79829</v>
          </cell>
          <cell r="D2440" t="str">
            <v>PRISMA JET</v>
          </cell>
          <cell r="E2440" t="str">
            <v>PES</v>
          </cell>
          <cell r="F2440">
            <v>35350</v>
          </cell>
          <cell r="G2440" t="str">
            <v>TN</v>
          </cell>
          <cell r="H2440" t="str">
            <v>TONELADAS</v>
          </cell>
          <cell r="I2440" t="str">
            <v>MUL</v>
          </cell>
        </row>
        <row r="2441">
          <cell r="A2441" t="str">
            <v>15979839</v>
          </cell>
          <cell r="B2441">
            <v>159</v>
          </cell>
          <cell r="C2441">
            <v>79839</v>
          </cell>
          <cell r="D2441" t="str">
            <v>T5X PREMIUM</v>
          </cell>
          <cell r="E2441" t="str">
            <v>PES</v>
          </cell>
          <cell r="F2441">
            <v>65187</v>
          </cell>
          <cell r="G2441" t="str">
            <v>TN</v>
          </cell>
          <cell r="H2441" t="str">
            <v>TONELADAS</v>
          </cell>
          <cell r="I2441" t="str">
            <v>MUL</v>
          </cell>
        </row>
        <row r="2442">
          <cell r="A2442" t="str">
            <v>1598299</v>
          </cell>
          <cell r="B2442">
            <v>159</v>
          </cell>
          <cell r="C2442">
            <v>8299</v>
          </cell>
          <cell r="D2442" t="str">
            <v>CAJA DE DESCANSO GALLO DE ORO</v>
          </cell>
          <cell r="E2442" t="str">
            <v>PES</v>
          </cell>
          <cell r="F2442">
            <v>31.03</v>
          </cell>
          <cell r="G2442" t="str">
            <v>PZ</v>
          </cell>
          <cell r="H2442" t="str">
            <v>PIEZAS</v>
          </cell>
          <cell r="I2442" t="str">
            <v>PEC</v>
          </cell>
        </row>
        <row r="2443">
          <cell r="A2443" t="str">
            <v>15983409</v>
          </cell>
          <cell r="B2443">
            <v>159</v>
          </cell>
          <cell r="C2443">
            <v>83409</v>
          </cell>
          <cell r="D2443" t="str">
            <v>SUPER APILAC ULTRA 0 MED-0</v>
          </cell>
          <cell r="E2443" t="str">
            <v>PES</v>
          </cell>
          <cell r="F2443">
            <v>15300</v>
          </cell>
          <cell r="G2443" t="str">
            <v>TN</v>
          </cell>
          <cell r="H2443" t="str">
            <v>TONELADAS</v>
          </cell>
          <cell r="I2443" t="str">
            <v>PEC</v>
          </cell>
        </row>
        <row r="2444">
          <cell r="A2444" t="str">
            <v>15983419</v>
          </cell>
          <cell r="B2444">
            <v>159</v>
          </cell>
          <cell r="C2444">
            <v>83419</v>
          </cell>
          <cell r="D2444" t="str">
            <v>SUPER APILAC ULTRA 1 MED-2</v>
          </cell>
          <cell r="E2444" t="str">
            <v>PES</v>
          </cell>
          <cell r="F2444">
            <v>12880</v>
          </cell>
          <cell r="G2444" t="str">
            <v>TN</v>
          </cell>
          <cell r="H2444" t="str">
            <v>TONELADAS</v>
          </cell>
          <cell r="I2444" t="str">
            <v>PEC</v>
          </cell>
        </row>
        <row r="2445">
          <cell r="A2445" t="str">
            <v>15983429</v>
          </cell>
          <cell r="B2445">
            <v>159</v>
          </cell>
          <cell r="C2445">
            <v>83429</v>
          </cell>
          <cell r="D2445" t="str">
            <v>SUPER APILAC ULTRA 1 MED-3</v>
          </cell>
          <cell r="E2445" t="str">
            <v>PES</v>
          </cell>
          <cell r="F2445">
            <v>12850</v>
          </cell>
          <cell r="G2445" t="str">
            <v>TN</v>
          </cell>
          <cell r="H2445" t="str">
            <v>TONELADAS</v>
          </cell>
          <cell r="I2445" t="str">
            <v>PEC</v>
          </cell>
        </row>
        <row r="2446">
          <cell r="A2446" t="str">
            <v>15983439</v>
          </cell>
          <cell r="B2446">
            <v>159</v>
          </cell>
          <cell r="C2446">
            <v>83439</v>
          </cell>
          <cell r="D2446" t="str">
            <v>SUPER APILAC ULTRA 2 MED-1</v>
          </cell>
          <cell r="E2446" t="str">
            <v>PES</v>
          </cell>
          <cell r="F2446">
            <v>10900</v>
          </cell>
          <cell r="G2446" t="str">
            <v>TN</v>
          </cell>
          <cell r="H2446" t="str">
            <v>TONELADAS</v>
          </cell>
          <cell r="I2446" t="str">
            <v>PEC</v>
          </cell>
        </row>
        <row r="2447">
          <cell r="A2447" t="str">
            <v>15983449</v>
          </cell>
          <cell r="B2447">
            <v>159</v>
          </cell>
          <cell r="C2447">
            <v>83449</v>
          </cell>
          <cell r="D2447" t="str">
            <v>SUPER APILAC ULTRA 2 MED-2</v>
          </cell>
          <cell r="E2447" t="str">
            <v>PES</v>
          </cell>
          <cell r="F2447">
            <v>10880</v>
          </cell>
          <cell r="G2447" t="str">
            <v>TN</v>
          </cell>
          <cell r="H2447" t="str">
            <v>TONELADAS</v>
          </cell>
          <cell r="I2447" t="str">
            <v>PEC</v>
          </cell>
        </row>
        <row r="2448">
          <cell r="A2448" t="str">
            <v>15983459</v>
          </cell>
          <cell r="B2448">
            <v>159</v>
          </cell>
          <cell r="C2448">
            <v>83459</v>
          </cell>
          <cell r="D2448" t="str">
            <v>SUPER APILAC ULTRA 2 MED-3</v>
          </cell>
          <cell r="E2448" t="str">
            <v>PES</v>
          </cell>
          <cell r="F2448">
            <v>11050</v>
          </cell>
          <cell r="G2448" t="str">
            <v>TN</v>
          </cell>
          <cell r="H2448" t="str">
            <v>TONELADAS</v>
          </cell>
          <cell r="I2448" t="str">
            <v>PEC</v>
          </cell>
        </row>
        <row r="2449">
          <cell r="A2449" t="str">
            <v>15983469</v>
          </cell>
          <cell r="B2449">
            <v>159</v>
          </cell>
          <cell r="C2449">
            <v>83469</v>
          </cell>
          <cell r="D2449" t="str">
            <v>SUPER APILAC ULTRA 3 MED-1</v>
          </cell>
          <cell r="E2449" t="str">
            <v>PES</v>
          </cell>
          <cell r="F2449">
            <v>9550</v>
          </cell>
          <cell r="G2449" t="str">
            <v>TN</v>
          </cell>
          <cell r="H2449" t="str">
            <v>TONELADAS</v>
          </cell>
          <cell r="I2449" t="str">
            <v>PEC</v>
          </cell>
        </row>
        <row r="2450">
          <cell r="A2450" t="str">
            <v>15983479</v>
          </cell>
          <cell r="B2450">
            <v>159</v>
          </cell>
          <cell r="C2450">
            <v>83479</v>
          </cell>
          <cell r="D2450" t="str">
            <v>SUPER APILAC ULTRA 3 MED-2</v>
          </cell>
          <cell r="E2450" t="str">
            <v>PES</v>
          </cell>
          <cell r="F2450">
            <v>8480</v>
          </cell>
          <cell r="G2450" t="str">
            <v>TN</v>
          </cell>
          <cell r="H2450" t="str">
            <v>TONELADAS</v>
          </cell>
          <cell r="I2450" t="str">
            <v>PEC</v>
          </cell>
        </row>
        <row r="2451">
          <cell r="A2451" t="str">
            <v>15983489</v>
          </cell>
          <cell r="B2451">
            <v>159</v>
          </cell>
          <cell r="C2451">
            <v>83489</v>
          </cell>
          <cell r="D2451" t="str">
            <v>SUPER APILAC ULTRA 3 MED-3</v>
          </cell>
          <cell r="E2451" t="str">
            <v>PES</v>
          </cell>
          <cell r="F2451">
            <v>8650</v>
          </cell>
          <cell r="G2451" t="str">
            <v>TN</v>
          </cell>
          <cell r="H2451" t="str">
            <v>TONELADAS</v>
          </cell>
          <cell r="I2451" t="str">
            <v>PEC</v>
          </cell>
        </row>
        <row r="2452">
          <cell r="A2452" t="str">
            <v>15983499</v>
          </cell>
          <cell r="B2452">
            <v>159</v>
          </cell>
          <cell r="C2452">
            <v>83499</v>
          </cell>
          <cell r="D2452" t="str">
            <v>SUPER APILAC ULTRA 1 MED-1</v>
          </cell>
          <cell r="E2452" t="str">
            <v>PES</v>
          </cell>
          <cell r="F2452">
            <v>12900</v>
          </cell>
          <cell r="G2452" t="str">
            <v>TN</v>
          </cell>
          <cell r="H2452" t="str">
            <v>TONELADAS</v>
          </cell>
          <cell r="I2452" t="str">
            <v>PEC</v>
          </cell>
        </row>
        <row r="2453">
          <cell r="A2453" t="str">
            <v>15985902</v>
          </cell>
          <cell r="B2453">
            <v>159</v>
          </cell>
          <cell r="C2453">
            <v>85902</v>
          </cell>
          <cell r="D2453" t="str">
            <v>TINAS MALTA-CLEYTON 50 KG</v>
          </cell>
          <cell r="E2453" t="str">
            <v>PES</v>
          </cell>
          <cell r="F2453">
            <v>518</v>
          </cell>
          <cell r="G2453">
            <v>40</v>
          </cell>
          <cell r="H2453" t="str">
            <v>50 KGS</v>
          </cell>
          <cell r="I2453" t="str">
            <v>COM</v>
          </cell>
        </row>
        <row r="2454">
          <cell r="A2454" t="str">
            <v>15985907</v>
          </cell>
          <cell r="B2454">
            <v>159</v>
          </cell>
          <cell r="C2454">
            <v>85907</v>
          </cell>
          <cell r="D2454" t="str">
            <v>TINAS MALTA-CLEYTON 25 KG</v>
          </cell>
          <cell r="E2454" t="str">
            <v>PES</v>
          </cell>
          <cell r="F2454">
            <v>366.13</v>
          </cell>
          <cell r="G2454">
            <v>6</v>
          </cell>
          <cell r="H2454" t="str">
            <v>25 KGS</v>
          </cell>
          <cell r="I2454" t="str">
            <v>COM</v>
          </cell>
        </row>
        <row r="2455">
          <cell r="A2455" t="str">
            <v>15985909</v>
          </cell>
          <cell r="B2455">
            <v>159</v>
          </cell>
          <cell r="C2455">
            <v>85909</v>
          </cell>
          <cell r="D2455" t="str">
            <v>TINA MALTA-CLEYTON GNDO 113.4K</v>
          </cell>
          <cell r="E2455" t="str">
            <v>PES</v>
          </cell>
          <cell r="F2455">
            <v>855</v>
          </cell>
          <cell r="G2455">
            <v>44</v>
          </cell>
          <cell r="H2455" t="str">
            <v>113.4KGS</v>
          </cell>
          <cell r="I2455" t="str">
            <v>COM</v>
          </cell>
        </row>
        <row r="2456">
          <cell r="A2456" t="str">
            <v>15985919</v>
          </cell>
          <cell r="B2456">
            <v>159</v>
          </cell>
          <cell r="C2456">
            <v>85919</v>
          </cell>
          <cell r="D2456" t="str">
            <v>MULTI-BRICK TRIPLE</v>
          </cell>
          <cell r="E2456" t="str">
            <v>PES</v>
          </cell>
          <cell r="F2456">
            <v>33.28</v>
          </cell>
          <cell r="G2456">
            <v>12</v>
          </cell>
          <cell r="H2456" t="str">
            <v>15 KGS</v>
          </cell>
          <cell r="I2456" t="str">
            <v>MUL</v>
          </cell>
        </row>
        <row r="2457">
          <cell r="A2457" t="str">
            <v>15985929</v>
          </cell>
          <cell r="B2457">
            <v>159</v>
          </cell>
          <cell r="C2457">
            <v>85929</v>
          </cell>
          <cell r="D2457" t="str">
            <v>MULTI-BRICK DESPARASITANTE</v>
          </cell>
          <cell r="E2457" t="str">
            <v>PES</v>
          </cell>
          <cell r="F2457">
            <v>70.5</v>
          </cell>
          <cell r="G2457">
            <v>12</v>
          </cell>
          <cell r="H2457" t="str">
            <v>15 KGS</v>
          </cell>
          <cell r="I2457" t="str">
            <v>MUL</v>
          </cell>
        </row>
        <row r="2458">
          <cell r="A2458" t="str">
            <v>15985937</v>
          </cell>
          <cell r="B2458">
            <v>159</v>
          </cell>
          <cell r="C2458">
            <v>85937</v>
          </cell>
          <cell r="D2458" t="str">
            <v>TINAS MAL-CLEYT P/EQUINOS 25K</v>
          </cell>
          <cell r="E2458" t="str">
            <v>PES</v>
          </cell>
          <cell r="F2458">
            <v>372.3</v>
          </cell>
          <cell r="G2458">
            <v>6</v>
          </cell>
          <cell r="H2458" t="str">
            <v>25 KGS</v>
          </cell>
          <cell r="I2458" t="str">
            <v>COM</v>
          </cell>
        </row>
        <row r="2459">
          <cell r="A2459" t="str">
            <v>15986012</v>
          </cell>
          <cell r="B2459">
            <v>159</v>
          </cell>
          <cell r="C2459">
            <v>86012</v>
          </cell>
          <cell r="D2459" t="str">
            <v>ROYAL HORSE H-480 CE 15K</v>
          </cell>
          <cell r="E2459" t="str">
            <v>PES</v>
          </cell>
          <cell r="F2459">
            <v>11252</v>
          </cell>
          <cell r="G2459" t="str">
            <v>TN</v>
          </cell>
          <cell r="H2459" t="str">
            <v>TONELADAS</v>
          </cell>
          <cell r="I2459" t="str">
            <v>PEC</v>
          </cell>
        </row>
        <row r="2460">
          <cell r="A2460" t="str">
            <v>15986022</v>
          </cell>
          <cell r="B2460">
            <v>159</v>
          </cell>
          <cell r="C2460">
            <v>86022</v>
          </cell>
          <cell r="D2460" t="str">
            <v>ROYAL HORSE H-400 CE</v>
          </cell>
          <cell r="E2460" t="str">
            <v>PES</v>
          </cell>
          <cell r="F2460">
            <v>13295</v>
          </cell>
          <cell r="G2460" t="str">
            <v>TN</v>
          </cell>
          <cell r="H2460" t="str">
            <v>TONELADAS</v>
          </cell>
          <cell r="I2460" t="str">
            <v>PEC</v>
          </cell>
        </row>
        <row r="2461">
          <cell r="A2461" t="str">
            <v>15986032</v>
          </cell>
          <cell r="B2461">
            <v>159</v>
          </cell>
          <cell r="C2461">
            <v>86032</v>
          </cell>
          <cell r="D2461" t="str">
            <v>ROYAL HORSE H-380 CE 25K</v>
          </cell>
          <cell r="E2461" t="str">
            <v>PES</v>
          </cell>
          <cell r="F2461">
            <v>10830</v>
          </cell>
          <cell r="G2461" t="str">
            <v>TN</v>
          </cell>
          <cell r="H2461" t="str">
            <v>TONELADAS</v>
          </cell>
          <cell r="I2461" t="str">
            <v>PEC</v>
          </cell>
        </row>
        <row r="2462">
          <cell r="A2462" t="str">
            <v>15986514</v>
          </cell>
          <cell r="B2462">
            <v>159</v>
          </cell>
          <cell r="C2462">
            <v>86514</v>
          </cell>
          <cell r="D2462" t="str">
            <v>ROYAL HORSE H-250 RE 25K</v>
          </cell>
          <cell r="E2462" t="str">
            <v>PES</v>
          </cell>
          <cell r="F2462">
            <v>9095</v>
          </cell>
          <cell r="G2462" t="str">
            <v>TN</v>
          </cell>
          <cell r="H2462" t="str">
            <v>TONELADAS</v>
          </cell>
          <cell r="I2462" t="str">
            <v>PEC</v>
          </cell>
        </row>
        <row r="2463">
          <cell r="A2463" t="str">
            <v>15986522</v>
          </cell>
          <cell r="B2463">
            <v>159</v>
          </cell>
          <cell r="C2463">
            <v>86522</v>
          </cell>
          <cell r="D2463" t="str">
            <v>ROYAL HORSE B-300 CE 25K</v>
          </cell>
          <cell r="E2463" t="str">
            <v>PES</v>
          </cell>
          <cell r="F2463">
            <v>9484</v>
          </cell>
          <cell r="G2463" t="str">
            <v>TN</v>
          </cell>
          <cell r="H2463" t="str">
            <v>TONELADAS</v>
          </cell>
          <cell r="I2463" t="str">
            <v>PEC</v>
          </cell>
        </row>
        <row r="2464">
          <cell r="A2464" t="str">
            <v>15986044</v>
          </cell>
          <cell r="B2464">
            <v>159</v>
          </cell>
          <cell r="C2464">
            <v>86044</v>
          </cell>
          <cell r="D2464" t="str">
            <v>ROYAL HORSE H-350 RE 25K</v>
          </cell>
          <cell r="E2464" t="str">
            <v>PES</v>
          </cell>
          <cell r="F2464">
            <v>9117</v>
          </cell>
          <cell r="G2464" t="str">
            <v>TN</v>
          </cell>
          <cell r="H2464" t="str">
            <v>TONELADAS</v>
          </cell>
          <cell r="I2464" t="str">
            <v>PEC</v>
          </cell>
        </row>
        <row r="2465">
          <cell r="A2465" t="str">
            <v>15986624</v>
          </cell>
          <cell r="B2465">
            <v>159</v>
          </cell>
          <cell r="C2465">
            <v>86624</v>
          </cell>
          <cell r="D2465" t="str">
            <v>ROYAL HORSE B-150 RE 25K</v>
          </cell>
          <cell r="E2465" t="str">
            <v>PES</v>
          </cell>
          <cell r="F2465">
            <v>9115</v>
          </cell>
          <cell r="G2465" t="str">
            <v>TN</v>
          </cell>
          <cell r="H2465" t="str">
            <v>TONELADAS</v>
          </cell>
          <cell r="I2465" t="str">
            <v>PEC</v>
          </cell>
        </row>
        <row r="2466">
          <cell r="A2466" t="str">
            <v>15987092</v>
          </cell>
          <cell r="B2466">
            <v>159</v>
          </cell>
          <cell r="C2466">
            <v>87092</v>
          </cell>
          <cell r="D2466" t="str">
            <v>AVES REGIO(MIGAJA) ME</v>
          </cell>
          <cell r="E2466" t="str">
            <v>PES</v>
          </cell>
          <cell r="F2466">
            <v>3982</v>
          </cell>
          <cell r="G2466" t="str">
            <v>TN</v>
          </cell>
          <cell r="H2466" t="str">
            <v>TONELADAS</v>
          </cell>
          <cell r="I2466" t="str">
            <v>PEC</v>
          </cell>
        </row>
        <row r="2467">
          <cell r="A2467" t="str">
            <v>15987310</v>
          </cell>
          <cell r="B2467">
            <v>159</v>
          </cell>
          <cell r="C2467">
            <v>87310</v>
          </cell>
          <cell r="D2467" t="str">
            <v>PIG POWER 1 HE 40 KG</v>
          </cell>
          <cell r="E2467" t="str">
            <v>PES</v>
          </cell>
          <cell r="F2467">
            <v>8340</v>
          </cell>
          <cell r="G2467" t="str">
            <v>TN</v>
          </cell>
          <cell r="H2467" t="str">
            <v>TONELADAS</v>
          </cell>
          <cell r="I2467" t="str">
            <v>MUL</v>
          </cell>
        </row>
        <row r="2468">
          <cell r="A2468" t="str">
            <v>15987507</v>
          </cell>
          <cell r="B2468">
            <v>159</v>
          </cell>
          <cell r="C2468">
            <v>87507</v>
          </cell>
          <cell r="D2468" t="str">
            <v>TINAS MC GANADO DE CARNE 20%</v>
          </cell>
          <cell r="E2468" t="str">
            <v>PES</v>
          </cell>
          <cell r="F2468">
            <v>274</v>
          </cell>
          <cell r="G2468">
            <v>6</v>
          </cell>
          <cell r="H2468" t="str">
            <v>25 KGS</v>
          </cell>
          <cell r="I2468" t="str">
            <v>COM</v>
          </cell>
        </row>
        <row r="2469">
          <cell r="A2469" t="str">
            <v>15987517</v>
          </cell>
          <cell r="B2469">
            <v>159</v>
          </cell>
          <cell r="C2469">
            <v>87517</v>
          </cell>
          <cell r="D2469" t="str">
            <v>TINAS MC REGULADOR PH 25 KG</v>
          </cell>
          <cell r="E2469" t="str">
            <v>PES</v>
          </cell>
          <cell r="F2469">
            <v>284</v>
          </cell>
          <cell r="G2469">
            <v>6</v>
          </cell>
          <cell r="H2469" t="str">
            <v>25 KGS</v>
          </cell>
          <cell r="I2469" t="str">
            <v>COM</v>
          </cell>
        </row>
        <row r="2470">
          <cell r="A2470" t="str">
            <v>15987527</v>
          </cell>
          <cell r="B2470">
            <v>159</v>
          </cell>
          <cell r="C2470">
            <v>87527</v>
          </cell>
          <cell r="D2470" t="str">
            <v>TINAS MC ALTA EN FOSFORO 25KG</v>
          </cell>
          <cell r="E2470" t="str">
            <v>PES</v>
          </cell>
          <cell r="F2470">
            <v>340</v>
          </cell>
          <cell r="G2470">
            <v>6</v>
          </cell>
          <cell r="H2470" t="str">
            <v>25 KGS</v>
          </cell>
          <cell r="I2470" t="str">
            <v>COM</v>
          </cell>
        </row>
        <row r="2471">
          <cell r="A2471" t="str">
            <v>15987537</v>
          </cell>
          <cell r="B2471">
            <v>159</v>
          </cell>
          <cell r="C2471">
            <v>87537</v>
          </cell>
          <cell r="D2471" t="str">
            <v>TINAS MC DE MINERALES 25KG</v>
          </cell>
          <cell r="E2471" t="str">
            <v>PES</v>
          </cell>
          <cell r="F2471">
            <v>290</v>
          </cell>
          <cell r="G2471">
            <v>6</v>
          </cell>
          <cell r="H2471" t="str">
            <v>25 KGS</v>
          </cell>
          <cell r="I2471" t="str">
            <v>COM</v>
          </cell>
        </row>
        <row r="2472">
          <cell r="A2472" t="str">
            <v>15987547</v>
          </cell>
          <cell r="B2472">
            <v>159</v>
          </cell>
          <cell r="C2472">
            <v>87547</v>
          </cell>
          <cell r="D2472" t="str">
            <v>TINAS MC BORREGOS 25KG</v>
          </cell>
          <cell r="E2472" t="str">
            <v>PES</v>
          </cell>
          <cell r="F2472">
            <v>339.55</v>
          </cell>
          <cell r="G2472">
            <v>6</v>
          </cell>
          <cell r="H2472" t="str">
            <v>25 KGS</v>
          </cell>
          <cell r="I2472" t="str">
            <v>COM</v>
          </cell>
        </row>
        <row r="2473">
          <cell r="A2473" t="str">
            <v>15987557</v>
          </cell>
          <cell r="B2473">
            <v>159</v>
          </cell>
          <cell r="C2473">
            <v>87557</v>
          </cell>
          <cell r="D2473" t="str">
            <v>TINAS MC GANADO LECHERO 25KG</v>
          </cell>
          <cell r="E2473" t="str">
            <v>PES</v>
          </cell>
          <cell r="F2473">
            <v>285</v>
          </cell>
          <cell r="G2473">
            <v>6</v>
          </cell>
          <cell r="H2473" t="str">
            <v>25 KGS</v>
          </cell>
          <cell r="I2473" t="str">
            <v>COM</v>
          </cell>
        </row>
        <row r="2474">
          <cell r="A2474" t="str">
            <v>15987567</v>
          </cell>
          <cell r="B2474">
            <v>159</v>
          </cell>
          <cell r="C2474">
            <v>87567</v>
          </cell>
          <cell r="D2474" t="str">
            <v>TINAS MC VACAS SECAS 25KG</v>
          </cell>
          <cell r="E2474" t="str">
            <v>PES</v>
          </cell>
          <cell r="F2474">
            <v>313</v>
          </cell>
          <cell r="G2474">
            <v>6</v>
          </cell>
          <cell r="H2474" t="str">
            <v>25 KGS</v>
          </cell>
          <cell r="I2474" t="str">
            <v>COM</v>
          </cell>
        </row>
        <row r="2475">
          <cell r="A2475" t="str">
            <v>15987577</v>
          </cell>
          <cell r="B2475">
            <v>159</v>
          </cell>
          <cell r="C2475">
            <v>87577</v>
          </cell>
          <cell r="D2475" t="str">
            <v>TINAS MC CONTROL DE MOSCAS 25K</v>
          </cell>
          <cell r="E2475" t="str">
            <v>PES</v>
          </cell>
          <cell r="F2475">
            <v>448.48</v>
          </cell>
          <cell r="G2475">
            <v>6</v>
          </cell>
          <cell r="H2475" t="str">
            <v>25 KGS</v>
          </cell>
          <cell r="I2475" t="str">
            <v>COM</v>
          </cell>
        </row>
        <row r="2476">
          <cell r="A2476" t="str">
            <v>15987717</v>
          </cell>
          <cell r="B2476">
            <v>159</v>
          </cell>
          <cell r="C2476">
            <v>87717</v>
          </cell>
          <cell r="D2476" t="str">
            <v>PORCEVRAGE FASE 1 MED 2</v>
          </cell>
          <cell r="E2476" t="str">
            <v>PES</v>
          </cell>
          <cell r="F2476">
            <v>12527</v>
          </cell>
          <cell r="G2476" t="str">
            <v>TN</v>
          </cell>
          <cell r="H2476" t="str">
            <v>TONELADAS</v>
          </cell>
          <cell r="I2476" t="str">
            <v>PEC</v>
          </cell>
        </row>
        <row r="2477">
          <cell r="A2477" t="str">
            <v>15987727</v>
          </cell>
          <cell r="B2477">
            <v>159</v>
          </cell>
          <cell r="C2477">
            <v>87727</v>
          </cell>
          <cell r="D2477" t="str">
            <v>PORCEVRAGE FASE 2 MED 2</v>
          </cell>
          <cell r="E2477" t="str">
            <v>PES</v>
          </cell>
          <cell r="F2477">
            <v>10468</v>
          </cell>
          <cell r="G2477" t="str">
            <v>TN</v>
          </cell>
          <cell r="H2477" t="str">
            <v>TONELADAS</v>
          </cell>
          <cell r="I2477" t="str">
            <v>PEC</v>
          </cell>
        </row>
        <row r="2478">
          <cell r="A2478" t="str">
            <v>15987737</v>
          </cell>
          <cell r="B2478">
            <v>159</v>
          </cell>
          <cell r="C2478">
            <v>87737</v>
          </cell>
          <cell r="D2478" t="str">
            <v>PORCEVRAGE FASE 3 MED 2</v>
          </cell>
          <cell r="E2478" t="str">
            <v>PES</v>
          </cell>
          <cell r="F2478">
            <v>7336</v>
          </cell>
          <cell r="G2478" t="str">
            <v>TN</v>
          </cell>
          <cell r="H2478" t="str">
            <v>TONELADAS</v>
          </cell>
          <cell r="I2478" t="str">
            <v>PEC</v>
          </cell>
        </row>
        <row r="2479">
          <cell r="A2479" t="str">
            <v>15987747</v>
          </cell>
          <cell r="B2479">
            <v>159</v>
          </cell>
          <cell r="C2479">
            <v>87747</v>
          </cell>
          <cell r="D2479" t="str">
            <v>PORCEVRAGE FASE 0 C/MED 0</v>
          </cell>
          <cell r="E2479" t="str">
            <v>PES</v>
          </cell>
          <cell r="F2479">
            <v>16383</v>
          </cell>
          <cell r="G2479" t="str">
            <v>TN</v>
          </cell>
          <cell r="H2479" t="str">
            <v>TONELADAS</v>
          </cell>
          <cell r="I2479" t="str">
            <v>PEC</v>
          </cell>
        </row>
        <row r="2480">
          <cell r="A2480" t="str">
            <v>15987757</v>
          </cell>
          <cell r="B2480">
            <v>159</v>
          </cell>
          <cell r="C2480">
            <v>87757</v>
          </cell>
          <cell r="D2480" t="str">
            <v>PORCEVRAGE FASE 1 C/MED 1</v>
          </cell>
          <cell r="E2480" t="str">
            <v>PES</v>
          </cell>
          <cell r="F2480">
            <v>13377</v>
          </cell>
          <cell r="G2480" t="str">
            <v>TN</v>
          </cell>
          <cell r="H2480" t="str">
            <v>TONELADAS</v>
          </cell>
          <cell r="I2480" t="str">
            <v>PEC</v>
          </cell>
        </row>
        <row r="2481">
          <cell r="A2481" t="str">
            <v>15987767</v>
          </cell>
          <cell r="B2481">
            <v>159</v>
          </cell>
          <cell r="C2481">
            <v>87767</v>
          </cell>
          <cell r="D2481" t="str">
            <v>PORCEVRAGE FASE 2 C/MED 1</v>
          </cell>
          <cell r="E2481" t="str">
            <v>PES</v>
          </cell>
          <cell r="F2481">
            <v>11132</v>
          </cell>
          <cell r="G2481" t="str">
            <v>TN</v>
          </cell>
          <cell r="H2481" t="str">
            <v>TONELADAS</v>
          </cell>
          <cell r="I2481" t="str">
            <v>PEC</v>
          </cell>
        </row>
        <row r="2482">
          <cell r="A2482" t="str">
            <v>15987777</v>
          </cell>
          <cell r="B2482">
            <v>159</v>
          </cell>
          <cell r="C2482">
            <v>87777</v>
          </cell>
          <cell r="D2482" t="str">
            <v>PORCEVRAGE FASE 3 C/MED 1</v>
          </cell>
          <cell r="E2482" t="str">
            <v>PES</v>
          </cell>
          <cell r="F2482">
            <v>8196</v>
          </cell>
          <cell r="G2482" t="str">
            <v>TN</v>
          </cell>
          <cell r="H2482" t="str">
            <v>TONELADAS</v>
          </cell>
          <cell r="I2482" t="str">
            <v>PEC</v>
          </cell>
        </row>
        <row r="2483">
          <cell r="A2483" t="str">
            <v>1598815</v>
          </cell>
          <cell r="B2483">
            <v>159</v>
          </cell>
          <cell r="C2483">
            <v>8815</v>
          </cell>
          <cell r="D2483" t="str">
            <v>CAJA GALLO DE ORO</v>
          </cell>
          <cell r="E2483" t="str">
            <v>PES</v>
          </cell>
          <cell r="F2483">
            <v>19</v>
          </cell>
          <cell r="G2483" t="str">
            <v>PZ</v>
          </cell>
          <cell r="H2483" t="str">
            <v>PIEZAS</v>
          </cell>
        </row>
        <row r="2484">
          <cell r="A2484" t="str">
            <v>1598854</v>
          </cell>
          <cell r="B2484">
            <v>159</v>
          </cell>
          <cell r="C2484">
            <v>8854</v>
          </cell>
          <cell r="D2484" t="str">
            <v>CAJA GALLO DE ORO CORTADOR</v>
          </cell>
          <cell r="E2484" t="str">
            <v>PES</v>
          </cell>
          <cell r="F2484">
            <v>39.229999999999997</v>
          </cell>
          <cell r="G2484" t="str">
            <v>PZ</v>
          </cell>
          <cell r="H2484" t="str">
            <v>PIEZAS</v>
          </cell>
        </row>
        <row r="2485">
          <cell r="A2485" t="str">
            <v>15988698</v>
          </cell>
          <cell r="B2485">
            <v>159</v>
          </cell>
          <cell r="C2485">
            <v>88698</v>
          </cell>
          <cell r="D2485" t="str">
            <v>BIOFINGERLING 2.5MM</v>
          </cell>
          <cell r="E2485" t="str">
            <v>PES</v>
          </cell>
          <cell r="F2485">
            <v>19500</v>
          </cell>
          <cell r="G2485" t="str">
            <v>TN</v>
          </cell>
          <cell r="H2485" t="str">
            <v>TONELADAS</v>
          </cell>
          <cell r="I2485" t="str">
            <v>ACU</v>
          </cell>
        </row>
        <row r="2486">
          <cell r="A2486" t="str">
            <v>15988699</v>
          </cell>
          <cell r="B2486">
            <v>159</v>
          </cell>
          <cell r="C2486">
            <v>88699</v>
          </cell>
          <cell r="D2486" t="str">
            <v>BIOFINGERLING 1.5MM</v>
          </cell>
          <cell r="E2486" t="str">
            <v>PES</v>
          </cell>
          <cell r="F2486">
            <v>19900</v>
          </cell>
          <cell r="G2486" t="str">
            <v>TN</v>
          </cell>
          <cell r="H2486" t="str">
            <v>TONELADAS</v>
          </cell>
          <cell r="I2486" t="str">
            <v>ACU</v>
          </cell>
        </row>
        <row r="2487">
          <cell r="A2487" t="str">
            <v>1599064</v>
          </cell>
          <cell r="B2487">
            <v>159</v>
          </cell>
          <cell r="C2487">
            <v>9064</v>
          </cell>
          <cell r="D2487" t="str">
            <v>GANADO DE CARNE FINAL</v>
          </cell>
          <cell r="E2487" t="str">
            <v>PES</v>
          </cell>
          <cell r="F2487">
            <v>8710</v>
          </cell>
          <cell r="G2487" t="str">
            <v>TN</v>
          </cell>
          <cell r="H2487" t="str">
            <v>TONELADAS</v>
          </cell>
          <cell r="I2487" t="str">
            <v>MUL</v>
          </cell>
        </row>
        <row r="2488">
          <cell r="A2488" t="str">
            <v>1599065</v>
          </cell>
          <cell r="B2488">
            <v>159</v>
          </cell>
          <cell r="C2488">
            <v>9065</v>
          </cell>
          <cell r="D2488" t="str">
            <v>MULTIPHOS PREMEZCLA GAN.</v>
          </cell>
          <cell r="E2488" t="str">
            <v>PES</v>
          </cell>
          <cell r="F2488">
            <v>20100</v>
          </cell>
          <cell r="G2488" t="str">
            <v>TN</v>
          </cell>
          <cell r="H2488" t="str">
            <v>TONELADAS</v>
          </cell>
          <cell r="I2488" t="str">
            <v>MUL</v>
          </cell>
        </row>
        <row r="2489">
          <cell r="A2489" t="str">
            <v>1599066</v>
          </cell>
          <cell r="B2489">
            <v>159</v>
          </cell>
          <cell r="C2489">
            <v>9066</v>
          </cell>
          <cell r="D2489" t="str">
            <v>PREMIX 12-12 BOVINOS</v>
          </cell>
          <cell r="E2489" t="str">
            <v>PES</v>
          </cell>
          <cell r="F2489">
            <v>12140</v>
          </cell>
          <cell r="G2489" t="str">
            <v>TN</v>
          </cell>
          <cell r="H2489" t="str">
            <v>TONELADAS</v>
          </cell>
          <cell r="I2489" t="str">
            <v>MUL</v>
          </cell>
        </row>
        <row r="2490">
          <cell r="A2490" t="str">
            <v>1599253</v>
          </cell>
          <cell r="B2490">
            <v>159</v>
          </cell>
          <cell r="C2490">
            <v>9253</v>
          </cell>
          <cell r="D2490" t="str">
            <v>PREMIX PATOS INICIACION</v>
          </cell>
          <cell r="E2490" t="str">
            <v>PES</v>
          </cell>
          <cell r="F2490">
            <v>16880</v>
          </cell>
          <cell r="G2490" t="str">
            <v>TN</v>
          </cell>
          <cell r="H2490" t="str">
            <v>TONELADAS</v>
          </cell>
          <cell r="I2490" t="str">
            <v>MUL</v>
          </cell>
        </row>
        <row r="2491">
          <cell r="A2491" t="str">
            <v>1599254</v>
          </cell>
          <cell r="B2491">
            <v>159</v>
          </cell>
          <cell r="C2491">
            <v>9254</v>
          </cell>
          <cell r="D2491" t="str">
            <v>PREMIX PATOS CRECIMIENTO</v>
          </cell>
          <cell r="E2491" t="str">
            <v>PES</v>
          </cell>
          <cell r="F2491">
            <v>14200</v>
          </cell>
          <cell r="G2491" t="str">
            <v>TN</v>
          </cell>
          <cell r="H2491" t="str">
            <v>TONELADAS</v>
          </cell>
          <cell r="I2491" t="str">
            <v>MUL</v>
          </cell>
        </row>
        <row r="2492">
          <cell r="A2492" t="str">
            <v>1599302</v>
          </cell>
          <cell r="B2492">
            <v>159</v>
          </cell>
          <cell r="C2492">
            <v>9302</v>
          </cell>
          <cell r="D2492" t="str">
            <v>MC INICIADOR CERDOS (GOLD LINE</v>
          </cell>
          <cell r="E2492" t="str">
            <v>PES</v>
          </cell>
          <cell r="F2492">
            <v>19440</v>
          </cell>
          <cell r="G2492" t="str">
            <v>TN</v>
          </cell>
          <cell r="H2492" t="str">
            <v>TONELADAS</v>
          </cell>
          <cell r="I2492" t="str">
            <v>MUL</v>
          </cell>
        </row>
        <row r="2493">
          <cell r="A2493" t="str">
            <v>1599310</v>
          </cell>
          <cell r="B2493">
            <v>159</v>
          </cell>
          <cell r="C2493">
            <v>9310</v>
          </cell>
          <cell r="D2493" t="str">
            <v>INICIACION ESPECIAL</v>
          </cell>
          <cell r="E2493" t="str">
            <v>PES</v>
          </cell>
          <cell r="F2493">
            <v>17400</v>
          </cell>
          <cell r="G2493" t="str">
            <v>TN</v>
          </cell>
          <cell r="H2493" t="str">
            <v>TONELADAS</v>
          </cell>
          <cell r="I2493" t="str">
            <v>MUL</v>
          </cell>
        </row>
        <row r="2494">
          <cell r="A2494" t="str">
            <v>1599313</v>
          </cell>
          <cell r="B2494">
            <v>159</v>
          </cell>
          <cell r="C2494">
            <v>9313</v>
          </cell>
          <cell r="D2494" t="str">
            <v>MC-CERDOS PREINICIACION</v>
          </cell>
          <cell r="E2494" t="str">
            <v>PES</v>
          </cell>
          <cell r="F2494">
            <v>12320</v>
          </cell>
          <cell r="G2494" t="str">
            <v>TN</v>
          </cell>
          <cell r="H2494" t="str">
            <v>TONELADAS</v>
          </cell>
          <cell r="I2494" t="str">
            <v>MUL</v>
          </cell>
        </row>
        <row r="2495">
          <cell r="A2495" t="str">
            <v>1599318</v>
          </cell>
          <cell r="B2495">
            <v>159</v>
          </cell>
          <cell r="C2495">
            <v>9318</v>
          </cell>
          <cell r="D2495" t="str">
            <v>CERDOS INICIACION I</v>
          </cell>
          <cell r="E2495" t="str">
            <v>PES</v>
          </cell>
          <cell r="F2495">
            <v>27000</v>
          </cell>
          <cell r="G2495" t="str">
            <v>TN</v>
          </cell>
          <cell r="H2495" t="str">
            <v>TONELADAS</v>
          </cell>
          <cell r="I2495" t="str">
            <v>MUL</v>
          </cell>
        </row>
        <row r="2496">
          <cell r="A2496" t="str">
            <v>1599319</v>
          </cell>
          <cell r="B2496">
            <v>159</v>
          </cell>
          <cell r="C2496">
            <v>9319</v>
          </cell>
          <cell r="D2496" t="str">
            <v>CERDOS INICIACION II</v>
          </cell>
          <cell r="E2496" t="str">
            <v>PES</v>
          </cell>
          <cell r="F2496">
            <v>21730</v>
          </cell>
          <cell r="G2496" t="str">
            <v>TN</v>
          </cell>
          <cell r="H2496" t="str">
            <v>TONELADAS</v>
          </cell>
          <cell r="I2496" t="str">
            <v>MUL</v>
          </cell>
        </row>
        <row r="2497">
          <cell r="A2497" t="str">
            <v>1599328</v>
          </cell>
          <cell r="B2497">
            <v>159</v>
          </cell>
          <cell r="C2497">
            <v>9328</v>
          </cell>
          <cell r="D2497" t="str">
            <v>MICRO-POSTURA AVES</v>
          </cell>
          <cell r="E2497" t="str">
            <v>PES</v>
          </cell>
          <cell r="F2497">
            <v>21580</v>
          </cell>
          <cell r="G2497" t="str">
            <v>TN</v>
          </cell>
          <cell r="H2497" t="str">
            <v>TONELADAS</v>
          </cell>
          <cell r="I2497" t="str">
            <v>MUL</v>
          </cell>
        </row>
        <row r="2498">
          <cell r="A2498" t="str">
            <v>1599334</v>
          </cell>
          <cell r="B2498">
            <v>159</v>
          </cell>
          <cell r="C2498">
            <v>9334</v>
          </cell>
          <cell r="D2498" t="str">
            <v>DESARROLLO ESPECIAL</v>
          </cell>
          <cell r="E2498" t="str">
            <v>PES</v>
          </cell>
          <cell r="F2498">
            <v>13410</v>
          </cell>
          <cell r="G2498" t="str">
            <v>TN</v>
          </cell>
          <cell r="H2498" t="str">
            <v>TONELADAS</v>
          </cell>
          <cell r="I2498" t="str">
            <v>MUL</v>
          </cell>
        </row>
        <row r="2499">
          <cell r="A2499" t="str">
            <v>1599337</v>
          </cell>
          <cell r="B2499">
            <v>159</v>
          </cell>
          <cell r="C2499">
            <v>9337</v>
          </cell>
          <cell r="D2499" t="str">
            <v>DESARROLLO ENGORDA G-L HE</v>
          </cell>
          <cell r="E2499" t="str">
            <v>PES</v>
          </cell>
          <cell r="F2499">
            <v>17770</v>
          </cell>
          <cell r="G2499" t="str">
            <v>TN</v>
          </cell>
          <cell r="H2499" t="str">
            <v>TONELADAS</v>
          </cell>
          <cell r="I2499" t="str">
            <v>MUL</v>
          </cell>
        </row>
        <row r="2500">
          <cell r="A2500" t="str">
            <v>1599341</v>
          </cell>
          <cell r="B2500">
            <v>159</v>
          </cell>
          <cell r="C2500">
            <v>9341</v>
          </cell>
          <cell r="D2500" t="str">
            <v>CONC. DESARROLLO CERDOS</v>
          </cell>
          <cell r="E2500" t="str">
            <v>PES</v>
          </cell>
          <cell r="F2500">
            <v>12850</v>
          </cell>
          <cell r="G2500" t="str">
            <v>TN</v>
          </cell>
          <cell r="H2500" t="str">
            <v>TONELADAS</v>
          </cell>
          <cell r="I2500" t="str">
            <v>MUL</v>
          </cell>
        </row>
        <row r="2501">
          <cell r="A2501" t="str">
            <v>1599343</v>
          </cell>
          <cell r="B2501">
            <v>159</v>
          </cell>
          <cell r="C2501">
            <v>9343</v>
          </cell>
          <cell r="D2501" t="str">
            <v>MICRO CRECIMIENTO</v>
          </cell>
          <cell r="E2501" t="str">
            <v>PES</v>
          </cell>
          <cell r="F2501">
            <v>13600</v>
          </cell>
          <cell r="G2501" t="str">
            <v>TN</v>
          </cell>
          <cell r="H2501" t="str">
            <v>TONELADAS</v>
          </cell>
          <cell r="I2501" t="str">
            <v>MUL</v>
          </cell>
        </row>
        <row r="2502">
          <cell r="A2502" t="str">
            <v>1599344</v>
          </cell>
          <cell r="B2502">
            <v>159</v>
          </cell>
          <cell r="C2502">
            <v>9344</v>
          </cell>
          <cell r="D2502" t="str">
            <v>MC-CERDOS CRECIMIENTO I</v>
          </cell>
          <cell r="E2502" t="str">
            <v>PES</v>
          </cell>
          <cell r="F2502">
            <v>11190</v>
          </cell>
          <cell r="G2502" t="str">
            <v>TN</v>
          </cell>
          <cell r="H2502" t="str">
            <v>TONELADAS</v>
          </cell>
          <cell r="I2502" t="str">
            <v>MUL</v>
          </cell>
        </row>
        <row r="2503">
          <cell r="A2503" t="str">
            <v>1599345</v>
          </cell>
          <cell r="B2503">
            <v>159</v>
          </cell>
          <cell r="C2503">
            <v>9345</v>
          </cell>
          <cell r="D2503" t="str">
            <v>DESARROLLO ENGORDA SAP</v>
          </cell>
          <cell r="E2503" t="str">
            <v>PES</v>
          </cell>
          <cell r="F2503">
            <v>11000</v>
          </cell>
          <cell r="G2503" t="str">
            <v>TN</v>
          </cell>
          <cell r="H2503" t="str">
            <v>TONELADAS</v>
          </cell>
          <cell r="I2503" t="str">
            <v>MUL</v>
          </cell>
        </row>
        <row r="2504">
          <cell r="A2504" t="str">
            <v>1599346</v>
          </cell>
          <cell r="B2504">
            <v>159</v>
          </cell>
          <cell r="C2504">
            <v>9346</v>
          </cell>
          <cell r="D2504" t="str">
            <v>MC-CERDOS CRECIMIENTO III</v>
          </cell>
          <cell r="E2504" t="str">
            <v>PES</v>
          </cell>
          <cell r="F2504">
            <v>6727</v>
          </cell>
          <cell r="G2504" t="str">
            <v>TN</v>
          </cell>
          <cell r="H2504" t="str">
            <v>TONELADAS</v>
          </cell>
          <cell r="I2504" t="str">
            <v>MUL</v>
          </cell>
        </row>
        <row r="2505">
          <cell r="A2505" t="str">
            <v>1599349</v>
          </cell>
          <cell r="B2505">
            <v>159</v>
          </cell>
          <cell r="C2505">
            <v>9349</v>
          </cell>
          <cell r="D2505" t="str">
            <v>MICRO DESARROLLO</v>
          </cell>
          <cell r="E2505" t="str">
            <v>PES</v>
          </cell>
          <cell r="F2505">
            <v>8219</v>
          </cell>
          <cell r="G2505" t="str">
            <v>TN</v>
          </cell>
          <cell r="H2505" t="str">
            <v>TONELADAS</v>
          </cell>
          <cell r="I2505" t="str">
            <v>MUL</v>
          </cell>
        </row>
        <row r="2506">
          <cell r="A2506" t="str">
            <v>1599353</v>
          </cell>
          <cell r="B2506">
            <v>159</v>
          </cell>
          <cell r="C2506">
            <v>9353</v>
          </cell>
          <cell r="D2506" t="str">
            <v>CONC. ENGORDA CERDOS</v>
          </cell>
          <cell r="E2506" t="str">
            <v>PES</v>
          </cell>
          <cell r="F2506">
            <v>11950</v>
          </cell>
          <cell r="G2506" t="str">
            <v>TN</v>
          </cell>
          <cell r="H2506" t="str">
            <v>TONELADAS</v>
          </cell>
          <cell r="I2506" t="str">
            <v>MUL</v>
          </cell>
        </row>
        <row r="2507">
          <cell r="A2507" t="str">
            <v>1599354</v>
          </cell>
          <cell r="B2507">
            <v>159</v>
          </cell>
          <cell r="C2507">
            <v>9354</v>
          </cell>
          <cell r="D2507" t="str">
            <v>ENGORDA ESPECIAL</v>
          </cell>
          <cell r="E2507" t="str">
            <v>PES</v>
          </cell>
          <cell r="F2507">
            <v>9580</v>
          </cell>
          <cell r="G2507" t="str">
            <v>TN</v>
          </cell>
          <cell r="H2507" t="str">
            <v>TONELADAS</v>
          </cell>
          <cell r="I2507" t="str">
            <v>MUL</v>
          </cell>
        </row>
        <row r="2508">
          <cell r="A2508" t="str">
            <v>1599363</v>
          </cell>
          <cell r="B2508">
            <v>159</v>
          </cell>
          <cell r="C2508">
            <v>9363</v>
          </cell>
          <cell r="D2508" t="str">
            <v>CRECIMIENTO ENGORDA PAYLEAN 40</v>
          </cell>
          <cell r="E2508" t="str">
            <v>PES</v>
          </cell>
          <cell r="F2508">
            <v>17500</v>
          </cell>
          <cell r="G2508" t="str">
            <v>TN</v>
          </cell>
          <cell r="H2508" t="str">
            <v>TONELADAS</v>
          </cell>
          <cell r="I2508" t="str">
            <v>MUL</v>
          </cell>
        </row>
        <row r="2509">
          <cell r="A2509" t="str">
            <v>1599364</v>
          </cell>
          <cell r="B2509">
            <v>159</v>
          </cell>
          <cell r="C2509">
            <v>9364</v>
          </cell>
          <cell r="D2509" t="str">
            <v>MINERALES GANADO</v>
          </cell>
          <cell r="E2509" t="str">
            <v>PES</v>
          </cell>
          <cell r="F2509">
            <v>17050</v>
          </cell>
          <cell r="G2509" t="str">
            <v>TN</v>
          </cell>
          <cell r="H2509" t="str">
            <v>TONELADAS</v>
          </cell>
          <cell r="I2509" t="str">
            <v>MUL</v>
          </cell>
        </row>
        <row r="2510">
          <cell r="A2510" t="str">
            <v>1599365</v>
          </cell>
          <cell r="B2510">
            <v>159</v>
          </cell>
          <cell r="C2510">
            <v>9365</v>
          </cell>
          <cell r="D2510" t="str">
            <v>VITAMINAS GANADO LECHERO</v>
          </cell>
          <cell r="E2510" t="str">
            <v>PES</v>
          </cell>
          <cell r="F2510">
            <v>14140</v>
          </cell>
          <cell r="G2510" t="str">
            <v>TN</v>
          </cell>
          <cell r="H2510" t="str">
            <v>TONELADAS</v>
          </cell>
          <cell r="I2510" t="str">
            <v>MUL</v>
          </cell>
        </row>
        <row r="2511">
          <cell r="A2511" t="str">
            <v>1599367</v>
          </cell>
          <cell r="B2511">
            <v>159</v>
          </cell>
          <cell r="C2511">
            <v>9367</v>
          </cell>
          <cell r="D2511" t="str">
            <v>VITAMINAS REPRODUCTORES HE</v>
          </cell>
          <cell r="E2511" t="str">
            <v>PES</v>
          </cell>
          <cell r="F2511">
            <v>31500</v>
          </cell>
          <cell r="G2511" t="str">
            <v>TN</v>
          </cell>
          <cell r="H2511" t="str">
            <v>TONELADAS</v>
          </cell>
          <cell r="I2511" t="str">
            <v>MUL</v>
          </cell>
        </row>
        <row r="2512">
          <cell r="A2512" t="str">
            <v>1599370</v>
          </cell>
          <cell r="B2512">
            <v>159</v>
          </cell>
          <cell r="C2512">
            <v>9370</v>
          </cell>
          <cell r="D2512" t="str">
            <v>VITAMINAS CRECI-ENGORDA HE</v>
          </cell>
          <cell r="E2512" t="str">
            <v>PES</v>
          </cell>
          <cell r="F2512">
            <v>23320</v>
          </cell>
          <cell r="G2512" t="str">
            <v>TN</v>
          </cell>
          <cell r="H2512" t="str">
            <v>TONELADAS</v>
          </cell>
          <cell r="I2512" t="str">
            <v>MUL</v>
          </cell>
        </row>
        <row r="2513">
          <cell r="A2513" t="str">
            <v>1599371</v>
          </cell>
          <cell r="B2513">
            <v>159</v>
          </cell>
          <cell r="C2513">
            <v>9371</v>
          </cell>
          <cell r="D2513" t="str">
            <v>MC-LACTANCIA</v>
          </cell>
          <cell r="E2513" t="str">
            <v>PES</v>
          </cell>
          <cell r="F2513">
            <v>8500</v>
          </cell>
          <cell r="G2513" t="str">
            <v>TN</v>
          </cell>
          <cell r="H2513" t="str">
            <v>TONELADAS</v>
          </cell>
          <cell r="I2513" t="str">
            <v>MUL</v>
          </cell>
        </row>
        <row r="2514">
          <cell r="A2514" t="str">
            <v>1599372</v>
          </cell>
          <cell r="B2514">
            <v>159</v>
          </cell>
          <cell r="C2514">
            <v>9372</v>
          </cell>
          <cell r="D2514" t="str">
            <v>LACTANCIA ESPECIAL</v>
          </cell>
          <cell r="E2514" t="str">
            <v>PES</v>
          </cell>
          <cell r="F2514">
            <v>9913</v>
          </cell>
          <cell r="G2514" t="str">
            <v>TN</v>
          </cell>
          <cell r="H2514" t="str">
            <v>TONELADAS</v>
          </cell>
          <cell r="I2514" t="str">
            <v>MUL</v>
          </cell>
        </row>
        <row r="2515">
          <cell r="A2515" t="str">
            <v>1599373</v>
          </cell>
          <cell r="B2515">
            <v>159</v>
          </cell>
          <cell r="C2515">
            <v>9373</v>
          </cell>
          <cell r="D2515" t="str">
            <v>CONCENT.LACTANCIA CERDOS</v>
          </cell>
          <cell r="E2515" t="str">
            <v>PES</v>
          </cell>
          <cell r="F2515">
            <v>15100</v>
          </cell>
          <cell r="G2515" t="str">
            <v>TN</v>
          </cell>
          <cell r="H2515" t="str">
            <v>TONELADAS</v>
          </cell>
          <cell r="I2515" t="str">
            <v>MUL</v>
          </cell>
        </row>
        <row r="2516">
          <cell r="A2516" t="str">
            <v>1599376</v>
          </cell>
          <cell r="B2516">
            <v>159</v>
          </cell>
          <cell r="C2516">
            <v>9376</v>
          </cell>
          <cell r="D2516" t="str">
            <v>MC-CERDOS REPRODUCTORES</v>
          </cell>
          <cell r="E2516" t="str">
            <v>PES</v>
          </cell>
          <cell r="F2516">
            <v>12960</v>
          </cell>
          <cell r="G2516" t="str">
            <v>TN</v>
          </cell>
          <cell r="H2516" t="str">
            <v>TONELADAS</v>
          </cell>
          <cell r="I2516" t="str">
            <v>MUL</v>
          </cell>
        </row>
        <row r="2517">
          <cell r="A2517" t="str">
            <v>1599377</v>
          </cell>
          <cell r="B2517">
            <v>159</v>
          </cell>
          <cell r="C2517">
            <v>9377</v>
          </cell>
          <cell r="D2517" t="str">
            <v>MC-CERDOS REPRODUCTORES</v>
          </cell>
          <cell r="E2517" t="str">
            <v>PES</v>
          </cell>
          <cell r="F2517">
            <v>8697</v>
          </cell>
          <cell r="G2517" t="str">
            <v>TN</v>
          </cell>
          <cell r="H2517" t="str">
            <v>TONELADAS</v>
          </cell>
          <cell r="I2517" t="str">
            <v>MUL</v>
          </cell>
        </row>
        <row r="2518">
          <cell r="A2518" t="str">
            <v>1599379</v>
          </cell>
          <cell r="B2518">
            <v>159</v>
          </cell>
          <cell r="C2518">
            <v>9379</v>
          </cell>
          <cell r="D2518" t="str">
            <v>MC-CERDOS REPRODUCTORES</v>
          </cell>
          <cell r="E2518" t="str">
            <v>PES</v>
          </cell>
          <cell r="F2518">
            <v>7658</v>
          </cell>
          <cell r="G2518" t="str">
            <v>TN</v>
          </cell>
          <cell r="H2518" t="str">
            <v>TONELADAS</v>
          </cell>
          <cell r="I2518" t="str">
            <v>MUL</v>
          </cell>
        </row>
        <row r="2519">
          <cell r="A2519" t="str">
            <v>1599380</v>
          </cell>
          <cell r="B2519">
            <v>159</v>
          </cell>
          <cell r="C2519">
            <v>9380</v>
          </cell>
          <cell r="D2519" t="str">
            <v>CERDOS FINALIZADOR C/VIT Y MIN</v>
          </cell>
          <cell r="E2519" t="str">
            <v>PES</v>
          </cell>
          <cell r="F2519">
            <v>11637</v>
          </cell>
          <cell r="G2519" t="str">
            <v>TN</v>
          </cell>
          <cell r="H2519" t="str">
            <v>TONELADAS</v>
          </cell>
          <cell r="I2519" t="str">
            <v>MUL</v>
          </cell>
        </row>
        <row r="2520">
          <cell r="A2520" t="str">
            <v>1599381</v>
          </cell>
          <cell r="B2520">
            <v>159</v>
          </cell>
          <cell r="C2520">
            <v>9381</v>
          </cell>
          <cell r="D2520" t="str">
            <v>MC-GESTACION</v>
          </cell>
          <cell r="E2520" t="str">
            <v>PES</v>
          </cell>
          <cell r="F2520">
            <v>12600</v>
          </cell>
          <cell r="G2520" t="str">
            <v>TN</v>
          </cell>
          <cell r="H2520" t="str">
            <v>TONELADAS</v>
          </cell>
          <cell r="I2520" t="str">
            <v>MUL</v>
          </cell>
        </row>
        <row r="2521">
          <cell r="A2521" t="str">
            <v>1599383</v>
          </cell>
          <cell r="B2521">
            <v>159</v>
          </cell>
          <cell r="C2521">
            <v>9383</v>
          </cell>
          <cell r="D2521" t="str">
            <v>CONC. GESTACION CERDOS</v>
          </cell>
          <cell r="E2521" t="str">
            <v>PES</v>
          </cell>
          <cell r="F2521">
            <v>13700</v>
          </cell>
          <cell r="G2521" t="str">
            <v>TN</v>
          </cell>
          <cell r="H2521" t="str">
            <v>TONELADAS</v>
          </cell>
          <cell r="I2521" t="str">
            <v>MUL</v>
          </cell>
        </row>
        <row r="2522">
          <cell r="A2522" t="str">
            <v>1599384</v>
          </cell>
          <cell r="B2522">
            <v>159</v>
          </cell>
          <cell r="C2522">
            <v>9384</v>
          </cell>
          <cell r="D2522" t="str">
            <v>GESTACION ESPECIAL</v>
          </cell>
          <cell r="E2522" t="str">
            <v>PES</v>
          </cell>
          <cell r="F2522">
            <v>12190</v>
          </cell>
          <cell r="G2522" t="str">
            <v>TN</v>
          </cell>
          <cell r="H2522" t="str">
            <v>TONELADAS</v>
          </cell>
          <cell r="I2522" t="str">
            <v>MUL</v>
          </cell>
        </row>
        <row r="2523">
          <cell r="A2523" t="str">
            <v>1599386</v>
          </cell>
          <cell r="B2523">
            <v>159</v>
          </cell>
          <cell r="C2523">
            <v>9386</v>
          </cell>
          <cell r="D2523" t="str">
            <v>MC-CERDOS REPRODUCTORES</v>
          </cell>
          <cell r="E2523" t="str">
            <v>PES</v>
          </cell>
          <cell r="F2523">
            <v>13360</v>
          </cell>
          <cell r="G2523" t="str">
            <v>TN</v>
          </cell>
          <cell r="H2523" t="str">
            <v>TONELADAS</v>
          </cell>
          <cell r="I2523" t="str">
            <v>MUL</v>
          </cell>
        </row>
        <row r="2524">
          <cell r="A2524" t="str">
            <v>1599389</v>
          </cell>
          <cell r="B2524">
            <v>159</v>
          </cell>
          <cell r="C2524">
            <v>9389</v>
          </cell>
          <cell r="D2524" t="str">
            <v>PIGGY UP SEW HE</v>
          </cell>
          <cell r="E2524" t="str">
            <v>PES</v>
          </cell>
          <cell r="F2524">
            <v>12815</v>
          </cell>
          <cell r="G2524" t="str">
            <v>TN</v>
          </cell>
          <cell r="H2524" t="str">
            <v>TONELADAS</v>
          </cell>
          <cell r="I2524" t="str">
            <v>MUL</v>
          </cell>
        </row>
        <row r="2525">
          <cell r="A2525" t="str">
            <v>1599390</v>
          </cell>
          <cell r="B2525">
            <v>159</v>
          </cell>
          <cell r="C2525">
            <v>9390</v>
          </cell>
          <cell r="D2525" t="str">
            <v>CRECIMIENTO ENG.PAYLEAN 20K</v>
          </cell>
          <cell r="E2525" t="str">
            <v>PES</v>
          </cell>
          <cell r="F2525">
            <v>19650</v>
          </cell>
          <cell r="G2525" t="str">
            <v>TN</v>
          </cell>
          <cell r="H2525" t="str">
            <v>TONELADAS</v>
          </cell>
          <cell r="I2525" t="str">
            <v>MUL</v>
          </cell>
        </row>
        <row r="2526">
          <cell r="A2526" t="str">
            <v>1599393</v>
          </cell>
          <cell r="B2526">
            <v>159</v>
          </cell>
          <cell r="C2526">
            <v>9393</v>
          </cell>
          <cell r="D2526" t="str">
            <v>DRY COW TEC</v>
          </cell>
          <cell r="E2526" t="str">
            <v>PES</v>
          </cell>
          <cell r="F2526">
            <v>17560</v>
          </cell>
          <cell r="G2526" t="str">
            <v>TN</v>
          </cell>
          <cell r="H2526" t="str">
            <v>TONELADAS</v>
          </cell>
          <cell r="I2526" t="str">
            <v>MUL</v>
          </cell>
        </row>
        <row r="2527">
          <cell r="A2527" t="str">
            <v>1599395</v>
          </cell>
          <cell r="B2527">
            <v>159</v>
          </cell>
          <cell r="C2527">
            <v>9395</v>
          </cell>
          <cell r="D2527" t="str">
            <v>PREMIX AVESTRUZ</v>
          </cell>
          <cell r="E2527" t="str">
            <v>PES</v>
          </cell>
          <cell r="F2527">
            <v>16898</v>
          </cell>
          <cell r="G2527" t="str">
            <v>TN</v>
          </cell>
          <cell r="H2527" t="str">
            <v>TONELADAS</v>
          </cell>
          <cell r="I2527" t="str">
            <v>MUL</v>
          </cell>
        </row>
        <row r="2528">
          <cell r="A2528" t="str">
            <v>1599398</v>
          </cell>
          <cell r="B2528">
            <v>159</v>
          </cell>
          <cell r="C2528">
            <v>9398</v>
          </cell>
          <cell r="D2528" t="str">
            <v>GANADO LECHERO C/PROMOTOR</v>
          </cell>
          <cell r="E2528" t="str">
            <v>PES</v>
          </cell>
          <cell r="F2528">
            <v>6455</v>
          </cell>
          <cell r="G2528" t="str">
            <v>TN</v>
          </cell>
          <cell r="H2528" t="str">
            <v>TONELADAS</v>
          </cell>
          <cell r="I2528" t="str">
            <v>MUL</v>
          </cell>
        </row>
        <row r="2529">
          <cell r="A2529" t="str">
            <v>1599400</v>
          </cell>
          <cell r="B2529">
            <v>159</v>
          </cell>
          <cell r="C2529">
            <v>9400</v>
          </cell>
          <cell r="D2529" t="str">
            <v>MULTISAL SAL MINERAL VIT.</v>
          </cell>
          <cell r="E2529" t="str">
            <v>PES</v>
          </cell>
          <cell r="F2529">
            <v>10090</v>
          </cell>
          <cell r="G2529" t="str">
            <v>TN</v>
          </cell>
          <cell r="H2529" t="str">
            <v>TONELADAS</v>
          </cell>
          <cell r="I2529" t="str">
            <v>MUL</v>
          </cell>
        </row>
        <row r="2530">
          <cell r="A2530" t="str">
            <v>1599401</v>
          </cell>
          <cell r="B2530">
            <v>159</v>
          </cell>
          <cell r="C2530">
            <v>9401</v>
          </cell>
          <cell r="D2530" t="str">
            <v>MINERALES PLUS LECHERO</v>
          </cell>
          <cell r="E2530" t="str">
            <v>PES</v>
          </cell>
          <cell r="F2530">
            <v>9525</v>
          </cell>
          <cell r="G2530" t="str">
            <v>TN</v>
          </cell>
          <cell r="H2530" t="str">
            <v>TONELADAS</v>
          </cell>
          <cell r="I2530" t="str">
            <v>MUL</v>
          </cell>
        </row>
        <row r="2531">
          <cell r="A2531" t="str">
            <v>1599411</v>
          </cell>
          <cell r="B2531">
            <v>159</v>
          </cell>
          <cell r="C2531">
            <v>9411</v>
          </cell>
          <cell r="D2531" t="str">
            <v>FINALIZADOR BOVINO C/ZILMAX</v>
          </cell>
          <cell r="E2531" t="str">
            <v>PES</v>
          </cell>
          <cell r="F2531">
            <v>42500</v>
          </cell>
          <cell r="G2531" t="str">
            <v>TN</v>
          </cell>
          <cell r="H2531" t="str">
            <v>TONELADAS</v>
          </cell>
          <cell r="I2531" t="str">
            <v>MUL</v>
          </cell>
        </row>
        <row r="2532">
          <cell r="A2532" t="str">
            <v>1599412</v>
          </cell>
          <cell r="B2532">
            <v>159</v>
          </cell>
          <cell r="C2532">
            <v>9412</v>
          </cell>
          <cell r="D2532" t="str">
            <v>LACTANCIA SAP</v>
          </cell>
          <cell r="E2532" t="str">
            <v>PES</v>
          </cell>
          <cell r="F2532">
            <v>15384</v>
          </cell>
          <cell r="G2532" t="str">
            <v>TN</v>
          </cell>
          <cell r="H2532" t="str">
            <v>TONELADAS</v>
          </cell>
          <cell r="I2532" t="str">
            <v>MUL</v>
          </cell>
        </row>
        <row r="2533">
          <cell r="A2533" t="str">
            <v>1599430</v>
          </cell>
          <cell r="B2533">
            <v>159</v>
          </cell>
          <cell r="C2533">
            <v>9430</v>
          </cell>
          <cell r="D2533" t="str">
            <v>SAL MINERAL OVINOS ZN</v>
          </cell>
          <cell r="E2533" t="str">
            <v>PES</v>
          </cell>
          <cell r="F2533">
            <v>5666</v>
          </cell>
          <cell r="G2533" t="str">
            <v>TN</v>
          </cell>
          <cell r="H2533" t="str">
            <v>TONELADAS</v>
          </cell>
          <cell r="I2533" t="str">
            <v>MUL</v>
          </cell>
        </row>
        <row r="2534">
          <cell r="A2534" t="str">
            <v>1599454</v>
          </cell>
          <cell r="B2534">
            <v>159</v>
          </cell>
          <cell r="C2534">
            <v>9454</v>
          </cell>
          <cell r="D2534" t="str">
            <v>PMZ.VITAMINICA-MINERAL ORTO/MO</v>
          </cell>
          <cell r="E2534" t="str">
            <v>PES</v>
          </cell>
          <cell r="F2534">
            <v>10903</v>
          </cell>
          <cell r="G2534" t="str">
            <v>TN</v>
          </cell>
          <cell r="H2534" t="str">
            <v>TONELADAS</v>
          </cell>
          <cell r="I2534" t="str">
            <v>MUL</v>
          </cell>
        </row>
        <row r="2535">
          <cell r="A2535" t="str">
            <v>1599476</v>
          </cell>
          <cell r="B2535">
            <v>159</v>
          </cell>
          <cell r="C2535">
            <v>9476</v>
          </cell>
          <cell r="D2535" t="str">
            <v>GANADO LECHERO 25K</v>
          </cell>
          <cell r="E2535" t="str">
            <v>PES</v>
          </cell>
          <cell r="F2535">
            <v>4206</v>
          </cell>
          <cell r="G2535" t="str">
            <v>TN</v>
          </cell>
          <cell r="H2535" t="str">
            <v>TONELADAS</v>
          </cell>
          <cell r="I2535" t="str">
            <v>MUL</v>
          </cell>
        </row>
        <row r="2536">
          <cell r="A2536" t="str">
            <v>1599480</v>
          </cell>
          <cell r="B2536">
            <v>159</v>
          </cell>
          <cell r="C2536">
            <v>9480</v>
          </cell>
          <cell r="D2536" t="str">
            <v>LACTANCIA PLUS HE</v>
          </cell>
          <cell r="E2536" t="str">
            <v>PES</v>
          </cell>
          <cell r="F2536">
            <v>13070</v>
          </cell>
          <cell r="G2536" t="str">
            <v>TN</v>
          </cell>
          <cell r="H2536" t="str">
            <v>TONELADAS</v>
          </cell>
          <cell r="I2536" t="str">
            <v>MUL</v>
          </cell>
        </row>
        <row r="2537">
          <cell r="A2537" t="str">
            <v>1599481</v>
          </cell>
          <cell r="B2537">
            <v>159</v>
          </cell>
          <cell r="C2537">
            <v>9481</v>
          </cell>
          <cell r="D2537" t="str">
            <v>GESTACION PLUS HE</v>
          </cell>
          <cell r="E2537" t="str">
            <v>PES</v>
          </cell>
          <cell r="F2537">
            <v>12350</v>
          </cell>
          <cell r="G2537" t="str">
            <v>TN</v>
          </cell>
          <cell r="H2537" t="str">
            <v>TONELADAS</v>
          </cell>
          <cell r="I2537" t="str">
            <v>MUL</v>
          </cell>
        </row>
        <row r="2538">
          <cell r="A2538" t="str">
            <v>1599482</v>
          </cell>
          <cell r="B2538">
            <v>159</v>
          </cell>
          <cell r="C2538">
            <v>9482</v>
          </cell>
          <cell r="D2538" t="str">
            <v>PREMIX REPRODUCTORAS HE</v>
          </cell>
          <cell r="E2538" t="str">
            <v>PES</v>
          </cell>
          <cell r="F2538">
            <v>26500</v>
          </cell>
          <cell r="G2538" t="str">
            <v>TN</v>
          </cell>
          <cell r="H2538" t="str">
            <v>TONELADAS</v>
          </cell>
          <cell r="I2538" t="str">
            <v>MUL</v>
          </cell>
        </row>
        <row r="2539">
          <cell r="A2539" t="str">
            <v>1599484</v>
          </cell>
          <cell r="B2539">
            <v>159</v>
          </cell>
          <cell r="C2539">
            <v>9484</v>
          </cell>
          <cell r="D2539" t="str">
            <v>ENGORDA BOVINO</v>
          </cell>
          <cell r="E2539" t="str">
            <v>PES</v>
          </cell>
          <cell r="F2539">
            <v>10260</v>
          </cell>
          <cell r="G2539" t="str">
            <v>TN</v>
          </cell>
          <cell r="H2539" t="str">
            <v>TONELADAS</v>
          </cell>
          <cell r="I2539" t="str">
            <v>MUL</v>
          </cell>
        </row>
        <row r="2540">
          <cell r="A2540" t="str">
            <v>1599489</v>
          </cell>
          <cell r="B2540">
            <v>159</v>
          </cell>
          <cell r="C2540">
            <v>9489</v>
          </cell>
          <cell r="D2540" t="str">
            <v>PREMIX BORREGO ENG.INTENSIVO</v>
          </cell>
          <cell r="E2540" t="str">
            <v>PES</v>
          </cell>
          <cell r="F2540">
            <v>8550</v>
          </cell>
          <cell r="G2540" t="str">
            <v>TN</v>
          </cell>
          <cell r="H2540" t="str">
            <v>TONELADAS</v>
          </cell>
          <cell r="I2540" t="str">
            <v>MUL</v>
          </cell>
        </row>
        <row r="2541">
          <cell r="A2541" t="str">
            <v>1599490</v>
          </cell>
          <cell r="B2541">
            <v>159</v>
          </cell>
          <cell r="C2541">
            <v>9490</v>
          </cell>
          <cell r="D2541" t="str">
            <v>MINERALES POLLO</v>
          </cell>
          <cell r="E2541" t="str">
            <v>PES</v>
          </cell>
          <cell r="F2541">
            <v>7818</v>
          </cell>
          <cell r="G2541" t="str">
            <v>TN</v>
          </cell>
          <cell r="H2541" t="str">
            <v>TONELADAS</v>
          </cell>
          <cell r="I2541" t="str">
            <v>MUL</v>
          </cell>
        </row>
        <row r="2542">
          <cell r="A2542" t="str">
            <v>1599492</v>
          </cell>
          <cell r="B2542">
            <v>159</v>
          </cell>
          <cell r="C2542">
            <v>9492</v>
          </cell>
          <cell r="D2542" t="str">
            <v>POLLO INICIACION TUXPAN</v>
          </cell>
          <cell r="E2542" t="str">
            <v>PES</v>
          </cell>
          <cell r="F2542">
            <v>18400</v>
          </cell>
          <cell r="G2542" t="str">
            <v>TN</v>
          </cell>
          <cell r="H2542" t="str">
            <v>TONELADAS</v>
          </cell>
          <cell r="I2542" t="str">
            <v>MUL</v>
          </cell>
        </row>
        <row r="2543">
          <cell r="A2543" t="str">
            <v>1599493</v>
          </cell>
          <cell r="B2543">
            <v>159</v>
          </cell>
          <cell r="C2543">
            <v>9493</v>
          </cell>
          <cell r="D2543" t="str">
            <v>POLLO FINALIZADOR TUXPAN</v>
          </cell>
          <cell r="E2543" t="str">
            <v>PES</v>
          </cell>
          <cell r="F2543">
            <v>27420</v>
          </cell>
          <cell r="G2543" t="str">
            <v>TN</v>
          </cell>
          <cell r="H2543" t="str">
            <v>TONELADAS</v>
          </cell>
          <cell r="I2543" t="str">
            <v>MUL</v>
          </cell>
        </row>
        <row r="2544">
          <cell r="A2544" t="str">
            <v>1599495</v>
          </cell>
          <cell r="B2544">
            <v>159</v>
          </cell>
          <cell r="C2544">
            <v>9495</v>
          </cell>
          <cell r="D2544" t="str">
            <v>POLLO ENGORDA INTENSIVO</v>
          </cell>
          <cell r="E2544" t="str">
            <v>PES</v>
          </cell>
          <cell r="F2544">
            <v>15995</v>
          </cell>
          <cell r="G2544" t="str">
            <v>TN</v>
          </cell>
          <cell r="H2544" t="str">
            <v>TONELADAS</v>
          </cell>
          <cell r="I2544" t="str">
            <v>MUL</v>
          </cell>
        </row>
        <row r="2545">
          <cell r="A2545" t="str">
            <v>1599498</v>
          </cell>
          <cell r="B2545">
            <v>159</v>
          </cell>
          <cell r="C2545">
            <v>9498</v>
          </cell>
          <cell r="D2545" t="str">
            <v>BORREGOS ENGORDA INTENSIVO WS</v>
          </cell>
          <cell r="E2545" t="str">
            <v>PES</v>
          </cell>
          <cell r="F2545">
            <v>5774</v>
          </cell>
          <cell r="G2545" t="str">
            <v>TN</v>
          </cell>
          <cell r="H2545" t="str">
            <v>TONELADAS</v>
          </cell>
          <cell r="I2545" t="str">
            <v>MUL</v>
          </cell>
        </row>
        <row r="2546">
          <cell r="A2546" t="str">
            <v>1599503</v>
          </cell>
          <cell r="B2546">
            <v>159</v>
          </cell>
          <cell r="C2546">
            <v>9503</v>
          </cell>
          <cell r="D2546" t="str">
            <v>MINERALES POLLO DE ENGRODA HE</v>
          </cell>
          <cell r="E2546" t="str">
            <v>PES</v>
          </cell>
          <cell r="F2546">
            <v>10408</v>
          </cell>
          <cell r="G2546" t="str">
            <v>TN</v>
          </cell>
          <cell r="H2546" t="str">
            <v>TONELADAS</v>
          </cell>
          <cell r="I2546" t="str">
            <v>MUL</v>
          </cell>
        </row>
        <row r="2547">
          <cell r="A2547" t="str">
            <v>1599504</v>
          </cell>
          <cell r="B2547">
            <v>159</v>
          </cell>
          <cell r="C2547">
            <v>9504</v>
          </cell>
          <cell r="D2547" t="str">
            <v>MINERALES CERDOS REPRODUCTOR H</v>
          </cell>
          <cell r="E2547" t="str">
            <v>PES</v>
          </cell>
          <cell r="F2547">
            <v>11634</v>
          </cell>
          <cell r="G2547" t="str">
            <v>TN</v>
          </cell>
          <cell r="H2547" t="str">
            <v>TONELADAS</v>
          </cell>
          <cell r="I2547" t="str">
            <v>MUL</v>
          </cell>
        </row>
        <row r="2548">
          <cell r="A2548" t="str">
            <v>1599505</v>
          </cell>
          <cell r="B2548">
            <v>159</v>
          </cell>
          <cell r="C2548">
            <v>9505</v>
          </cell>
          <cell r="D2548" t="str">
            <v>MINERALES CERDOS CRECIMIENTO</v>
          </cell>
          <cell r="E2548" t="str">
            <v>PES</v>
          </cell>
          <cell r="F2548">
            <v>9998</v>
          </cell>
          <cell r="G2548" t="str">
            <v>TN</v>
          </cell>
          <cell r="H2548" t="str">
            <v>TONELADAS</v>
          </cell>
          <cell r="I2548" t="str">
            <v>MUL</v>
          </cell>
        </row>
        <row r="2549">
          <cell r="A2549" t="str">
            <v>1599510</v>
          </cell>
          <cell r="B2549">
            <v>159</v>
          </cell>
          <cell r="C2549">
            <v>9510</v>
          </cell>
          <cell r="D2549" t="str">
            <v>MINERALES RUMIANTES HE</v>
          </cell>
          <cell r="E2549" t="str">
            <v>PES</v>
          </cell>
          <cell r="F2549">
            <v>10408</v>
          </cell>
          <cell r="G2549" t="str">
            <v>TN</v>
          </cell>
          <cell r="H2549" t="str">
            <v>TONELADAS</v>
          </cell>
          <cell r="I2549" t="str">
            <v>MUL</v>
          </cell>
        </row>
        <row r="2550">
          <cell r="A2550" t="str">
            <v>1599520</v>
          </cell>
          <cell r="B2550">
            <v>159</v>
          </cell>
          <cell r="C2550">
            <v>9520</v>
          </cell>
          <cell r="D2550" t="str">
            <v>SALTEC HE</v>
          </cell>
          <cell r="E2550" t="str">
            <v>PES</v>
          </cell>
          <cell r="F2550">
            <v>5873</v>
          </cell>
          <cell r="G2550" t="str">
            <v>TN</v>
          </cell>
          <cell r="H2550" t="str">
            <v>TONELADAS</v>
          </cell>
          <cell r="I2550" t="str">
            <v>MUL</v>
          </cell>
        </row>
        <row r="2551">
          <cell r="A2551" t="str">
            <v>1599553</v>
          </cell>
          <cell r="B2551">
            <v>159</v>
          </cell>
          <cell r="C2551">
            <v>9553</v>
          </cell>
          <cell r="D2551" t="str">
            <v>MINERALES PLUS ENG. GAN.</v>
          </cell>
          <cell r="E2551" t="str">
            <v>PES</v>
          </cell>
          <cell r="F2551">
            <v>10430</v>
          </cell>
          <cell r="G2551" t="str">
            <v>TN</v>
          </cell>
          <cell r="H2551" t="str">
            <v>TONELADAS</v>
          </cell>
          <cell r="I2551" t="str">
            <v>MUL</v>
          </cell>
        </row>
        <row r="2552">
          <cell r="A2552" t="str">
            <v>1599557</v>
          </cell>
          <cell r="B2552">
            <v>159</v>
          </cell>
          <cell r="C2552">
            <v>9557</v>
          </cell>
          <cell r="D2552" t="str">
            <v>PREMIX BORREGOS INTENSIVOS</v>
          </cell>
          <cell r="E2552" t="str">
            <v>PES</v>
          </cell>
          <cell r="F2552">
            <v>8700</v>
          </cell>
          <cell r="G2552" t="str">
            <v>TN</v>
          </cell>
          <cell r="H2552" t="str">
            <v>TONELADAS</v>
          </cell>
          <cell r="I2552" t="str">
            <v>MUL</v>
          </cell>
        </row>
        <row r="2553">
          <cell r="A2553" t="str">
            <v>1599558</v>
          </cell>
          <cell r="B2553">
            <v>159</v>
          </cell>
          <cell r="C2553">
            <v>9558</v>
          </cell>
          <cell r="D2553" t="str">
            <v>SAL MINERAL BORREGOS</v>
          </cell>
          <cell r="E2553" t="str">
            <v>PES</v>
          </cell>
          <cell r="F2553">
            <v>11590</v>
          </cell>
          <cell r="G2553" t="str">
            <v>TN</v>
          </cell>
          <cell r="H2553" t="str">
            <v>TONELADAS</v>
          </cell>
          <cell r="I2553" t="str">
            <v>MUL</v>
          </cell>
        </row>
        <row r="2554">
          <cell r="A2554" t="str">
            <v>1599559</v>
          </cell>
          <cell r="B2554">
            <v>159</v>
          </cell>
          <cell r="C2554">
            <v>9559</v>
          </cell>
          <cell r="D2554" t="str">
            <v>PREMIX OVINO REPRODUCTOR</v>
          </cell>
          <cell r="E2554" t="str">
            <v>PES</v>
          </cell>
          <cell r="F2554">
            <v>9380</v>
          </cell>
          <cell r="G2554" t="str">
            <v>TN</v>
          </cell>
          <cell r="H2554" t="str">
            <v>TONELADAS</v>
          </cell>
          <cell r="I2554" t="str">
            <v>MUL</v>
          </cell>
        </row>
        <row r="2555">
          <cell r="A2555" t="str">
            <v>1599560</v>
          </cell>
          <cell r="B2555">
            <v>159</v>
          </cell>
          <cell r="C2555">
            <v>9560</v>
          </cell>
          <cell r="D2555" t="str">
            <v>MINERAL BORREGOS CAPRICHO 25K</v>
          </cell>
          <cell r="E2555" t="str">
            <v>PES</v>
          </cell>
          <cell r="F2555">
            <v>11000</v>
          </cell>
          <cell r="G2555" t="str">
            <v>TN</v>
          </cell>
          <cell r="H2555" t="str">
            <v>TONELADAS</v>
          </cell>
          <cell r="I2555" t="str">
            <v>MUL</v>
          </cell>
        </row>
        <row r="2556">
          <cell r="A2556" t="str">
            <v>1599564</v>
          </cell>
          <cell r="B2556">
            <v>159</v>
          </cell>
          <cell r="C2556">
            <v>9564</v>
          </cell>
          <cell r="D2556" t="str">
            <v>VITAMINAS FDO. MARTINEZ</v>
          </cell>
          <cell r="E2556" t="str">
            <v>PES</v>
          </cell>
          <cell r="F2556">
            <v>58600</v>
          </cell>
          <cell r="G2556" t="str">
            <v>TN</v>
          </cell>
          <cell r="H2556" t="str">
            <v>TONELADAS</v>
          </cell>
          <cell r="I2556" t="str">
            <v>MUL</v>
          </cell>
        </row>
        <row r="2557">
          <cell r="A2557" t="str">
            <v>1599903</v>
          </cell>
          <cell r="B2557">
            <v>159</v>
          </cell>
          <cell r="C2557">
            <v>9903</v>
          </cell>
          <cell r="D2557" t="str">
            <v>INICIATEC</v>
          </cell>
          <cell r="E2557" t="str">
            <v>PES</v>
          </cell>
          <cell r="F2557">
            <v>14000</v>
          </cell>
          <cell r="G2557" t="str">
            <v>TN</v>
          </cell>
          <cell r="H2557" t="str">
            <v>TONELADAS</v>
          </cell>
          <cell r="I2557" t="str">
            <v>MUL</v>
          </cell>
        </row>
        <row r="2558">
          <cell r="A2558" t="str">
            <v>1599904</v>
          </cell>
          <cell r="B2558">
            <v>159</v>
          </cell>
          <cell r="C2558">
            <v>9904</v>
          </cell>
          <cell r="D2558" t="str">
            <v>CRECITEC</v>
          </cell>
          <cell r="E2558" t="str">
            <v>PES</v>
          </cell>
          <cell r="F2558">
            <v>11500</v>
          </cell>
          <cell r="G2558" t="str">
            <v>TN</v>
          </cell>
          <cell r="H2558" t="str">
            <v>TONELADAS</v>
          </cell>
          <cell r="I2558" t="str">
            <v>MUL</v>
          </cell>
        </row>
        <row r="2559">
          <cell r="A2559" t="str">
            <v>1599909</v>
          </cell>
          <cell r="B2559">
            <v>159</v>
          </cell>
          <cell r="C2559">
            <v>9909</v>
          </cell>
          <cell r="D2559" t="str">
            <v>REPRODUCTEC</v>
          </cell>
          <cell r="E2559" t="str">
            <v>PES</v>
          </cell>
          <cell r="F2559">
            <v>12100</v>
          </cell>
          <cell r="G2559" t="str">
            <v>TN</v>
          </cell>
          <cell r="H2559" t="str">
            <v>TONELADAS</v>
          </cell>
          <cell r="I2559" t="str">
            <v>MUL</v>
          </cell>
        </row>
        <row r="2560">
          <cell r="A2560" t="str">
            <v>1599910</v>
          </cell>
          <cell r="B2560">
            <v>159</v>
          </cell>
          <cell r="C2560">
            <v>9910</v>
          </cell>
          <cell r="D2560" t="str">
            <v>LECHERO BOVINOS</v>
          </cell>
          <cell r="E2560" t="str">
            <v>PES</v>
          </cell>
          <cell r="F2560">
            <v>10170</v>
          </cell>
          <cell r="G2560" t="str">
            <v>TN</v>
          </cell>
          <cell r="H2560" t="str">
            <v>TONELADAS</v>
          </cell>
          <cell r="I2560" t="str">
            <v>MUL</v>
          </cell>
        </row>
        <row r="2561">
          <cell r="A2561" t="str">
            <v>1599911</v>
          </cell>
          <cell r="B2561">
            <v>159</v>
          </cell>
          <cell r="C2561">
            <v>9911</v>
          </cell>
          <cell r="D2561" t="str">
            <v>ENGORDA BOVINOS</v>
          </cell>
          <cell r="E2561" t="str">
            <v>PES</v>
          </cell>
          <cell r="F2561">
            <v>9410</v>
          </cell>
          <cell r="G2561" t="str">
            <v>TN</v>
          </cell>
          <cell r="H2561" t="str">
            <v>TONELADAS</v>
          </cell>
          <cell r="I2561" t="str">
            <v>MUL</v>
          </cell>
        </row>
        <row r="2562">
          <cell r="A2562" t="str">
            <v>1599934</v>
          </cell>
          <cell r="B2562">
            <v>159</v>
          </cell>
          <cell r="C2562">
            <v>9934</v>
          </cell>
          <cell r="D2562" t="str">
            <v>VITAMINAS CABALLOS</v>
          </cell>
          <cell r="E2562" t="str">
            <v>PES</v>
          </cell>
          <cell r="F2562">
            <v>93400</v>
          </cell>
          <cell r="G2562" t="str">
            <v>TN</v>
          </cell>
          <cell r="H2562" t="str">
            <v>TONELADAS</v>
          </cell>
          <cell r="I2562" t="str">
            <v>MUL</v>
          </cell>
        </row>
        <row r="2563">
          <cell r="A2563" t="str">
            <v>1599936</v>
          </cell>
          <cell r="B2563">
            <v>159</v>
          </cell>
          <cell r="C2563">
            <v>9936</v>
          </cell>
          <cell r="D2563" t="str">
            <v>PREMIX SAN NICOLAS</v>
          </cell>
          <cell r="E2563" t="str">
            <v>PES</v>
          </cell>
          <cell r="F2563">
            <v>12187</v>
          </cell>
          <cell r="G2563" t="str">
            <v>TN</v>
          </cell>
          <cell r="H2563" t="str">
            <v>TONELADAS</v>
          </cell>
          <cell r="I2563" t="str">
            <v>MUL</v>
          </cell>
        </row>
        <row r="2564">
          <cell r="A2564" t="str">
            <v>1599949</v>
          </cell>
          <cell r="B2564">
            <v>159</v>
          </cell>
          <cell r="C2564">
            <v>9949</v>
          </cell>
          <cell r="D2564" t="str">
            <v>PREMIX CABALLOS</v>
          </cell>
          <cell r="E2564" t="str">
            <v>PES</v>
          </cell>
          <cell r="F2564">
            <v>11947</v>
          </cell>
          <cell r="G2564" t="str">
            <v>TN</v>
          </cell>
          <cell r="H2564" t="str">
            <v>TONELADAS</v>
          </cell>
          <cell r="I2564" t="str">
            <v>MUL</v>
          </cell>
        </row>
        <row r="2565">
          <cell r="A2565" t="str">
            <v>16040012</v>
          </cell>
          <cell r="B2565">
            <v>160</v>
          </cell>
          <cell r="C2565">
            <v>40012</v>
          </cell>
          <cell r="D2565" t="str">
            <v>SUPER-BABI PLUS TE</v>
          </cell>
          <cell r="E2565" t="str">
            <v>PES</v>
          </cell>
          <cell r="F2565">
            <v>6345</v>
          </cell>
          <cell r="G2565" t="str">
            <v>TN</v>
          </cell>
          <cell r="H2565" t="str">
            <v>TONELADAS</v>
          </cell>
          <cell r="I2565" t="str">
            <v>PEC</v>
          </cell>
        </row>
        <row r="2566">
          <cell r="A2566" t="str">
            <v>16040032</v>
          </cell>
          <cell r="B2566">
            <v>160</v>
          </cell>
          <cell r="C2566">
            <v>40032</v>
          </cell>
          <cell r="D2566" t="str">
            <v>PONE ORO 16% PLUS TE</v>
          </cell>
          <cell r="E2566" t="str">
            <v>PES</v>
          </cell>
          <cell r="F2566">
            <v>5695</v>
          </cell>
          <cell r="G2566" t="str">
            <v>TN</v>
          </cell>
          <cell r="H2566" t="str">
            <v>TONELADAS</v>
          </cell>
          <cell r="I2566" t="str">
            <v>PEC</v>
          </cell>
        </row>
        <row r="2567">
          <cell r="A2567" t="str">
            <v>16040036</v>
          </cell>
          <cell r="B2567">
            <v>160</v>
          </cell>
          <cell r="C2567">
            <v>40036</v>
          </cell>
          <cell r="D2567" t="str">
            <v>PONE ORO 16% PLUS TE 5K</v>
          </cell>
          <cell r="E2567" t="str">
            <v>PES</v>
          </cell>
          <cell r="F2567">
            <v>6395</v>
          </cell>
          <cell r="G2567" t="str">
            <v>TN</v>
          </cell>
          <cell r="H2567" t="str">
            <v>TONELADAS</v>
          </cell>
          <cell r="I2567" t="str">
            <v>PEC</v>
          </cell>
        </row>
        <row r="2568">
          <cell r="A2568" t="str">
            <v>16040966</v>
          </cell>
          <cell r="B2568">
            <v>160</v>
          </cell>
          <cell r="C2568">
            <v>40966</v>
          </cell>
          <cell r="D2568" t="str">
            <v>POSTURA DESARROLLO 5 KG</v>
          </cell>
          <cell r="E2568" t="str">
            <v>PES</v>
          </cell>
          <cell r="F2568">
            <v>5760</v>
          </cell>
          <cell r="G2568" t="str">
            <v>TN</v>
          </cell>
          <cell r="H2568" t="str">
            <v>TONELADAS</v>
          </cell>
          <cell r="I2568" t="str">
            <v>PEC</v>
          </cell>
        </row>
        <row r="2569">
          <cell r="A2569" t="str">
            <v>16042092</v>
          </cell>
          <cell r="B2569">
            <v>160</v>
          </cell>
          <cell r="C2569">
            <v>42092</v>
          </cell>
          <cell r="D2569" t="str">
            <v>CAPORINA INICIADOR TE</v>
          </cell>
          <cell r="E2569" t="str">
            <v>PES</v>
          </cell>
          <cell r="F2569">
            <v>6800</v>
          </cell>
          <cell r="G2569" t="str">
            <v>TN</v>
          </cell>
          <cell r="H2569" t="str">
            <v>TONELADAS</v>
          </cell>
          <cell r="I2569" t="str">
            <v>PEC</v>
          </cell>
        </row>
        <row r="2570">
          <cell r="A2570" t="str">
            <v>16042226</v>
          </cell>
          <cell r="B2570">
            <v>160</v>
          </cell>
          <cell r="C2570">
            <v>42226</v>
          </cell>
          <cell r="D2570" t="str">
            <v>ENGORDA POLLO 5 KG</v>
          </cell>
          <cell r="E2570" t="str">
            <v>PES</v>
          </cell>
          <cell r="F2570">
            <v>6825</v>
          </cell>
          <cell r="G2570" t="str">
            <v>TN</v>
          </cell>
          <cell r="H2570" t="str">
            <v>TONELADAS</v>
          </cell>
          <cell r="I2570" t="str">
            <v>PEC</v>
          </cell>
        </row>
        <row r="2571">
          <cell r="A2571" t="str">
            <v>16042232</v>
          </cell>
          <cell r="B2571">
            <v>160</v>
          </cell>
          <cell r="C2571">
            <v>42232</v>
          </cell>
          <cell r="D2571" t="str">
            <v>INICIADOR POLLO PREMIUM 40K TE</v>
          </cell>
          <cell r="E2571" t="str">
            <v>PES</v>
          </cell>
          <cell r="F2571">
            <v>6825</v>
          </cell>
          <cell r="G2571" t="str">
            <v>TN</v>
          </cell>
          <cell r="H2571" t="str">
            <v>TONELADAS</v>
          </cell>
          <cell r="I2571" t="str">
            <v>PEC</v>
          </cell>
        </row>
        <row r="2572">
          <cell r="A2572" t="str">
            <v>16042239</v>
          </cell>
          <cell r="B2572">
            <v>160</v>
          </cell>
          <cell r="C2572">
            <v>42239</v>
          </cell>
          <cell r="D2572" t="str">
            <v>INICIADOR POLLO PREMIUM 20K TE</v>
          </cell>
          <cell r="E2572" t="str">
            <v>PES</v>
          </cell>
          <cell r="F2572">
            <v>6925</v>
          </cell>
          <cell r="G2572" t="str">
            <v>TN</v>
          </cell>
          <cell r="H2572" t="str">
            <v>TONELADAS</v>
          </cell>
          <cell r="I2572" t="str">
            <v>PEC</v>
          </cell>
        </row>
        <row r="2573">
          <cell r="A2573" t="str">
            <v>16042242</v>
          </cell>
          <cell r="B2573">
            <v>160</v>
          </cell>
          <cell r="C2573">
            <v>42242</v>
          </cell>
          <cell r="D2573" t="str">
            <v>ENGORDA P0LLO PREMIUM 40K TE</v>
          </cell>
          <cell r="E2573" t="str">
            <v>PES</v>
          </cell>
          <cell r="F2573">
            <v>7100</v>
          </cell>
          <cell r="G2573" t="str">
            <v>TN</v>
          </cell>
          <cell r="H2573" t="str">
            <v>TONELADAS</v>
          </cell>
          <cell r="I2573" t="str">
            <v>PEC</v>
          </cell>
        </row>
        <row r="2574">
          <cell r="A2574" t="str">
            <v>16042249</v>
          </cell>
          <cell r="B2574">
            <v>160</v>
          </cell>
          <cell r="C2574">
            <v>42249</v>
          </cell>
          <cell r="D2574" t="str">
            <v>ENGORDA P0LLO PREMIUM 20K TE</v>
          </cell>
          <cell r="E2574" t="str">
            <v>PES</v>
          </cell>
          <cell r="F2574">
            <v>7225</v>
          </cell>
          <cell r="G2574" t="str">
            <v>TN</v>
          </cell>
          <cell r="H2574" t="str">
            <v>TONELADAS</v>
          </cell>
          <cell r="I2574" t="str">
            <v>PEC</v>
          </cell>
        </row>
        <row r="2575">
          <cell r="A2575" t="str">
            <v>16042326</v>
          </cell>
          <cell r="B2575">
            <v>160</v>
          </cell>
          <cell r="C2575">
            <v>42326</v>
          </cell>
          <cell r="D2575" t="str">
            <v>INICIA POLLO 5 KG</v>
          </cell>
          <cell r="E2575" t="str">
            <v>PES</v>
          </cell>
          <cell r="F2575">
            <v>6625</v>
          </cell>
          <cell r="G2575" t="str">
            <v>TN</v>
          </cell>
          <cell r="H2575" t="str">
            <v>TONELADAS</v>
          </cell>
          <cell r="I2575" t="str">
            <v>PEC</v>
          </cell>
        </row>
        <row r="2576">
          <cell r="A2576" t="str">
            <v>16042682</v>
          </cell>
          <cell r="B2576">
            <v>160</v>
          </cell>
          <cell r="C2576">
            <v>42682</v>
          </cell>
          <cell r="D2576" t="str">
            <v>POLLITO ESPECIAL TE</v>
          </cell>
          <cell r="E2576" t="str">
            <v>PES</v>
          </cell>
          <cell r="F2576">
            <v>5900</v>
          </cell>
          <cell r="G2576" t="str">
            <v>TN</v>
          </cell>
          <cell r="H2576" t="str">
            <v>TONELADAS</v>
          </cell>
          <cell r="I2576" t="str">
            <v>PEC</v>
          </cell>
        </row>
        <row r="2577">
          <cell r="A2577" t="str">
            <v>16042689</v>
          </cell>
          <cell r="B2577">
            <v>160</v>
          </cell>
          <cell r="C2577">
            <v>42689</v>
          </cell>
          <cell r="D2577" t="str">
            <v>POLLITO ESPECIAL 20KG TE</v>
          </cell>
          <cell r="E2577" t="str">
            <v>PES</v>
          </cell>
          <cell r="F2577">
            <v>6100</v>
          </cell>
          <cell r="G2577" t="str">
            <v>TN</v>
          </cell>
          <cell r="H2577" t="str">
            <v>TONELADAS</v>
          </cell>
          <cell r="I2577" t="str">
            <v>PEC</v>
          </cell>
        </row>
        <row r="2578">
          <cell r="A2578" t="str">
            <v>16042692</v>
          </cell>
          <cell r="B2578">
            <v>160</v>
          </cell>
          <cell r="C2578">
            <v>42692</v>
          </cell>
          <cell r="D2578" t="str">
            <v>POLLO ESPECIAL TE</v>
          </cell>
          <cell r="E2578" t="str">
            <v>PES</v>
          </cell>
          <cell r="F2578">
            <v>5825</v>
          </cell>
          <cell r="G2578" t="str">
            <v>TN</v>
          </cell>
          <cell r="H2578" t="str">
            <v>TONELADAS</v>
          </cell>
          <cell r="I2578" t="str">
            <v>PEC</v>
          </cell>
        </row>
        <row r="2579">
          <cell r="A2579" t="str">
            <v>16042699</v>
          </cell>
          <cell r="B2579">
            <v>160</v>
          </cell>
          <cell r="C2579">
            <v>42699</v>
          </cell>
          <cell r="D2579" t="str">
            <v>POLLO ESPECIAL 20 KG TE</v>
          </cell>
          <cell r="E2579" t="str">
            <v>PES</v>
          </cell>
          <cell r="F2579">
            <v>6025</v>
          </cell>
          <cell r="G2579" t="str">
            <v>TN</v>
          </cell>
          <cell r="H2579" t="str">
            <v>TONELADAS</v>
          </cell>
          <cell r="I2579" t="str">
            <v>PEC</v>
          </cell>
        </row>
        <row r="2580">
          <cell r="A2580" t="str">
            <v>16042802</v>
          </cell>
          <cell r="B2580">
            <v>160</v>
          </cell>
          <cell r="C2580">
            <v>42802</v>
          </cell>
          <cell r="D2580" t="str">
            <v>POLLO ORO DEPOSITO</v>
          </cell>
          <cell r="E2580" t="str">
            <v>PES</v>
          </cell>
          <cell r="F2580">
            <v>4695</v>
          </cell>
          <cell r="G2580" t="str">
            <v>TN</v>
          </cell>
          <cell r="H2580" t="str">
            <v>TONELADAS</v>
          </cell>
          <cell r="I2580" t="str">
            <v>PEC</v>
          </cell>
        </row>
        <row r="2581">
          <cell r="A2581" t="str">
            <v>16043012</v>
          </cell>
          <cell r="B2581">
            <v>160</v>
          </cell>
          <cell r="C2581">
            <v>43012</v>
          </cell>
          <cell r="D2581" t="str">
            <v>CARNERINA NO. 1 MED. CE</v>
          </cell>
          <cell r="E2581" t="str">
            <v>PES</v>
          </cell>
          <cell r="F2581">
            <v>6647</v>
          </cell>
          <cell r="G2581" t="str">
            <v>TN</v>
          </cell>
          <cell r="H2581" t="str">
            <v>TONELADAS</v>
          </cell>
          <cell r="I2581" t="str">
            <v>PEC</v>
          </cell>
        </row>
        <row r="2582">
          <cell r="A2582" t="str">
            <v>16043022</v>
          </cell>
          <cell r="B2582">
            <v>160</v>
          </cell>
          <cell r="C2582">
            <v>43022</v>
          </cell>
          <cell r="D2582" t="str">
            <v>CARNERINA NO. 2 CE</v>
          </cell>
          <cell r="E2582" t="str">
            <v>PES</v>
          </cell>
          <cell r="F2582">
            <v>5922</v>
          </cell>
          <cell r="G2582" t="str">
            <v>TN</v>
          </cell>
          <cell r="H2582" t="str">
            <v>TONELADAS</v>
          </cell>
          <cell r="I2582" t="str">
            <v>PEC</v>
          </cell>
        </row>
        <row r="2583">
          <cell r="A2583" t="str">
            <v>16043029</v>
          </cell>
          <cell r="B2583">
            <v>160</v>
          </cell>
          <cell r="C2583">
            <v>43029</v>
          </cell>
          <cell r="D2583" t="str">
            <v>CARNERINA NO. 2 CE BP 42K</v>
          </cell>
          <cell r="E2583" t="str">
            <v>PES</v>
          </cell>
          <cell r="F2583">
            <v>236.88</v>
          </cell>
          <cell r="G2583" t="str">
            <v>DF</v>
          </cell>
          <cell r="H2583" t="str">
            <v>42 KGS</v>
          </cell>
          <cell r="I2583" t="str">
            <v>PEC</v>
          </cell>
        </row>
        <row r="2584">
          <cell r="A2584" t="str">
            <v>16043032</v>
          </cell>
          <cell r="B2584">
            <v>160</v>
          </cell>
          <cell r="C2584">
            <v>43032</v>
          </cell>
          <cell r="D2584" t="str">
            <v>CARNERINA NO. 3 CE</v>
          </cell>
          <cell r="E2584" t="str">
            <v>PES</v>
          </cell>
          <cell r="F2584">
            <v>5535</v>
          </cell>
          <cell r="G2584" t="str">
            <v>TN</v>
          </cell>
          <cell r="H2584" t="str">
            <v>TONELADAS</v>
          </cell>
          <cell r="I2584" t="str">
            <v>PEC</v>
          </cell>
        </row>
        <row r="2585">
          <cell r="A2585" t="str">
            <v>16043039</v>
          </cell>
          <cell r="B2585">
            <v>160</v>
          </cell>
          <cell r="C2585">
            <v>43039</v>
          </cell>
          <cell r="D2585" t="str">
            <v>CARNERINA NO. 3 CE BP 42K</v>
          </cell>
          <cell r="E2585" t="str">
            <v>PES</v>
          </cell>
          <cell r="F2585">
            <v>221.4</v>
          </cell>
          <cell r="G2585" t="str">
            <v>DF</v>
          </cell>
          <cell r="H2585" t="str">
            <v>42 KGS</v>
          </cell>
          <cell r="I2585" t="str">
            <v>PEC</v>
          </cell>
        </row>
        <row r="2586">
          <cell r="A2586" t="str">
            <v>16043042</v>
          </cell>
          <cell r="B2586">
            <v>160</v>
          </cell>
          <cell r="C2586">
            <v>43042</v>
          </cell>
          <cell r="D2586" t="str">
            <v>CARNERINA No.4 LACTANCIA CE</v>
          </cell>
          <cell r="E2586" t="str">
            <v>PES</v>
          </cell>
          <cell r="F2586">
            <v>6108</v>
          </cell>
          <cell r="G2586" t="str">
            <v>TN</v>
          </cell>
          <cell r="H2586" t="str">
            <v>TONELADAS</v>
          </cell>
          <cell r="I2586" t="str">
            <v>PEC</v>
          </cell>
        </row>
        <row r="2587">
          <cell r="A2587" t="str">
            <v>16043052</v>
          </cell>
          <cell r="B2587">
            <v>160</v>
          </cell>
          <cell r="C2587">
            <v>43052</v>
          </cell>
          <cell r="D2587" t="str">
            <v>CARNERINA No.5 GESTACION CE</v>
          </cell>
          <cell r="E2587" t="str">
            <v>PES</v>
          </cell>
          <cell r="F2587">
            <v>5635</v>
          </cell>
          <cell r="G2587" t="str">
            <v>TN</v>
          </cell>
          <cell r="H2587" t="str">
            <v>TONELADAS</v>
          </cell>
          <cell r="I2587" t="str">
            <v>PEC</v>
          </cell>
        </row>
        <row r="2588">
          <cell r="A2588" t="str">
            <v>16043162</v>
          </cell>
          <cell r="B2588">
            <v>160</v>
          </cell>
          <cell r="C2588">
            <v>43162</v>
          </cell>
          <cell r="D2588" t="str">
            <v>INICIAPORK MEJORADO AP CE</v>
          </cell>
          <cell r="E2588" t="str">
            <v>PES</v>
          </cell>
          <cell r="F2588">
            <v>5528</v>
          </cell>
          <cell r="G2588" t="str">
            <v>TN</v>
          </cell>
          <cell r="H2588" t="str">
            <v>TONELADAS</v>
          </cell>
          <cell r="I2588" t="str">
            <v>PEC</v>
          </cell>
        </row>
        <row r="2589">
          <cell r="A2589" t="str">
            <v>16043166</v>
          </cell>
          <cell r="B2589">
            <v>160</v>
          </cell>
          <cell r="C2589">
            <v>43166</v>
          </cell>
          <cell r="D2589" t="str">
            <v>INICIAPORK MEJORADO 5KG</v>
          </cell>
          <cell r="E2589" t="str">
            <v>PES</v>
          </cell>
          <cell r="F2589">
            <v>5740</v>
          </cell>
          <cell r="G2589" t="str">
            <v>TN</v>
          </cell>
          <cell r="H2589" t="str">
            <v>TONELADAS</v>
          </cell>
          <cell r="I2589" t="str">
            <v>PEC</v>
          </cell>
        </row>
        <row r="2590">
          <cell r="A2590" t="str">
            <v>16043169</v>
          </cell>
          <cell r="B2590">
            <v>160</v>
          </cell>
          <cell r="C2590">
            <v>43169</v>
          </cell>
          <cell r="D2590" t="str">
            <v>INICIAPORK MEJORADO 20KG</v>
          </cell>
          <cell r="E2590" t="str">
            <v>PES</v>
          </cell>
          <cell r="F2590">
            <v>5223</v>
          </cell>
          <cell r="G2590" t="str">
            <v>TN</v>
          </cell>
          <cell r="H2590" t="str">
            <v>TONELADAS</v>
          </cell>
          <cell r="I2590" t="str">
            <v>PEC</v>
          </cell>
        </row>
        <row r="2591">
          <cell r="A2591" t="str">
            <v>16043172</v>
          </cell>
          <cell r="B2591">
            <v>160</v>
          </cell>
          <cell r="C2591">
            <v>43172</v>
          </cell>
          <cell r="D2591" t="str">
            <v>CRECIPORK MEJORADO AP CE</v>
          </cell>
          <cell r="E2591" t="str">
            <v>PES</v>
          </cell>
          <cell r="F2591">
            <v>4910</v>
          </cell>
          <cell r="G2591" t="str">
            <v>TN</v>
          </cell>
          <cell r="H2591" t="str">
            <v>TONELADAS</v>
          </cell>
          <cell r="I2591" t="str">
            <v>PEC</v>
          </cell>
        </row>
        <row r="2592">
          <cell r="A2592" t="str">
            <v>16043176</v>
          </cell>
          <cell r="B2592">
            <v>160</v>
          </cell>
          <cell r="C2592">
            <v>43176</v>
          </cell>
          <cell r="D2592" t="str">
            <v>CRECIPORK MEJORADO 5KG</v>
          </cell>
          <cell r="E2592" t="str">
            <v>PES</v>
          </cell>
          <cell r="F2592">
            <v>5370</v>
          </cell>
          <cell r="G2592" t="str">
            <v>TN</v>
          </cell>
          <cell r="H2592" t="str">
            <v>TONELADAS</v>
          </cell>
          <cell r="I2592" t="str">
            <v>PEC</v>
          </cell>
        </row>
        <row r="2593">
          <cell r="A2593" t="str">
            <v>16043182</v>
          </cell>
          <cell r="B2593">
            <v>160</v>
          </cell>
          <cell r="C2593">
            <v>43182</v>
          </cell>
          <cell r="D2593" t="str">
            <v>ENGORDAPORK MEJORADO AP CE</v>
          </cell>
          <cell r="E2593" t="str">
            <v>PES</v>
          </cell>
          <cell r="F2593">
            <v>4877</v>
          </cell>
          <cell r="G2593" t="str">
            <v>TN</v>
          </cell>
          <cell r="H2593" t="str">
            <v>TONELADAS</v>
          </cell>
          <cell r="I2593" t="str">
            <v>PEC</v>
          </cell>
        </row>
        <row r="2594">
          <cell r="A2594" t="str">
            <v>16043186</v>
          </cell>
          <cell r="B2594">
            <v>160</v>
          </cell>
          <cell r="C2594">
            <v>43186</v>
          </cell>
          <cell r="D2594" t="str">
            <v>ENGORDAPORK MEJORADO 5KG</v>
          </cell>
          <cell r="E2594" t="str">
            <v>PES</v>
          </cell>
          <cell r="F2594">
            <v>5347</v>
          </cell>
          <cell r="G2594" t="str">
            <v>TN</v>
          </cell>
          <cell r="H2594" t="str">
            <v>TONELADAS</v>
          </cell>
          <cell r="I2594" t="str">
            <v>PEC</v>
          </cell>
        </row>
        <row r="2595">
          <cell r="A2595" t="str">
            <v>16043189</v>
          </cell>
          <cell r="B2595">
            <v>160</v>
          </cell>
          <cell r="C2595">
            <v>43189</v>
          </cell>
          <cell r="D2595" t="str">
            <v>ENGORDAPORK MEJORADO 20KG</v>
          </cell>
          <cell r="E2595" t="str">
            <v>PES</v>
          </cell>
          <cell r="F2595">
            <v>4894</v>
          </cell>
          <cell r="G2595" t="str">
            <v>TN</v>
          </cell>
          <cell r="H2595" t="str">
            <v>TONELADAS</v>
          </cell>
          <cell r="I2595" t="str">
            <v>PEC</v>
          </cell>
        </row>
        <row r="2596">
          <cell r="A2596" t="str">
            <v>16043192</v>
          </cell>
          <cell r="B2596">
            <v>160</v>
          </cell>
          <cell r="C2596">
            <v>43192</v>
          </cell>
          <cell r="D2596" t="str">
            <v>REPRODUPORK MEJORADO AP CE</v>
          </cell>
          <cell r="E2596" t="str">
            <v>PES</v>
          </cell>
          <cell r="F2596">
            <v>5284</v>
          </cell>
          <cell r="G2596" t="str">
            <v>TN</v>
          </cell>
          <cell r="H2596" t="str">
            <v>TONELADAS</v>
          </cell>
          <cell r="I2596" t="str">
            <v>PEC</v>
          </cell>
        </row>
        <row r="2597">
          <cell r="A2597" t="str">
            <v>16043250</v>
          </cell>
          <cell r="B2597">
            <v>160</v>
          </cell>
          <cell r="C2597">
            <v>43250</v>
          </cell>
          <cell r="D2597" t="str">
            <v>CONCENTRAPORK MEJORADO HE</v>
          </cell>
          <cell r="E2597" t="str">
            <v>PES</v>
          </cell>
          <cell r="F2597">
            <v>7484</v>
          </cell>
          <cell r="G2597" t="str">
            <v>TN</v>
          </cell>
          <cell r="H2597" t="str">
            <v>TONELADAS</v>
          </cell>
          <cell r="I2597" t="str">
            <v>PEC</v>
          </cell>
        </row>
        <row r="2598">
          <cell r="A2598" t="str">
            <v>16043356</v>
          </cell>
          <cell r="B2598">
            <v>160</v>
          </cell>
          <cell r="C2598">
            <v>43356</v>
          </cell>
          <cell r="D2598" t="str">
            <v>INICIA CERDO 5KG</v>
          </cell>
          <cell r="E2598" t="str">
            <v>PES</v>
          </cell>
          <cell r="F2598">
            <v>5740</v>
          </cell>
          <cell r="G2598" t="str">
            <v>TN</v>
          </cell>
          <cell r="H2598" t="str">
            <v>TONELADAS</v>
          </cell>
          <cell r="I2598" t="str">
            <v>PEC</v>
          </cell>
        </row>
        <row r="2599">
          <cell r="A2599" t="str">
            <v>16043366</v>
          </cell>
          <cell r="B2599">
            <v>160</v>
          </cell>
          <cell r="C2599">
            <v>43366</v>
          </cell>
          <cell r="D2599" t="str">
            <v>DESARROLLO CERDO 5 KG</v>
          </cell>
          <cell r="E2599" t="str">
            <v>PES</v>
          </cell>
          <cell r="F2599">
            <v>5576</v>
          </cell>
          <cell r="G2599" t="str">
            <v>TN</v>
          </cell>
          <cell r="H2599" t="str">
            <v>TONELADAS</v>
          </cell>
          <cell r="I2599" t="str">
            <v>PEC</v>
          </cell>
        </row>
        <row r="2600">
          <cell r="A2600" t="str">
            <v>16043376</v>
          </cell>
          <cell r="B2600">
            <v>160</v>
          </cell>
          <cell r="C2600">
            <v>43376</v>
          </cell>
          <cell r="D2600" t="str">
            <v>ENGORDA CERDO 5KG</v>
          </cell>
          <cell r="E2600" t="str">
            <v>PES</v>
          </cell>
          <cell r="F2600">
            <v>5347</v>
          </cell>
          <cell r="G2600" t="str">
            <v>TN</v>
          </cell>
          <cell r="H2600" t="str">
            <v>TONELADAS</v>
          </cell>
          <cell r="I2600" t="str">
            <v>PEC</v>
          </cell>
        </row>
        <row r="2601">
          <cell r="A2601" t="str">
            <v>16043420</v>
          </cell>
          <cell r="B2601">
            <v>160</v>
          </cell>
          <cell r="C2601">
            <v>43420</v>
          </cell>
          <cell r="D2601" t="str">
            <v>API CONCENTRADO CREC-ENG.  HE</v>
          </cell>
          <cell r="E2601" t="str">
            <v>PES</v>
          </cell>
          <cell r="F2601">
            <v>7966</v>
          </cell>
          <cell r="G2601" t="str">
            <v>TN</v>
          </cell>
          <cell r="H2601" t="str">
            <v>TONELADAS</v>
          </cell>
          <cell r="I2601" t="str">
            <v>PEC</v>
          </cell>
        </row>
        <row r="2602">
          <cell r="A2602" t="str">
            <v>16043502</v>
          </cell>
          <cell r="B2602">
            <v>160</v>
          </cell>
          <cell r="C2602">
            <v>43502</v>
          </cell>
          <cell r="D2602" t="str">
            <v>FINALIZADOR ENG.CERDOS HL CE</v>
          </cell>
          <cell r="E2602" t="str">
            <v>PES</v>
          </cell>
          <cell r="F2602">
            <v>5705</v>
          </cell>
          <cell r="G2602" t="str">
            <v>TN</v>
          </cell>
          <cell r="H2602" t="str">
            <v>TONELADAS</v>
          </cell>
          <cell r="I2602" t="str">
            <v>PEC</v>
          </cell>
        </row>
        <row r="2603">
          <cell r="A2603" t="str">
            <v>16043612</v>
          </cell>
          <cell r="B2603">
            <v>160</v>
          </cell>
          <cell r="C2603">
            <v>43612</v>
          </cell>
          <cell r="D2603" t="str">
            <v>INICIADOR CERDOS 40K CE</v>
          </cell>
          <cell r="E2603" t="str">
            <v>PES</v>
          </cell>
          <cell r="F2603">
            <v>5528</v>
          </cell>
          <cell r="G2603" t="str">
            <v>TN</v>
          </cell>
          <cell r="H2603" t="str">
            <v>TONELADAS</v>
          </cell>
          <cell r="I2603" t="str">
            <v>PEC</v>
          </cell>
        </row>
        <row r="2604">
          <cell r="A2604" t="str">
            <v>16043619</v>
          </cell>
          <cell r="B2604">
            <v>160</v>
          </cell>
          <cell r="C2604">
            <v>43619</v>
          </cell>
          <cell r="D2604" t="str">
            <v>INICIADOR CERDOS 20K CE</v>
          </cell>
          <cell r="E2604" t="str">
            <v>PES</v>
          </cell>
          <cell r="F2604">
            <v>5223</v>
          </cell>
          <cell r="G2604" t="str">
            <v>TN</v>
          </cell>
          <cell r="H2604" t="str">
            <v>TONELADAS</v>
          </cell>
          <cell r="I2604" t="str">
            <v>PEC</v>
          </cell>
        </row>
        <row r="2605">
          <cell r="A2605" t="str">
            <v>16043622</v>
          </cell>
          <cell r="B2605">
            <v>160</v>
          </cell>
          <cell r="C2605">
            <v>43622</v>
          </cell>
          <cell r="D2605" t="str">
            <v>ENGORDA CERDOS 40K CE</v>
          </cell>
          <cell r="E2605" t="str">
            <v>PES</v>
          </cell>
          <cell r="F2605">
            <v>5322</v>
          </cell>
          <cell r="G2605" t="str">
            <v>TN</v>
          </cell>
          <cell r="H2605" t="str">
            <v>TONELADAS</v>
          </cell>
          <cell r="I2605" t="str">
            <v>PEC</v>
          </cell>
        </row>
        <row r="2606">
          <cell r="A2606" t="str">
            <v>16043629</v>
          </cell>
          <cell r="B2606">
            <v>160</v>
          </cell>
          <cell r="C2606">
            <v>43629</v>
          </cell>
          <cell r="D2606" t="str">
            <v>ENGORDA CERDOS 20K. CE</v>
          </cell>
          <cell r="E2606" t="str">
            <v>PES</v>
          </cell>
          <cell r="F2606">
            <v>4894</v>
          </cell>
          <cell r="G2606" t="str">
            <v>TN</v>
          </cell>
          <cell r="H2606" t="str">
            <v>TONELADAS</v>
          </cell>
          <cell r="I2606" t="str">
            <v>PEC</v>
          </cell>
        </row>
        <row r="2607">
          <cell r="A2607" t="str">
            <v>16044002</v>
          </cell>
          <cell r="B2607">
            <v>160</v>
          </cell>
          <cell r="C2607">
            <v>44002</v>
          </cell>
          <cell r="D2607" t="str">
            <v>APILECHE 18% CE</v>
          </cell>
          <cell r="E2607" t="str">
            <v>PES</v>
          </cell>
          <cell r="F2607">
            <v>4910</v>
          </cell>
          <cell r="G2607" t="str">
            <v>TN</v>
          </cell>
          <cell r="H2607" t="str">
            <v>TONELADAS</v>
          </cell>
          <cell r="I2607" t="str">
            <v>PEC</v>
          </cell>
        </row>
        <row r="2608">
          <cell r="A2608" t="str">
            <v>16044004</v>
          </cell>
          <cell r="B2608">
            <v>160</v>
          </cell>
          <cell r="C2608">
            <v>44004</v>
          </cell>
          <cell r="D2608" t="str">
            <v>APILECHE 18% RE</v>
          </cell>
          <cell r="E2608" t="str">
            <v>PES</v>
          </cell>
          <cell r="F2608">
            <v>5085</v>
          </cell>
          <cell r="G2608" t="str">
            <v>TN</v>
          </cell>
          <cell r="H2608" t="str">
            <v>TONELADAS</v>
          </cell>
          <cell r="I2608" t="str">
            <v>PEC</v>
          </cell>
        </row>
        <row r="2609">
          <cell r="A2609" t="str">
            <v>16044044</v>
          </cell>
          <cell r="B2609">
            <v>160</v>
          </cell>
          <cell r="C2609">
            <v>44044</v>
          </cell>
          <cell r="D2609" t="str">
            <v>ABAHOR PLUS RE</v>
          </cell>
          <cell r="E2609" t="str">
            <v>PES</v>
          </cell>
          <cell r="F2609">
            <v>4635</v>
          </cell>
          <cell r="G2609" t="str">
            <v>TN</v>
          </cell>
          <cell r="H2609" t="str">
            <v>TONELADAS</v>
          </cell>
          <cell r="I2609" t="str">
            <v>PEC</v>
          </cell>
        </row>
        <row r="2610">
          <cell r="A2610" t="str">
            <v>16044072</v>
          </cell>
          <cell r="B2610">
            <v>160</v>
          </cell>
          <cell r="C2610">
            <v>44072</v>
          </cell>
          <cell r="D2610" t="str">
            <v>ABABE PLUS CE</v>
          </cell>
          <cell r="E2610" t="str">
            <v>PES</v>
          </cell>
          <cell r="F2610">
            <v>5510</v>
          </cell>
          <cell r="G2610" t="str">
            <v>TN</v>
          </cell>
          <cell r="H2610" t="str">
            <v>TONELADAS</v>
          </cell>
          <cell r="I2610" t="str">
            <v>PEC</v>
          </cell>
        </row>
        <row r="2611">
          <cell r="A2611" t="str">
            <v>16044169</v>
          </cell>
          <cell r="B2611">
            <v>160</v>
          </cell>
          <cell r="C2611">
            <v>44169</v>
          </cell>
          <cell r="D2611" t="str">
            <v>LACTOCRIA PLUS 10K HE</v>
          </cell>
          <cell r="E2611" t="str">
            <v>PES</v>
          </cell>
          <cell r="F2611">
            <v>20068</v>
          </cell>
          <cell r="G2611" t="str">
            <v>TN</v>
          </cell>
          <cell r="H2611" t="str">
            <v>TONELADAS</v>
          </cell>
          <cell r="I2611" t="str">
            <v>PEC</v>
          </cell>
        </row>
        <row r="2612">
          <cell r="A2612" t="str">
            <v>16044314</v>
          </cell>
          <cell r="B2612">
            <v>160</v>
          </cell>
          <cell r="C2612">
            <v>44314</v>
          </cell>
          <cell r="D2612" t="str">
            <v>BECERRAS 18% ULTRA RE</v>
          </cell>
          <cell r="E2612" t="str">
            <v>PES</v>
          </cell>
          <cell r="F2612">
            <v>6910</v>
          </cell>
          <cell r="G2612" t="str">
            <v>TN</v>
          </cell>
          <cell r="H2612" t="str">
            <v>TONELADAS</v>
          </cell>
          <cell r="I2612" t="str">
            <v>PEC</v>
          </cell>
        </row>
        <row r="2613">
          <cell r="A2613" t="str">
            <v>16044320</v>
          </cell>
          <cell r="B2613">
            <v>160</v>
          </cell>
          <cell r="C2613">
            <v>44320</v>
          </cell>
          <cell r="D2613" t="str">
            <v>ESTABLERO 18% HE</v>
          </cell>
          <cell r="E2613" t="str">
            <v>PES</v>
          </cell>
          <cell r="F2613">
            <v>4490</v>
          </cell>
          <cell r="G2613" t="str">
            <v>TN</v>
          </cell>
          <cell r="H2613" t="str">
            <v>TONELADAS</v>
          </cell>
          <cell r="I2613" t="str">
            <v>PEC</v>
          </cell>
        </row>
        <row r="2614">
          <cell r="A2614" t="str">
            <v>16044362</v>
          </cell>
          <cell r="B2614">
            <v>160</v>
          </cell>
          <cell r="C2614">
            <v>44362</v>
          </cell>
          <cell r="D2614" t="str">
            <v>MEZCLA GANADERA LECHERO AP 40K</v>
          </cell>
          <cell r="E2614" t="str">
            <v>PES</v>
          </cell>
          <cell r="F2614">
            <v>4161</v>
          </cell>
          <cell r="G2614" t="str">
            <v>TN</v>
          </cell>
          <cell r="H2614" t="str">
            <v>TONELADAS</v>
          </cell>
          <cell r="I2614" t="str">
            <v>PEC</v>
          </cell>
        </row>
        <row r="2615">
          <cell r="A2615" t="str">
            <v>16044422</v>
          </cell>
          <cell r="B2615">
            <v>160</v>
          </cell>
          <cell r="C2615">
            <v>44422</v>
          </cell>
          <cell r="D2615" t="str">
            <v>ESTABLERO 18% AP CE</v>
          </cell>
          <cell r="E2615" t="str">
            <v>PES</v>
          </cell>
          <cell r="F2615">
            <v>4485</v>
          </cell>
          <cell r="G2615" t="str">
            <v>TN</v>
          </cell>
          <cell r="H2615" t="str">
            <v>TONELADAS</v>
          </cell>
          <cell r="I2615" t="str">
            <v>PEC</v>
          </cell>
        </row>
        <row r="2616">
          <cell r="A2616" t="str">
            <v>16044560</v>
          </cell>
          <cell r="B2616">
            <v>160</v>
          </cell>
          <cell r="C2616">
            <v>44560</v>
          </cell>
          <cell r="D2616" t="str">
            <v>MEZCLA GANADERA LECHERO HE</v>
          </cell>
          <cell r="E2616" t="str">
            <v>PES</v>
          </cell>
          <cell r="F2616">
            <v>3652</v>
          </cell>
          <cell r="G2616" t="str">
            <v>TN</v>
          </cell>
          <cell r="H2616" t="str">
            <v>TONELADAS</v>
          </cell>
          <cell r="I2616" t="str">
            <v>PEC</v>
          </cell>
        </row>
        <row r="2617">
          <cell r="A2617" t="str">
            <v>16044767</v>
          </cell>
          <cell r="B2617">
            <v>160</v>
          </cell>
          <cell r="C2617">
            <v>44767</v>
          </cell>
          <cell r="D2617" t="str">
            <v>APIMEL 30KG. RE</v>
          </cell>
          <cell r="E2617" t="str">
            <v>PES</v>
          </cell>
          <cell r="F2617">
            <v>4212</v>
          </cell>
          <cell r="G2617" t="str">
            <v>TN</v>
          </cell>
          <cell r="H2617" t="str">
            <v>TONELADAS</v>
          </cell>
          <cell r="I2617" t="str">
            <v>PEC</v>
          </cell>
        </row>
        <row r="2618">
          <cell r="A2618" t="str">
            <v>16044782</v>
          </cell>
          <cell r="B2618">
            <v>160</v>
          </cell>
          <cell r="C2618">
            <v>44782</v>
          </cell>
          <cell r="D2618" t="str">
            <v>LECHERO CAMPERO 16% CE</v>
          </cell>
          <cell r="E2618" t="str">
            <v>PES</v>
          </cell>
          <cell r="F2618">
            <v>4375</v>
          </cell>
          <cell r="G2618" t="str">
            <v>TN</v>
          </cell>
          <cell r="H2618" t="str">
            <v>TONELADAS</v>
          </cell>
          <cell r="I2618" t="str">
            <v>PEC</v>
          </cell>
        </row>
        <row r="2619">
          <cell r="A2619" t="str">
            <v>16045414</v>
          </cell>
          <cell r="B2619">
            <v>160</v>
          </cell>
          <cell r="C2619">
            <v>45414</v>
          </cell>
          <cell r="D2619" t="str">
            <v>API-CARNE RE</v>
          </cell>
          <cell r="E2619" t="str">
            <v>PES</v>
          </cell>
          <cell r="F2619">
            <v>4595</v>
          </cell>
          <cell r="G2619" t="str">
            <v>TN</v>
          </cell>
          <cell r="H2619" t="str">
            <v>TONELADAS</v>
          </cell>
          <cell r="I2619" t="str">
            <v>PEC</v>
          </cell>
        </row>
        <row r="2620">
          <cell r="A2620" t="str">
            <v>16045460</v>
          </cell>
          <cell r="B2620">
            <v>160</v>
          </cell>
          <cell r="C2620">
            <v>45460</v>
          </cell>
          <cell r="D2620" t="str">
            <v>ABAMEL 40% HE</v>
          </cell>
          <cell r="E2620" t="str">
            <v>PES</v>
          </cell>
          <cell r="F2620">
            <v>5795</v>
          </cell>
          <cell r="G2620" t="str">
            <v>TN</v>
          </cell>
          <cell r="H2620" t="str">
            <v>TONELADAS</v>
          </cell>
          <cell r="I2620" t="str">
            <v>PEC</v>
          </cell>
        </row>
        <row r="2621">
          <cell r="A2621" t="str">
            <v>16045474</v>
          </cell>
          <cell r="B2621">
            <v>160</v>
          </cell>
          <cell r="C2621">
            <v>45474</v>
          </cell>
          <cell r="D2621" t="str">
            <v>BECERRO ENGORDA 16% RE</v>
          </cell>
          <cell r="E2621" t="str">
            <v>PES</v>
          </cell>
          <cell r="F2621">
            <v>4075</v>
          </cell>
          <cell r="G2621" t="str">
            <v>TN</v>
          </cell>
          <cell r="H2621" t="str">
            <v>TONELADAS</v>
          </cell>
          <cell r="I2621" t="str">
            <v>PEC</v>
          </cell>
        </row>
        <row r="2622">
          <cell r="A2622" t="str">
            <v>16045632</v>
          </cell>
          <cell r="B2622">
            <v>160</v>
          </cell>
          <cell r="C2622">
            <v>45632</v>
          </cell>
          <cell r="D2622" t="str">
            <v>ENGORDA GANADO AP CE</v>
          </cell>
          <cell r="E2622" t="str">
            <v>PES</v>
          </cell>
          <cell r="F2622">
            <v>4620</v>
          </cell>
          <cell r="G2622" t="str">
            <v>TN</v>
          </cell>
          <cell r="H2622" t="str">
            <v>TONELADAS</v>
          </cell>
          <cell r="I2622" t="str">
            <v>PEC</v>
          </cell>
        </row>
        <row r="2623">
          <cell r="A2623" t="str">
            <v>16045654</v>
          </cell>
          <cell r="B2623">
            <v>160</v>
          </cell>
          <cell r="C2623">
            <v>45654</v>
          </cell>
          <cell r="D2623" t="str">
            <v>BEEF ROLL EXPO RE</v>
          </cell>
          <cell r="E2623" t="str">
            <v>PES</v>
          </cell>
          <cell r="F2623">
            <v>5339</v>
          </cell>
          <cell r="G2623" t="str">
            <v>TN</v>
          </cell>
          <cell r="H2623" t="str">
            <v>TONELADAS</v>
          </cell>
          <cell r="I2623" t="str">
            <v>PEC</v>
          </cell>
        </row>
        <row r="2624">
          <cell r="A2624" t="str">
            <v>16045724</v>
          </cell>
          <cell r="B2624">
            <v>160</v>
          </cell>
          <cell r="C2624">
            <v>45724</v>
          </cell>
          <cell r="D2624" t="str">
            <v>APICARNE FINAL RE</v>
          </cell>
          <cell r="E2624" t="str">
            <v>PES</v>
          </cell>
          <cell r="F2624">
            <v>5275</v>
          </cell>
          <cell r="G2624" t="str">
            <v>TN</v>
          </cell>
          <cell r="H2624" t="str">
            <v>TONELADAS</v>
          </cell>
          <cell r="I2624" t="str">
            <v>PEC</v>
          </cell>
        </row>
        <row r="2625">
          <cell r="A2625" t="str">
            <v>16045890</v>
          </cell>
          <cell r="B2625">
            <v>160</v>
          </cell>
          <cell r="C2625">
            <v>45890</v>
          </cell>
          <cell r="D2625" t="str">
            <v>MEZCLA GANADERA HE 40 KGS</v>
          </cell>
          <cell r="E2625" t="str">
            <v>PES</v>
          </cell>
          <cell r="F2625">
            <v>3295</v>
          </cell>
          <cell r="G2625" t="str">
            <v>TN</v>
          </cell>
          <cell r="H2625" t="str">
            <v>TONELADAS</v>
          </cell>
          <cell r="I2625" t="str">
            <v>PEC</v>
          </cell>
        </row>
        <row r="2626">
          <cell r="A2626" t="str">
            <v>16045894</v>
          </cell>
          <cell r="B2626">
            <v>160</v>
          </cell>
          <cell r="C2626">
            <v>45894</v>
          </cell>
          <cell r="D2626" t="str">
            <v>MEZCLA GANADERA AP RE 40 KGS</v>
          </cell>
          <cell r="E2626" t="str">
            <v>PES</v>
          </cell>
          <cell r="F2626">
            <v>3785</v>
          </cell>
          <cell r="G2626" t="str">
            <v>TN</v>
          </cell>
          <cell r="H2626" t="str">
            <v>TONELADAS</v>
          </cell>
          <cell r="I2626" t="str">
            <v>PEC</v>
          </cell>
        </row>
        <row r="2627">
          <cell r="A2627" t="str">
            <v>16045902</v>
          </cell>
          <cell r="B2627">
            <v>160</v>
          </cell>
          <cell r="C2627">
            <v>45902</v>
          </cell>
          <cell r="D2627" t="str">
            <v>ESTIAJE SOSTEN CE 40 KGS</v>
          </cell>
          <cell r="E2627" t="str">
            <v>PES</v>
          </cell>
          <cell r="F2627">
            <v>4200</v>
          </cell>
          <cell r="G2627" t="str">
            <v>TN</v>
          </cell>
          <cell r="H2627" t="str">
            <v>TONELADAS</v>
          </cell>
          <cell r="I2627" t="str">
            <v>PEC</v>
          </cell>
        </row>
        <row r="2628">
          <cell r="A2628" t="str">
            <v>16046022</v>
          </cell>
          <cell r="B2628">
            <v>160</v>
          </cell>
          <cell r="C2628">
            <v>46022</v>
          </cell>
          <cell r="D2628" t="str">
            <v>GALLO DE ORO PREPARACION CE</v>
          </cell>
          <cell r="E2628" t="str">
            <v>PES</v>
          </cell>
          <cell r="F2628">
            <v>7419</v>
          </cell>
          <cell r="G2628" t="str">
            <v>TN</v>
          </cell>
          <cell r="H2628" t="str">
            <v>TONELADAS</v>
          </cell>
          <cell r="I2628" t="str">
            <v>PEC</v>
          </cell>
        </row>
        <row r="2629">
          <cell r="A2629" t="str">
            <v>16046026</v>
          </cell>
          <cell r="B2629">
            <v>160</v>
          </cell>
          <cell r="C2629">
            <v>46026</v>
          </cell>
          <cell r="D2629" t="str">
            <v>GALLO DE ORO PREPARACION 5K CE</v>
          </cell>
          <cell r="E2629" t="str">
            <v>PES</v>
          </cell>
          <cell r="F2629">
            <v>7814</v>
          </cell>
          <cell r="G2629" t="str">
            <v>TN</v>
          </cell>
          <cell r="H2629" t="str">
            <v>TONELADAS</v>
          </cell>
          <cell r="I2629" t="str">
            <v>PEC</v>
          </cell>
        </row>
        <row r="2630">
          <cell r="A2630" t="str">
            <v>16046032</v>
          </cell>
          <cell r="B2630">
            <v>160</v>
          </cell>
          <cell r="C2630">
            <v>46032</v>
          </cell>
          <cell r="D2630" t="str">
            <v>API-PAVO NO. 1 TE</v>
          </cell>
          <cell r="E2630" t="str">
            <v>PES</v>
          </cell>
          <cell r="F2630">
            <v>8020</v>
          </cell>
          <cell r="G2630" t="str">
            <v>TN</v>
          </cell>
          <cell r="H2630" t="str">
            <v>TONELADAS</v>
          </cell>
          <cell r="I2630" t="str">
            <v>PEC</v>
          </cell>
        </row>
        <row r="2631">
          <cell r="A2631" t="str">
            <v>16046122</v>
          </cell>
          <cell r="B2631">
            <v>160</v>
          </cell>
          <cell r="C2631">
            <v>46122</v>
          </cell>
          <cell r="D2631" t="str">
            <v>GALLO DE ORO MANTTO CE 40KG</v>
          </cell>
          <cell r="E2631" t="str">
            <v>PES</v>
          </cell>
          <cell r="F2631">
            <v>7215</v>
          </cell>
          <cell r="G2631" t="str">
            <v>TN</v>
          </cell>
          <cell r="H2631" t="str">
            <v>TONELADAS</v>
          </cell>
          <cell r="I2631" t="str">
            <v>PEC</v>
          </cell>
        </row>
        <row r="2632">
          <cell r="A2632" t="str">
            <v>16046126</v>
          </cell>
          <cell r="B2632">
            <v>160</v>
          </cell>
          <cell r="C2632">
            <v>46126</v>
          </cell>
          <cell r="D2632" t="str">
            <v>GALLO DE ORO MANTO. 5KG</v>
          </cell>
          <cell r="E2632" t="str">
            <v>PES</v>
          </cell>
          <cell r="F2632">
            <v>8099</v>
          </cell>
          <cell r="G2632" t="str">
            <v>TN</v>
          </cell>
          <cell r="H2632" t="str">
            <v>TONELADAS</v>
          </cell>
          <cell r="I2632" t="str">
            <v>PEC</v>
          </cell>
        </row>
        <row r="2633">
          <cell r="A2633" t="str">
            <v>16046194</v>
          </cell>
          <cell r="B2633">
            <v>160</v>
          </cell>
          <cell r="C2633">
            <v>46194</v>
          </cell>
          <cell r="D2633" t="str">
            <v>PELL ROL AVENA PLUS 40 KGS</v>
          </cell>
          <cell r="E2633" t="str">
            <v>PES</v>
          </cell>
          <cell r="F2633">
            <v>7585</v>
          </cell>
          <cell r="G2633" t="str">
            <v>TN</v>
          </cell>
          <cell r="H2633" t="str">
            <v>TONELADAS</v>
          </cell>
          <cell r="I2633" t="str">
            <v>PEC</v>
          </cell>
        </row>
        <row r="2634">
          <cell r="A2634" t="str">
            <v>16046214</v>
          </cell>
          <cell r="B2634">
            <v>160</v>
          </cell>
          <cell r="C2634">
            <v>46214</v>
          </cell>
          <cell r="D2634" t="str">
            <v>PELL ROL SPRINTER RE</v>
          </cell>
          <cell r="E2634" t="str">
            <v>PES</v>
          </cell>
          <cell r="F2634">
            <v>7369</v>
          </cell>
          <cell r="G2634" t="str">
            <v>TN</v>
          </cell>
          <cell r="H2634" t="str">
            <v>TONELADAS</v>
          </cell>
          <cell r="I2634" t="str">
            <v>PEC</v>
          </cell>
        </row>
        <row r="2635">
          <cell r="A2635" t="str">
            <v>16046234</v>
          </cell>
          <cell r="B2635">
            <v>160</v>
          </cell>
          <cell r="C2635">
            <v>46234</v>
          </cell>
          <cell r="D2635" t="str">
            <v>PELL ROL VITAL RE</v>
          </cell>
          <cell r="E2635" t="str">
            <v>PES</v>
          </cell>
          <cell r="F2635">
            <v>7035</v>
          </cell>
          <cell r="G2635" t="str">
            <v>TN</v>
          </cell>
          <cell r="H2635" t="str">
            <v>TONELADAS</v>
          </cell>
          <cell r="I2635" t="str">
            <v>PEC</v>
          </cell>
        </row>
        <row r="2636">
          <cell r="A2636" t="str">
            <v>16046252</v>
          </cell>
          <cell r="B2636">
            <v>160</v>
          </cell>
          <cell r="C2636">
            <v>46252</v>
          </cell>
          <cell r="D2636" t="str">
            <v>GALLO DE ORO PRO-PLUMA</v>
          </cell>
          <cell r="E2636" t="str">
            <v>PES</v>
          </cell>
          <cell r="F2636">
            <v>9303</v>
          </cell>
          <cell r="G2636" t="str">
            <v>TN</v>
          </cell>
          <cell r="H2636" t="str">
            <v>TONELADAS</v>
          </cell>
          <cell r="I2636" t="str">
            <v>PEC</v>
          </cell>
        </row>
        <row r="2637">
          <cell r="A2637" t="str">
            <v>16046259</v>
          </cell>
          <cell r="B2637">
            <v>160</v>
          </cell>
          <cell r="C2637">
            <v>46259</v>
          </cell>
          <cell r="D2637" t="str">
            <v>GALLO DE ORO PRO-PLUMA 5KG</v>
          </cell>
          <cell r="E2637" t="str">
            <v>PES</v>
          </cell>
          <cell r="F2637">
            <v>9727</v>
          </cell>
          <cell r="G2637" t="str">
            <v>TN</v>
          </cell>
          <cell r="H2637" t="str">
            <v>TONELADAS</v>
          </cell>
          <cell r="I2637" t="str">
            <v>PEC</v>
          </cell>
        </row>
        <row r="2638">
          <cell r="A2638" t="str">
            <v>16046309</v>
          </cell>
          <cell r="B2638">
            <v>160</v>
          </cell>
          <cell r="C2638">
            <v>46309</v>
          </cell>
          <cell r="D2638" t="str">
            <v>TRIPLE CORONA RE ENDURANC 22.6</v>
          </cell>
          <cell r="E2638" t="str">
            <v>PES</v>
          </cell>
          <cell r="F2638">
            <v>10012</v>
          </cell>
          <cell r="G2638" t="str">
            <v>TN</v>
          </cell>
          <cell r="H2638" t="str">
            <v>TONELADAS</v>
          </cell>
          <cell r="I2638" t="str">
            <v>PEC</v>
          </cell>
        </row>
        <row r="2639">
          <cell r="A2639" t="str">
            <v>16046332</v>
          </cell>
          <cell r="B2639">
            <v>160</v>
          </cell>
          <cell r="C2639">
            <v>46332</v>
          </cell>
          <cell r="D2639" t="str">
            <v>TRIPLE CORONA BOOSTER CE</v>
          </cell>
          <cell r="E2639" t="str">
            <v>PES</v>
          </cell>
          <cell r="F2639">
            <v>10385</v>
          </cell>
          <cell r="G2639" t="str">
            <v>TN</v>
          </cell>
          <cell r="H2639" t="str">
            <v>TONELADAS</v>
          </cell>
          <cell r="I2639" t="str">
            <v>PEC</v>
          </cell>
        </row>
        <row r="2640">
          <cell r="A2640" t="str">
            <v>16046384</v>
          </cell>
          <cell r="B2640">
            <v>160</v>
          </cell>
          <cell r="C2640">
            <v>46384</v>
          </cell>
          <cell r="D2640" t="str">
            <v>PELL ROLL 1/4 DE MILLA RE</v>
          </cell>
          <cell r="E2640" t="str">
            <v>PES</v>
          </cell>
          <cell r="F2640">
            <v>6766</v>
          </cell>
          <cell r="G2640" t="str">
            <v>TN</v>
          </cell>
          <cell r="H2640" t="str">
            <v>TONELADAS</v>
          </cell>
          <cell r="I2640" t="str">
            <v>PEC</v>
          </cell>
        </row>
        <row r="2641">
          <cell r="A2641" t="str">
            <v>16046394</v>
          </cell>
          <cell r="B2641">
            <v>160</v>
          </cell>
          <cell r="C2641">
            <v>46394</v>
          </cell>
          <cell r="D2641" t="str">
            <v>GRANO DE ORO RE</v>
          </cell>
          <cell r="E2641" t="str">
            <v>PES</v>
          </cell>
          <cell r="F2641">
            <v>5086</v>
          </cell>
          <cell r="G2641" t="str">
            <v>TN</v>
          </cell>
          <cell r="H2641" t="str">
            <v>TONELADAS</v>
          </cell>
          <cell r="I2641" t="str">
            <v>PEC</v>
          </cell>
        </row>
        <row r="2642">
          <cell r="A2642" t="str">
            <v>16046402</v>
          </cell>
          <cell r="B2642">
            <v>160</v>
          </cell>
          <cell r="C2642">
            <v>46402</v>
          </cell>
          <cell r="D2642" t="str">
            <v>APIPAVO 2 TE</v>
          </cell>
          <cell r="E2642" t="str">
            <v>PES</v>
          </cell>
          <cell r="F2642">
            <v>7150</v>
          </cell>
          <cell r="G2642" t="str">
            <v>TN</v>
          </cell>
          <cell r="H2642" t="str">
            <v>TONELADAS</v>
          </cell>
          <cell r="I2642" t="str">
            <v>PEC</v>
          </cell>
        </row>
        <row r="2643">
          <cell r="A2643" t="str">
            <v>16046442</v>
          </cell>
          <cell r="B2643">
            <v>160</v>
          </cell>
          <cell r="C2643">
            <v>46442</v>
          </cell>
          <cell r="D2643" t="str">
            <v>GALLO DE ORO ENTRENAMIENTO 40K</v>
          </cell>
          <cell r="E2643" t="str">
            <v>PES</v>
          </cell>
          <cell r="F2643">
            <v>8860</v>
          </cell>
          <cell r="G2643" t="str">
            <v>TN</v>
          </cell>
          <cell r="H2643" t="str">
            <v>TONELADAS</v>
          </cell>
          <cell r="I2643" t="str">
            <v>PEC</v>
          </cell>
        </row>
        <row r="2644">
          <cell r="A2644" t="str">
            <v>16046446</v>
          </cell>
          <cell r="B2644">
            <v>160</v>
          </cell>
          <cell r="C2644">
            <v>46446</v>
          </cell>
          <cell r="D2644" t="str">
            <v>GALLO DE ORO ENTRENAMIENTO 5KG</v>
          </cell>
          <cell r="E2644" t="str">
            <v>PES</v>
          </cell>
          <cell r="F2644">
            <v>9752</v>
          </cell>
          <cell r="G2644" t="str">
            <v>TN</v>
          </cell>
          <cell r="H2644" t="str">
            <v>TONELADAS</v>
          </cell>
          <cell r="I2644" t="str">
            <v>PEC</v>
          </cell>
        </row>
        <row r="2645">
          <cell r="A2645" t="str">
            <v>16046452</v>
          </cell>
          <cell r="B2645">
            <v>160</v>
          </cell>
          <cell r="C2645">
            <v>46452</v>
          </cell>
          <cell r="D2645" t="str">
            <v>GALLO DE ORO SUPERBABY 40 KG</v>
          </cell>
          <cell r="E2645" t="str">
            <v>PES</v>
          </cell>
          <cell r="F2645">
            <v>7360</v>
          </cell>
          <cell r="G2645" t="str">
            <v>TN</v>
          </cell>
          <cell r="H2645" t="str">
            <v>TONELADAS</v>
          </cell>
          <cell r="I2645" t="str">
            <v>PEC</v>
          </cell>
        </row>
        <row r="2646">
          <cell r="A2646" t="str">
            <v>16046462</v>
          </cell>
          <cell r="B2646">
            <v>160</v>
          </cell>
          <cell r="C2646">
            <v>46462</v>
          </cell>
          <cell r="D2646" t="str">
            <v>GALLO DE ORO INICIO CE</v>
          </cell>
          <cell r="E2646" t="str">
            <v>PES</v>
          </cell>
          <cell r="F2646">
            <v>7910</v>
          </cell>
          <cell r="G2646" t="str">
            <v>TN</v>
          </cell>
          <cell r="H2646" t="str">
            <v>TONELADAS</v>
          </cell>
          <cell r="I2646" t="str">
            <v>PEC</v>
          </cell>
        </row>
        <row r="2647">
          <cell r="A2647" t="str">
            <v>16046466</v>
          </cell>
          <cell r="B2647">
            <v>160</v>
          </cell>
          <cell r="C2647">
            <v>46466</v>
          </cell>
          <cell r="D2647" t="str">
            <v>GALLO DE ORO INICIO 5K CE</v>
          </cell>
          <cell r="E2647" t="str">
            <v>PES</v>
          </cell>
          <cell r="F2647">
            <v>8201</v>
          </cell>
          <cell r="G2647" t="str">
            <v>TN</v>
          </cell>
          <cell r="H2647" t="str">
            <v>TONELADAS</v>
          </cell>
          <cell r="I2647" t="str">
            <v>PEC</v>
          </cell>
        </row>
        <row r="2648">
          <cell r="A2648" t="str">
            <v>16046472</v>
          </cell>
          <cell r="B2648">
            <v>160</v>
          </cell>
          <cell r="C2648">
            <v>46472</v>
          </cell>
          <cell r="D2648" t="str">
            <v>GALLO DE ORO DESA./MANTO. CE</v>
          </cell>
          <cell r="E2648" t="str">
            <v>PES</v>
          </cell>
          <cell r="F2648">
            <v>6584</v>
          </cell>
          <cell r="G2648" t="str">
            <v>TN</v>
          </cell>
          <cell r="H2648" t="str">
            <v>TONELADAS</v>
          </cell>
          <cell r="I2648" t="str">
            <v>PEC</v>
          </cell>
        </row>
        <row r="2649">
          <cell r="A2649" t="str">
            <v>16046482</v>
          </cell>
          <cell r="B2649">
            <v>160</v>
          </cell>
          <cell r="C2649">
            <v>46482</v>
          </cell>
          <cell r="D2649" t="str">
            <v>GALLO DE ORO REPRODUCTOR CE</v>
          </cell>
          <cell r="E2649" t="str">
            <v>PES</v>
          </cell>
          <cell r="F2649">
            <v>6623</v>
          </cell>
          <cell r="G2649" t="str">
            <v>TN</v>
          </cell>
          <cell r="H2649" t="str">
            <v>TONELADAS</v>
          </cell>
          <cell r="I2649" t="str">
            <v>PEC</v>
          </cell>
        </row>
        <row r="2650">
          <cell r="A2650" t="str">
            <v>16046486</v>
          </cell>
          <cell r="B2650">
            <v>160</v>
          </cell>
          <cell r="C2650">
            <v>46486</v>
          </cell>
          <cell r="D2650" t="str">
            <v>GALLO DE ORO REPRODUCTOR 5K</v>
          </cell>
          <cell r="E2650" t="str">
            <v>PES</v>
          </cell>
          <cell r="F2650">
            <v>7270</v>
          </cell>
          <cell r="G2650" t="str">
            <v>TN</v>
          </cell>
          <cell r="H2650" t="str">
            <v>TONELADAS</v>
          </cell>
          <cell r="I2650" t="str">
            <v>PEC</v>
          </cell>
        </row>
        <row r="2651">
          <cell r="A2651" t="str">
            <v>16046492</v>
          </cell>
          <cell r="B2651">
            <v>160</v>
          </cell>
          <cell r="C2651">
            <v>46492</v>
          </cell>
          <cell r="D2651" t="str">
            <v>TRIPLE CORONA JUNIOR CE</v>
          </cell>
          <cell r="E2651" t="str">
            <v>PES</v>
          </cell>
          <cell r="F2651">
            <v>8991</v>
          </cell>
          <cell r="G2651" t="str">
            <v>TN</v>
          </cell>
          <cell r="H2651" t="str">
            <v>TONELADAS</v>
          </cell>
          <cell r="I2651" t="str">
            <v>PEC</v>
          </cell>
        </row>
        <row r="2652">
          <cell r="A2652" t="str">
            <v>16046576</v>
          </cell>
          <cell r="B2652">
            <v>160</v>
          </cell>
          <cell r="C2652">
            <v>46576</v>
          </cell>
          <cell r="D2652" t="str">
            <v>INICIA PAVO 5 KG</v>
          </cell>
          <cell r="E2652" t="str">
            <v>PES</v>
          </cell>
          <cell r="F2652">
            <v>7220</v>
          </cell>
          <cell r="G2652" t="str">
            <v>TN</v>
          </cell>
          <cell r="H2652" t="str">
            <v>TONELADAS</v>
          </cell>
          <cell r="I2652" t="str">
            <v>PEC</v>
          </cell>
        </row>
        <row r="2653">
          <cell r="A2653" t="str">
            <v>16046586</v>
          </cell>
          <cell r="B2653">
            <v>160</v>
          </cell>
          <cell r="C2653">
            <v>46586</v>
          </cell>
          <cell r="D2653" t="str">
            <v>DESARROLLO PAVO 5 KG</v>
          </cell>
          <cell r="E2653" t="str">
            <v>PES</v>
          </cell>
          <cell r="F2653">
            <v>6770</v>
          </cell>
          <cell r="G2653" t="str">
            <v>TN</v>
          </cell>
          <cell r="H2653" t="str">
            <v>TONELADAS</v>
          </cell>
          <cell r="I2653" t="str">
            <v>PEC</v>
          </cell>
        </row>
        <row r="2654">
          <cell r="A2654" t="str">
            <v>16046596</v>
          </cell>
          <cell r="B2654">
            <v>160</v>
          </cell>
          <cell r="C2654">
            <v>46596</v>
          </cell>
          <cell r="D2654" t="str">
            <v>ENGORDA PAVO 5 KG</v>
          </cell>
          <cell r="E2654" t="str">
            <v>PES</v>
          </cell>
          <cell r="F2654">
            <v>6645</v>
          </cell>
          <cell r="G2654" t="str">
            <v>TN</v>
          </cell>
          <cell r="H2654" t="str">
            <v>TONELADAS</v>
          </cell>
          <cell r="I2654" t="str">
            <v>PEC</v>
          </cell>
        </row>
        <row r="2655">
          <cell r="A2655" t="str">
            <v>16048016</v>
          </cell>
          <cell r="B2655">
            <v>160</v>
          </cell>
          <cell r="C2655">
            <v>48016</v>
          </cell>
          <cell r="D2655" t="str">
            <v>API CAMARON ALTA DENS 40% ME 1</v>
          </cell>
          <cell r="E2655" t="str">
            <v>PES</v>
          </cell>
          <cell r="F2655">
            <v>15511</v>
          </cell>
          <cell r="G2655" t="str">
            <v>TN</v>
          </cell>
          <cell r="H2655" t="str">
            <v>TONELADAS</v>
          </cell>
          <cell r="I2655" t="str">
            <v>ACU</v>
          </cell>
        </row>
        <row r="2656">
          <cell r="A2656" t="str">
            <v>16048017</v>
          </cell>
          <cell r="B2656">
            <v>160</v>
          </cell>
          <cell r="C2656">
            <v>48017</v>
          </cell>
          <cell r="D2656" t="str">
            <v>API CAMARON ALTA DENS 40% ME 2</v>
          </cell>
          <cell r="E2656" t="str">
            <v>PES</v>
          </cell>
          <cell r="F2656">
            <v>16681</v>
          </cell>
          <cell r="G2656" t="str">
            <v>TN</v>
          </cell>
          <cell r="H2656" t="str">
            <v>TONELADAS</v>
          </cell>
          <cell r="I2656" t="str">
            <v>ACU</v>
          </cell>
        </row>
        <row r="2657">
          <cell r="A2657" t="str">
            <v>16048029</v>
          </cell>
          <cell r="B2657">
            <v>160</v>
          </cell>
          <cell r="C2657">
            <v>48029</v>
          </cell>
          <cell r="D2657" t="str">
            <v>API CAMARON AD 35% MC 2</v>
          </cell>
          <cell r="E2657" t="str">
            <v>PES</v>
          </cell>
          <cell r="F2657">
            <v>14752</v>
          </cell>
          <cell r="G2657" t="str">
            <v>TN</v>
          </cell>
          <cell r="H2657" t="str">
            <v>TONELADAS</v>
          </cell>
          <cell r="I2657" t="str">
            <v>ACU</v>
          </cell>
        </row>
        <row r="2658">
          <cell r="A2658" t="str">
            <v>16048039</v>
          </cell>
          <cell r="B2658">
            <v>160</v>
          </cell>
          <cell r="C2658">
            <v>48039</v>
          </cell>
          <cell r="D2658" t="str">
            <v>API CAMARON ALTA DENS 30% CE</v>
          </cell>
          <cell r="E2658" t="str">
            <v>PES</v>
          </cell>
          <cell r="F2658">
            <v>14627</v>
          </cell>
          <cell r="G2658" t="str">
            <v>TN</v>
          </cell>
          <cell r="H2658" t="str">
            <v>TONELADAS</v>
          </cell>
          <cell r="I2658" t="str">
            <v>ACU</v>
          </cell>
        </row>
        <row r="2659">
          <cell r="A2659" t="str">
            <v>16048049</v>
          </cell>
          <cell r="B2659">
            <v>160</v>
          </cell>
          <cell r="C2659">
            <v>48049</v>
          </cell>
          <cell r="D2659" t="str">
            <v>API CAMARON ALTA DENS 25% CE</v>
          </cell>
          <cell r="E2659" t="str">
            <v>PES</v>
          </cell>
          <cell r="F2659">
            <v>14276</v>
          </cell>
          <cell r="G2659" t="str">
            <v>TN</v>
          </cell>
          <cell r="H2659" t="str">
            <v>TONELADAS</v>
          </cell>
          <cell r="I2659" t="str">
            <v>ACU</v>
          </cell>
        </row>
        <row r="2660">
          <cell r="A2660" t="str">
            <v>16048057</v>
          </cell>
          <cell r="B2660">
            <v>160</v>
          </cell>
          <cell r="C2660">
            <v>48057</v>
          </cell>
          <cell r="D2660" t="str">
            <v>API CAMARON EXTENSIVO 40% ME</v>
          </cell>
          <cell r="E2660" t="str">
            <v>PES</v>
          </cell>
          <cell r="F2660">
            <v>14352</v>
          </cell>
          <cell r="G2660" t="str">
            <v>TN</v>
          </cell>
          <cell r="H2660" t="str">
            <v>TONELADAS</v>
          </cell>
          <cell r="I2660" t="str">
            <v>ACU</v>
          </cell>
        </row>
        <row r="2661">
          <cell r="A2661" t="str">
            <v>16048069</v>
          </cell>
          <cell r="B2661">
            <v>160</v>
          </cell>
          <cell r="C2661">
            <v>48069</v>
          </cell>
          <cell r="D2661" t="str">
            <v>API CAMARON EXTENSIVO 35% CE</v>
          </cell>
          <cell r="E2661" t="str">
            <v>PES</v>
          </cell>
          <cell r="F2661">
            <v>13146</v>
          </cell>
          <cell r="G2661" t="str">
            <v>TN</v>
          </cell>
          <cell r="H2661" t="str">
            <v>TONELADAS</v>
          </cell>
          <cell r="I2661" t="str">
            <v>ACU</v>
          </cell>
        </row>
        <row r="2662">
          <cell r="A2662" t="str">
            <v>16048079</v>
          </cell>
          <cell r="B2662">
            <v>160</v>
          </cell>
          <cell r="C2662">
            <v>48079</v>
          </cell>
          <cell r="D2662" t="str">
            <v>API CAMARON EXTENSIVO 30% CE</v>
          </cell>
          <cell r="E2662" t="str">
            <v>PES</v>
          </cell>
          <cell r="F2662">
            <v>12733</v>
          </cell>
          <cell r="G2662" t="str">
            <v>TN</v>
          </cell>
          <cell r="H2662" t="str">
            <v>TONELADAS</v>
          </cell>
          <cell r="I2662" t="str">
            <v>ACU</v>
          </cell>
        </row>
        <row r="2663">
          <cell r="A2663" t="str">
            <v>16048169</v>
          </cell>
          <cell r="B2663">
            <v>160</v>
          </cell>
          <cell r="C2663">
            <v>48169</v>
          </cell>
          <cell r="D2663" t="str">
            <v>API TILAPIA 1 20K CE</v>
          </cell>
          <cell r="E2663" t="str">
            <v>PES</v>
          </cell>
          <cell r="F2663">
            <v>10589</v>
          </cell>
          <cell r="G2663" t="str">
            <v>TN</v>
          </cell>
          <cell r="H2663" t="str">
            <v>TONELADAS</v>
          </cell>
          <cell r="I2663" t="str">
            <v>ACU</v>
          </cell>
        </row>
        <row r="2664">
          <cell r="A2664" t="str">
            <v>16048179</v>
          </cell>
          <cell r="B2664">
            <v>160</v>
          </cell>
          <cell r="C2664">
            <v>48179</v>
          </cell>
          <cell r="D2664" t="str">
            <v>API TILAPIA 2 20K CE</v>
          </cell>
          <cell r="E2664" t="str">
            <v>PES</v>
          </cell>
          <cell r="F2664">
            <v>10200</v>
          </cell>
          <cell r="G2664" t="str">
            <v>TN</v>
          </cell>
          <cell r="H2664" t="str">
            <v>TONELADAS</v>
          </cell>
          <cell r="I2664" t="str">
            <v>ACU</v>
          </cell>
        </row>
        <row r="2665">
          <cell r="A2665" t="str">
            <v>16048189</v>
          </cell>
          <cell r="B2665">
            <v>160</v>
          </cell>
          <cell r="C2665">
            <v>48189</v>
          </cell>
          <cell r="D2665" t="str">
            <v>API TILAPIA 3 20K CE</v>
          </cell>
          <cell r="E2665" t="str">
            <v>PES</v>
          </cell>
          <cell r="F2665">
            <v>9650</v>
          </cell>
          <cell r="G2665" t="str">
            <v>TN</v>
          </cell>
          <cell r="H2665" t="str">
            <v>TONELADAS</v>
          </cell>
          <cell r="I2665" t="str">
            <v>ACU</v>
          </cell>
        </row>
        <row r="2666">
          <cell r="A2666" t="str">
            <v>16048199</v>
          </cell>
          <cell r="B2666">
            <v>160</v>
          </cell>
          <cell r="C2666">
            <v>48199</v>
          </cell>
          <cell r="D2666" t="str">
            <v>API TILAPIA 4 20K CE</v>
          </cell>
          <cell r="E2666" t="str">
            <v>PES</v>
          </cell>
          <cell r="F2666">
            <v>9125</v>
          </cell>
          <cell r="G2666" t="str">
            <v>TN</v>
          </cell>
          <cell r="H2666" t="str">
            <v>TONELADAS</v>
          </cell>
          <cell r="I2666" t="str">
            <v>ACU</v>
          </cell>
        </row>
        <row r="2667">
          <cell r="A2667" t="str">
            <v>16048207</v>
          </cell>
          <cell r="B2667">
            <v>160</v>
          </cell>
          <cell r="C2667">
            <v>48207</v>
          </cell>
          <cell r="D2667" t="str">
            <v>API-TRUCHA 1 20 KG ME</v>
          </cell>
          <cell r="E2667" t="str">
            <v>PES</v>
          </cell>
          <cell r="F2667">
            <v>15015</v>
          </cell>
          <cell r="G2667" t="str">
            <v>TN</v>
          </cell>
          <cell r="H2667" t="str">
            <v>TONELADAS</v>
          </cell>
          <cell r="I2667" t="str">
            <v>ACU</v>
          </cell>
        </row>
        <row r="2668">
          <cell r="A2668" t="str">
            <v>16048208</v>
          </cell>
          <cell r="B2668">
            <v>160</v>
          </cell>
          <cell r="C2668">
            <v>48208</v>
          </cell>
          <cell r="D2668" t="str">
            <v>API-TRUCHA 1 20 KG HE</v>
          </cell>
          <cell r="E2668" t="str">
            <v>PES</v>
          </cell>
          <cell r="F2668">
            <v>15265</v>
          </cell>
          <cell r="G2668" t="str">
            <v>TN</v>
          </cell>
          <cell r="H2668" t="str">
            <v>TONELADAS</v>
          </cell>
          <cell r="I2668" t="str">
            <v>ACU</v>
          </cell>
        </row>
        <row r="2669">
          <cell r="A2669" t="str">
            <v>16048209</v>
          </cell>
          <cell r="B2669">
            <v>160</v>
          </cell>
          <cell r="C2669">
            <v>48209</v>
          </cell>
          <cell r="D2669" t="str">
            <v>API TRUCHA 1 20K CE</v>
          </cell>
          <cell r="E2669" t="str">
            <v>PES</v>
          </cell>
          <cell r="F2669">
            <v>15265</v>
          </cell>
          <cell r="G2669" t="str">
            <v>TN</v>
          </cell>
          <cell r="H2669" t="str">
            <v>TONELADAS</v>
          </cell>
          <cell r="I2669" t="str">
            <v>ACU</v>
          </cell>
        </row>
        <row r="2670">
          <cell r="A2670" t="str">
            <v>16048219</v>
          </cell>
          <cell r="B2670">
            <v>160</v>
          </cell>
          <cell r="C2670">
            <v>48219</v>
          </cell>
          <cell r="D2670" t="str">
            <v>API TRUCHA 2 20K CE</v>
          </cell>
          <cell r="E2670" t="str">
            <v>PES</v>
          </cell>
          <cell r="F2670">
            <v>13460</v>
          </cell>
          <cell r="G2670" t="str">
            <v>TN</v>
          </cell>
          <cell r="H2670" t="str">
            <v>TONELADAS</v>
          </cell>
          <cell r="I2670" t="str">
            <v>ACU</v>
          </cell>
        </row>
        <row r="2671">
          <cell r="A2671" t="str">
            <v>16048229</v>
          </cell>
          <cell r="B2671">
            <v>160</v>
          </cell>
          <cell r="C2671">
            <v>48229</v>
          </cell>
          <cell r="D2671" t="str">
            <v>API TRUCHA 3 20K CE</v>
          </cell>
          <cell r="E2671" t="str">
            <v>PES</v>
          </cell>
          <cell r="F2671">
            <v>12860</v>
          </cell>
          <cell r="G2671" t="str">
            <v>TN</v>
          </cell>
          <cell r="H2671" t="str">
            <v>TONELADAS</v>
          </cell>
          <cell r="I2671" t="str">
            <v>ACU</v>
          </cell>
        </row>
        <row r="2672">
          <cell r="A2672" t="str">
            <v>16048271</v>
          </cell>
          <cell r="B2672">
            <v>160</v>
          </cell>
          <cell r="C2672">
            <v>48271</v>
          </cell>
          <cell r="D2672" t="str">
            <v>APICAMARON 35% FORM.ESP.M.CH.</v>
          </cell>
          <cell r="E2672" t="str">
            <v>PES</v>
          </cell>
          <cell r="F2672">
            <v>13048</v>
          </cell>
          <cell r="G2672" t="str">
            <v>TN</v>
          </cell>
          <cell r="H2672" t="str">
            <v>TONELADAS</v>
          </cell>
          <cell r="I2672" t="str">
            <v>ACU</v>
          </cell>
        </row>
        <row r="2673">
          <cell r="A2673" t="str">
            <v>16048272</v>
          </cell>
          <cell r="B2673">
            <v>160</v>
          </cell>
          <cell r="C2673">
            <v>48272</v>
          </cell>
          <cell r="D2673" t="str">
            <v>APICAMARON 35% FOR.ESP.M.GDE.</v>
          </cell>
          <cell r="E2673" t="str">
            <v>PES</v>
          </cell>
          <cell r="F2673">
            <v>13048</v>
          </cell>
          <cell r="G2673" t="str">
            <v>TN</v>
          </cell>
          <cell r="H2673" t="str">
            <v>TONELADAS</v>
          </cell>
          <cell r="I2673" t="str">
            <v>EXP</v>
          </cell>
        </row>
        <row r="2674">
          <cell r="A2674" t="str">
            <v>16048275</v>
          </cell>
          <cell r="B2674">
            <v>160</v>
          </cell>
          <cell r="C2674">
            <v>48275</v>
          </cell>
          <cell r="D2674" t="str">
            <v>APICAMARON 35% FOR.ESP.3/32 LG</v>
          </cell>
          <cell r="E2674" t="str">
            <v>PES</v>
          </cell>
          <cell r="F2674">
            <v>12583</v>
          </cell>
          <cell r="G2674" t="str">
            <v>TN</v>
          </cell>
          <cell r="H2674" t="str">
            <v>TONELADAS</v>
          </cell>
          <cell r="I2674" t="str">
            <v>ACU</v>
          </cell>
        </row>
        <row r="2675">
          <cell r="A2675" t="str">
            <v>16048392</v>
          </cell>
          <cell r="B2675">
            <v>160</v>
          </cell>
          <cell r="C2675">
            <v>48392</v>
          </cell>
          <cell r="D2675" t="str">
            <v>API-CAMARON MEDIA DENS 40% ME</v>
          </cell>
          <cell r="E2675" t="str">
            <v>PES</v>
          </cell>
          <cell r="F2675">
            <v>14966</v>
          </cell>
          <cell r="G2675" t="str">
            <v>TN</v>
          </cell>
          <cell r="H2675" t="str">
            <v>TONELADAS</v>
          </cell>
          <cell r="I2675" t="str">
            <v>ACU</v>
          </cell>
        </row>
        <row r="2676">
          <cell r="A2676" t="str">
            <v>16048407</v>
          </cell>
          <cell r="B2676">
            <v>160</v>
          </cell>
          <cell r="C2676">
            <v>48407</v>
          </cell>
          <cell r="D2676" t="str">
            <v>API CAMARON MEDIA DENSID 35%</v>
          </cell>
          <cell r="E2676" t="str">
            <v>PES</v>
          </cell>
          <cell r="F2676">
            <v>14260</v>
          </cell>
          <cell r="G2676" t="str">
            <v>TN</v>
          </cell>
          <cell r="H2676" t="str">
            <v>TONELADAS</v>
          </cell>
          <cell r="I2676" t="str">
            <v>ACU</v>
          </cell>
        </row>
        <row r="2677">
          <cell r="A2677" t="str">
            <v>16048429</v>
          </cell>
          <cell r="B2677">
            <v>160</v>
          </cell>
          <cell r="C2677">
            <v>48429</v>
          </cell>
          <cell r="D2677" t="str">
            <v>API CAMARON MEDIA DENS 30% CE</v>
          </cell>
          <cell r="E2677" t="str">
            <v>PES</v>
          </cell>
          <cell r="F2677">
            <v>14089</v>
          </cell>
          <cell r="G2677" t="str">
            <v>TN</v>
          </cell>
          <cell r="H2677" t="str">
            <v>TONELADAS</v>
          </cell>
          <cell r="I2677" t="str">
            <v>ACU</v>
          </cell>
        </row>
        <row r="2678">
          <cell r="A2678" t="str">
            <v>16050532</v>
          </cell>
          <cell r="B2678">
            <v>160</v>
          </cell>
          <cell r="C2678">
            <v>50532</v>
          </cell>
          <cell r="D2678" t="str">
            <v>GANA-AVES 2 MUL. TE</v>
          </cell>
          <cell r="E2678" t="str">
            <v>PES</v>
          </cell>
          <cell r="F2678">
            <v>5160</v>
          </cell>
          <cell r="G2678" t="str">
            <v>TN</v>
          </cell>
          <cell r="H2678" t="str">
            <v>TONELADAS</v>
          </cell>
          <cell r="I2678" t="str">
            <v>PEC</v>
          </cell>
        </row>
        <row r="2679">
          <cell r="A2679" t="str">
            <v>16053632</v>
          </cell>
          <cell r="B2679">
            <v>160</v>
          </cell>
          <cell r="C2679">
            <v>53632</v>
          </cell>
          <cell r="D2679" t="str">
            <v>GANACERDOS MULTIUSOS CE</v>
          </cell>
          <cell r="E2679" t="str">
            <v>PES</v>
          </cell>
          <cell r="F2679">
            <v>4752</v>
          </cell>
          <cell r="G2679" t="str">
            <v>TN</v>
          </cell>
          <cell r="H2679" t="str">
            <v>TONELADAS</v>
          </cell>
          <cell r="I2679" t="str">
            <v>PEC</v>
          </cell>
        </row>
        <row r="2680">
          <cell r="A2680" t="str">
            <v>16055434</v>
          </cell>
          <cell r="B2680">
            <v>160</v>
          </cell>
          <cell r="C2680">
            <v>55434</v>
          </cell>
          <cell r="D2680" t="str">
            <v>GANACARNE MULTIUSOS  RE</v>
          </cell>
          <cell r="E2680" t="str">
            <v>PES</v>
          </cell>
          <cell r="F2680">
            <v>4375</v>
          </cell>
          <cell r="G2680" t="str">
            <v>TN</v>
          </cell>
          <cell r="H2680" t="str">
            <v>TONELADAS</v>
          </cell>
          <cell r="I2680" t="str">
            <v>PEC</v>
          </cell>
        </row>
        <row r="2681">
          <cell r="A2681" t="str">
            <v>16056072</v>
          </cell>
          <cell r="B2681">
            <v>160</v>
          </cell>
          <cell r="C2681">
            <v>56072</v>
          </cell>
          <cell r="D2681" t="str">
            <v>CABALLOS GANADOR  CE</v>
          </cell>
          <cell r="E2681" t="str">
            <v>PES</v>
          </cell>
          <cell r="F2681">
            <v>5620</v>
          </cell>
          <cell r="G2681" t="str">
            <v>TN</v>
          </cell>
          <cell r="H2681" t="str">
            <v>TONELADAS</v>
          </cell>
          <cell r="I2681" t="str">
            <v>PEC</v>
          </cell>
        </row>
        <row r="2682">
          <cell r="A2682" t="str">
            <v>16056294</v>
          </cell>
          <cell r="B2682">
            <v>160</v>
          </cell>
          <cell r="C2682">
            <v>56294</v>
          </cell>
          <cell r="D2682" t="str">
            <v>CABALLO GANADOR 12% RE</v>
          </cell>
          <cell r="E2682" t="str">
            <v>PES</v>
          </cell>
          <cell r="F2682">
            <v>5535</v>
          </cell>
          <cell r="G2682" t="str">
            <v>TN</v>
          </cell>
          <cell r="H2682" t="str">
            <v>TONELADAS</v>
          </cell>
          <cell r="I2682" t="str">
            <v>PEC</v>
          </cell>
        </row>
        <row r="2683">
          <cell r="A2683" t="str">
            <v>16056667</v>
          </cell>
          <cell r="B2683">
            <v>160</v>
          </cell>
          <cell r="C2683">
            <v>56667</v>
          </cell>
          <cell r="D2683" t="str">
            <v>TRIPLE CORONA NEW GENERATION</v>
          </cell>
          <cell r="E2683" t="str">
            <v>PES</v>
          </cell>
          <cell r="F2683">
            <v>10162</v>
          </cell>
          <cell r="G2683" t="str">
            <v>TN</v>
          </cell>
          <cell r="H2683" t="str">
            <v>TONELADAS</v>
          </cell>
          <cell r="I2683" t="str">
            <v>PEC</v>
          </cell>
        </row>
        <row r="2684">
          <cell r="A2684" t="str">
            <v>16056849</v>
          </cell>
          <cell r="B2684">
            <v>160</v>
          </cell>
          <cell r="C2684">
            <v>56849</v>
          </cell>
          <cell r="D2684" t="str">
            <v>TRIPLE CORONA FULL ENERG 15 KG</v>
          </cell>
          <cell r="E2684" t="str">
            <v>PES</v>
          </cell>
          <cell r="F2684">
            <v>11076</v>
          </cell>
          <cell r="G2684" t="str">
            <v>TN</v>
          </cell>
          <cell r="H2684" t="str">
            <v>TONELADAS</v>
          </cell>
          <cell r="I2684" t="str">
            <v>PEC</v>
          </cell>
        </row>
        <row r="2685">
          <cell r="A2685" t="str">
            <v>16056854</v>
          </cell>
          <cell r="B2685">
            <v>160</v>
          </cell>
          <cell r="C2685">
            <v>56854</v>
          </cell>
          <cell r="D2685" t="str">
            <v>PELL ROL GENESIS RE 40 KGS</v>
          </cell>
          <cell r="E2685" t="str">
            <v>PES</v>
          </cell>
          <cell r="F2685">
            <v>8090</v>
          </cell>
          <cell r="G2685" t="str">
            <v>TN</v>
          </cell>
          <cell r="H2685" t="str">
            <v>TONELADAS</v>
          </cell>
          <cell r="I2685" t="str">
            <v>PEC</v>
          </cell>
        </row>
        <row r="2686">
          <cell r="A2686" t="str">
            <v>16056902</v>
          </cell>
          <cell r="B2686">
            <v>160</v>
          </cell>
          <cell r="C2686">
            <v>56902</v>
          </cell>
          <cell r="D2686" t="str">
            <v>GANADOR CONEJOS CE</v>
          </cell>
          <cell r="E2686" t="str">
            <v>PES</v>
          </cell>
          <cell r="F2686">
            <v>5535</v>
          </cell>
          <cell r="G2686" t="str">
            <v>TN</v>
          </cell>
          <cell r="H2686" t="str">
            <v>TONELADAS</v>
          </cell>
          <cell r="I2686" t="str">
            <v>PEC</v>
          </cell>
        </row>
        <row r="2687">
          <cell r="A2687" t="str">
            <v>16056906</v>
          </cell>
          <cell r="B2687">
            <v>160</v>
          </cell>
          <cell r="C2687">
            <v>56906</v>
          </cell>
          <cell r="D2687" t="str">
            <v>GANADOR CONEJOS 5KG CE</v>
          </cell>
          <cell r="E2687" t="str">
            <v>PES</v>
          </cell>
          <cell r="F2687">
            <v>6655</v>
          </cell>
          <cell r="G2687" t="str">
            <v>TN</v>
          </cell>
          <cell r="H2687" t="str">
            <v>TONELADAS</v>
          </cell>
          <cell r="I2687" t="str">
            <v>PEC</v>
          </cell>
        </row>
        <row r="2688">
          <cell r="A2688" t="str">
            <v>16062682</v>
          </cell>
          <cell r="B2688">
            <v>160</v>
          </cell>
          <cell r="C2688">
            <v>62682</v>
          </cell>
          <cell r="D2688" t="str">
            <v>POLLITO ESPECIAL TE</v>
          </cell>
          <cell r="E2688" t="str">
            <v>PES</v>
          </cell>
          <cell r="F2688">
            <v>5900</v>
          </cell>
          <cell r="G2688" t="str">
            <v>TN</v>
          </cell>
          <cell r="H2688" t="str">
            <v>TONELADAS</v>
          </cell>
          <cell r="I2688" t="str">
            <v>PEC</v>
          </cell>
        </row>
        <row r="2689">
          <cell r="A2689" t="str">
            <v>16062692</v>
          </cell>
          <cell r="B2689">
            <v>160</v>
          </cell>
          <cell r="C2689">
            <v>62692</v>
          </cell>
          <cell r="D2689" t="str">
            <v>POLLO ESPECIAL TE</v>
          </cell>
          <cell r="E2689" t="str">
            <v>PES</v>
          </cell>
          <cell r="F2689">
            <v>5825</v>
          </cell>
          <cell r="G2689" t="str">
            <v>TN</v>
          </cell>
          <cell r="H2689" t="str">
            <v>TONELADAS</v>
          </cell>
          <cell r="I2689" t="str">
            <v>PEC</v>
          </cell>
        </row>
        <row r="2690">
          <cell r="A2690" t="str">
            <v>16063012</v>
          </cell>
          <cell r="B2690">
            <v>160</v>
          </cell>
          <cell r="C2690">
            <v>63012</v>
          </cell>
          <cell r="D2690" t="str">
            <v>INICIACION CERDOS CE</v>
          </cell>
          <cell r="E2690" t="str">
            <v>PES</v>
          </cell>
          <cell r="F2690">
            <v>6647</v>
          </cell>
          <cell r="G2690" t="str">
            <v>TN</v>
          </cell>
          <cell r="H2690" t="str">
            <v>TONELADAS</v>
          </cell>
          <cell r="I2690" t="str">
            <v>PEC</v>
          </cell>
        </row>
        <row r="2691">
          <cell r="A2691" t="str">
            <v>16063022</v>
          </cell>
          <cell r="B2691">
            <v>160</v>
          </cell>
          <cell r="C2691">
            <v>63022</v>
          </cell>
          <cell r="D2691" t="str">
            <v>CRECIMIENTO CERDOS CE</v>
          </cell>
          <cell r="E2691" t="str">
            <v>PES</v>
          </cell>
          <cell r="F2691">
            <v>5922</v>
          </cell>
          <cell r="G2691" t="str">
            <v>TN</v>
          </cell>
          <cell r="H2691" t="str">
            <v>TONELADAS</v>
          </cell>
          <cell r="I2691" t="str">
            <v>PEC</v>
          </cell>
        </row>
        <row r="2692">
          <cell r="A2692" t="str">
            <v>16063029</v>
          </cell>
          <cell r="B2692">
            <v>160</v>
          </cell>
          <cell r="C2692">
            <v>63029</v>
          </cell>
          <cell r="D2692" t="str">
            <v>CRECIMIENTO CERDOS CE BP 42K</v>
          </cell>
          <cell r="E2692" t="str">
            <v>PES</v>
          </cell>
          <cell r="F2692">
            <v>236.88</v>
          </cell>
          <cell r="G2692" t="str">
            <v>DF</v>
          </cell>
          <cell r="H2692" t="str">
            <v>42 KGS</v>
          </cell>
          <cell r="I2692" t="str">
            <v>PEC</v>
          </cell>
        </row>
        <row r="2693">
          <cell r="A2693" t="str">
            <v>16063032</v>
          </cell>
          <cell r="B2693">
            <v>160</v>
          </cell>
          <cell r="C2693">
            <v>63032</v>
          </cell>
          <cell r="D2693" t="str">
            <v>FINAL.ENGORDA CERDOS CE</v>
          </cell>
          <cell r="E2693" t="str">
            <v>PES</v>
          </cell>
          <cell r="F2693">
            <v>5535</v>
          </cell>
          <cell r="G2693" t="str">
            <v>TN</v>
          </cell>
          <cell r="H2693" t="str">
            <v>TONELADAS</v>
          </cell>
          <cell r="I2693" t="str">
            <v>PEC</v>
          </cell>
        </row>
        <row r="2694">
          <cell r="A2694" t="str">
            <v>16063039</v>
          </cell>
          <cell r="B2694">
            <v>160</v>
          </cell>
          <cell r="C2694">
            <v>63039</v>
          </cell>
          <cell r="D2694" t="str">
            <v>FINAL.ENGORDA CERDOS CE BP 42K</v>
          </cell>
          <cell r="E2694" t="str">
            <v>PES</v>
          </cell>
          <cell r="F2694">
            <v>221.4</v>
          </cell>
          <cell r="G2694" t="str">
            <v>DF</v>
          </cell>
          <cell r="H2694" t="str">
            <v>42 KGS</v>
          </cell>
          <cell r="I2694" t="str">
            <v>PEC</v>
          </cell>
        </row>
        <row r="2695">
          <cell r="A2695" t="str">
            <v>16063042</v>
          </cell>
          <cell r="B2695">
            <v>160</v>
          </cell>
          <cell r="C2695">
            <v>63042</v>
          </cell>
          <cell r="D2695" t="str">
            <v>CERDAS LACTANTES CE</v>
          </cell>
          <cell r="E2695" t="str">
            <v>PES</v>
          </cell>
          <cell r="F2695">
            <v>6108</v>
          </cell>
          <cell r="G2695" t="str">
            <v>TN</v>
          </cell>
          <cell r="H2695" t="str">
            <v>TONELADAS</v>
          </cell>
          <cell r="I2695" t="str">
            <v>PEC</v>
          </cell>
        </row>
        <row r="2696">
          <cell r="A2696" t="str">
            <v>16063052</v>
          </cell>
          <cell r="B2696">
            <v>160</v>
          </cell>
          <cell r="C2696">
            <v>63052</v>
          </cell>
          <cell r="D2696" t="str">
            <v>CERDAS GESTANTES CE</v>
          </cell>
          <cell r="E2696" t="str">
            <v>PES</v>
          </cell>
          <cell r="F2696">
            <v>5635</v>
          </cell>
          <cell r="G2696" t="str">
            <v>TN</v>
          </cell>
          <cell r="H2696" t="str">
            <v>TONELADAS</v>
          </cell>
          <cell r="I2696" t="str">
            <v>PEC</v>
          </cell>
        </row>
        <row r="2697">
          <cell r="A2697" t="str">
            <v>16063172</v>
          </cell>
          <cell r="B2697">
            <v>160</v>
          </cell>
          <cell r="C2697">
            <v>63172</v>
          </cell>
          <cell r="D2697" t="str">
            <v>CRECIPORK MEJORADO MT CE</v>
          </cell>
          <cell r="E2697" t="str">
            <v>PES</v>
          </cell>
          <cell r="F2697">
            <v>4910</v>
          </cell>
          <cell r="G2697" t="str">
            <v>TN</v>
          </cell>
          <cell r="H2697" t="str">
            <v>TONELADAS</v>
          </cell>
          <cell r="I2697" t="str">
            <v>PEC</v>
          </cell>
        </row>
        <row r="2698">
          <cell r="A2698" t="str">
            <v>16063182</v>
          </cell>
          <cell r="B2698">
            <v>160</v>
          </cell>
          <cell r="C2698">
            <v>63182</v>
          </cell>
          <cell r="D2698" t="str">
            <v>ENGORDAPORK MEJORADO MT CE</v>
          </cell>
          <cell r="E2698" t="str">
            <v>PES</v>
          </cell>
          <cell r="F2698">
            <v>4877</v>
          </cell>
          <cell r="G2698" t="str">
            <v>TN</v>
          </cell>
          <cell r="H2698" t="str">
            <v>TONELADAS</v>
          </cell>
          <cell r="I2698" t="str">
            <v>PEC</v>
          </cell>
        </row>
        <row r="2699">
          <cell r="A2699" t="str">
            <v>16063502</v>
          </cell>
          <cell r="B2699">
            <v>160</v>
          </cell>
          <cell r="C2699">
            <v>63502</v>
          </cell>
          <cell r="D2699" t="str">
            <v>FINALIZADOR ENG.CERDOS HL CE</v>
          </cell>
          <cell r="E2699" t="str">
            <v>PES</v>
          </cell>
          <cell r="F2699">
            <v>5705</v>
          </cell>
          <cell r="G2699" t="str">
            <v>TN</v>
          </cell>
          <cell r="H2699" t="str">
            <v>TONELADAS</v>
          </cell>
          <cell r="I2699" t="str">
            <v>PEC</v>
          </cell>
        </row>
        <row r="2700">
          <cell r="A2700" t="str">
            <v>16064002</v>
          </cell>
          <cell r="B2700">
            <v>160</v>
          </cell>
          <cell r="C2700">
            <v>64002</v>
          </cell>
          <cell r="D2700" t="str">
            <v>ALIM.VACAS LECH.18% CE</v>
          </cell>
          <cell r="E2700" t="str">
            <v>PES</v>
          </cell>
          <cell r="F2700">
            <v>4910</v>
          </cell>
          <cell r="G2700" t="str">
            <v>TN</v>
          </cell>
          <cell r="H2700" t="str">
            <v>TONELADAS</v>
          </cell>
          <cell r="I2700" t="str">
            <v>PEC</v>
          </cell>
        </row>
        <row r="2701">
          <cell r="A2701" t="str">
            <v>16064004</v>
          </cell>
          <cell r="B2701">
            <v>160</v>
          </cell>
          <cell r="C2701">
            <v>64004</v>
          </cell>
          <cell r="D2701" t="str">
            <v>ALIM.VACAS LECH.18% RE</v>
          </cell>
          <cell r="E2701" t="str">
            <v>PES</v>
          </cell>
          <cell r="F2701">
            <v>5085</v>
          </cell>
          <cell r="G2701" t="str">
            <v>TN</v>
          </cell>
          <cell r="H2701" t="str">
            <v>TONELADAS</v>
          </cell>
          <cell r="I2701" t="str">
            <v>PEC</v>
          </cell>
        </row>
        <row r="2702">
          <cell r="A2702" t="str">
            <v>16064044</v>
          </cell>
          <cell r="B2702">
            <v>160</v>
          </cell>
          <cell r="C2702">
            <v>64044</v>
          </cell>
          <cell r="D2702" t="str">
            <v>VACAS SECAS RE</v>
          </cell>
          <cell r="E2702" t="str">
            <v>PES</v>
          </cell>
          <cell r="F2702">
            <v>4635</v>
          </cell>
          <cell r="G2702" t="str">
            <v>TN</v>
          </cell>
          <cell r="H2702" t="str">
            <v>TONELADAS</v>
          </cell>
          <cell r="I2702" t="str">
            <v>PEC</v>
          </cell>
        </row>
        <row r="2703">
          <cell r="A2703" t="str">
            <v>16064072</v>
          </cell>
          <cell r="B2703">
            <v>160</v>
          </cell>
          <cell r="C2703">
            <v>64072</v>
          </cell>
          <cell r="D2703" t="str">
            <v>ABABE PLUS MT CE</v>
          </cell>
          <cell r="E2703" t="str">
            <v>PES</v>
          </cell>
          <cell r="F2703">
            <v>5510</v>
          </cell>
          <cell r="G2703" t="str">
            <v>TN</v>
          </cell>
          <cell r="H2703" t="str">
            <v>TONELADAS</v>
          </cell>
          <cell r="I2703" t="str">
            <v>PEC</v>
          </cell>
        </row>
        <row r="2704">
          <cell r="A2704" t="str">
            <v>16064169</v>
          </cell>
          <cell r="B2704">
            <v>160</v>
          </cell>
          <cell r="C2704">
            <v>64169</v>
          </cell>
          <cell r="D2704" t="str">
            <v>SUST.LECHE 24-10 10K  HE</v>
          </cell>
          <cell r="E2704" t="str">
            <v>PES</v>
          </cell>
          <cell r="F2704">
            <v>20068</v>
          </cell>
          <cell r="G2704" t="str">
            <v>TN</v>
          </cell>
          <cell r="H2704" t="str">
            <v>TONELADAS</v>
          </cell>
          <cell r="I2704" t="str">
            <v>PEC</v>
          </cell>
        </row>
        <row r="2705">
          <cell r="A2705" t="str">
            <v>16064362</v>
          </cell>
          <cell r="B2705">
            <v>160</v>
          </cell>
          <cell r="C2705">
            <v>64362</v>
          </cell>
          <cell r="D2705" t="str">
            <v>MEZCLA GANADERA LECHERO CE 40K</v>
          </cell>
          <cell r="E2705" t="str">
            <v>PES</v>
          </cell>
          <cell r="F2705">
            <v>4161</v>
          </cell>
          <cell r="G2705" t="str">
            <v>TN</v>
          </cell>
          <cell r="H2705" t="str">
            <v>TONELADAS</v>
          </cell>
          <cell r="I2705" t="str">
            <v>PEC</v>
          </cell>
        </row>
        <row r="2706">
          <cell r="A2706" t="str">
            <v>16064422</v>
          </cell>
          <cell r="B2706">
            <v>160</v>
          </cell>
          <cell r="C2706">
            <v>64422</v>
          </cell>
          <cell r="D2706" t="str">
            <v>ESTABLERO 18% MT CE</v>
          </cell>
          <cell r="E2706" t="str">
            <v>PES</v>
          </cell>
          <cell r="F2706">
            <v>4485</v>
          </cell>
          <cell r="G2706" t="str">
            <v>TN</v>
          </cell>
          <cell r="H2706" t="str">
            <v>TONELADAS</v>
          </cell>
          <cell r="I2706" t="str">
            <v>PEC</v>
          </cell>
        </row>
        <row r="2707">
          <cell r="A2707" t="str">
            <v>16065894</v>
          </cell>
          <cell r="B2707">
            <v>160</v>
          </cell>
          <cell r="C2707">
            <v>65894</v>
          </cell>
          <cell r="D2707" t="str">
            <v>MEZCLA GANADERA MT RE 40 KGS</v>
          </cell>
          <cell r="E2707" t="str">
            <v>PES</v>
          </cell>
          <cell r="F2707">
            <v>3785</v>
          </cell>
          <cell r="G2707" t="str">
            <v>TN</v>
          </cell>
          <cell r="H2707" t="str">
            <v>TONELADAS</v>
          </cell>
          <cell r="I2707" t="str">
            <v>PEC</v>
          </cell>
        </row>
        <row r="2708">
          <cell r="A2708" t="str">
            <v>16066032</v>
          </cell>
          <cell r="B2708">
            <v>160</v>
          </cell>
          <cell r="C2708">
            <v>66032</v>
          </cell>
          <cell r="D2708" t="str">
            <v>PAVO PREMIUM 1</v>
          </cell>
          <cell r="E2708" t="str">
            <v>PES</v>
          </cell>
          <cell r="F2708">
            <v>8020</v>
          </cell>
          <cell r="G2708" t="str">
            <v>TN</v>
          </cell>
          <cell r="H2708" t="str">
            <v>TONELADAS</v>
          </cell>
          <cell r="I2708" t="str">
            <v>PEC</v>
          </cell>
        </row>
        <row r="2709">
          <cell r="A2709" t="str">
            <v>16066042</v>
          </cell>
          <cell r="B2709">
            <v>160</v>
          </cell>
          <cell r="C2709">
            <v>66042</v>
          </cell>
          <cell r="D2709" t="str">
            <v>ENGORDA BORREGOS CE</v>
          </cell>
          <cell r="E2709" t="str">
            <v>PES</v>
          </cell>
          <cell r="F2709">
            <v>5085</v>
          </cell>
          <cell r="G2709" t="str">
            <v>TN</v>
          </cell>
          <cell r="H2709" t="str">
            <v>TONELADAS</v>
          </cell>
          <cell r="I2709" t="str">
            <v>PEC</v>
          </cell>
        </row>
        <row r="2710">
          <cell r="A2710" t="str">
            <v>16066052</v>
          </cell>
          <cell r="B2710">
            <v>160</v>
          </cell>
          <cell r="C2710">
            <v>66052</v>
          </cell>
          <cell r="D2710" t="str">
            <v>ALIMENTO PARA CONEJOS  CE</v>
          </cell>
          <cell r="E2710" t="str">
            <v>PES</v>
          </cell>
          <cell r="F2710">
            <v>5960</v>
          </cell>
          <cell r="G2710" t="str">
            <v>TN</v>
          </cell>
          <cell r="H2710" t="str">
            <v>TONELADAS</v>
          </cell>
          <cell r="I2710" t="str">
            <v>PEC</v>
          </cell>
        </row>
        <row r="2711">
          <cell r="A2711" t="str">
            <v>16066062</v>
          </cell>
          <cell r="B2711">
            <v>160</v>
          </cell>
          <cell r="C2711">
            <v>66062</v>
          </cell>
          <cell r="D2711" t="str">
            <v>ALIM.CONEJOS REPROD. CE</v>
          </cell>
          <cell r="E2711" t="str">
            <v>PES</v>
          </cell>
          <cell r="F2711">
            <v>6050</v>
          </cell>
          <cell r="G2711" t="str">
            <v>TN</v>
          </cell>
          <cell r="H2711" t="str">
            <v>TONELADAS</v>
          </cell>
          <cell r="I2711" t="str">
            <v>PEC</v>
          </cell>
        </row>
        <row r="2712">
          <cell r="A2712" t="str">
            <v>16066114</v>
          </cell>
          <cell r="B2712">
            <v>160</v>
          </cell>
          <cell r="C2712">
            <v>66114</v>
          </cell>
          <cell r="D2712" t="str">
            <v>OVINOS GANADOR RE</v>
          </cell>
          <cell r="E2712" t="str">
            <v>PES</v>
          </cell>
          <cell r="F2712">
            <v>4325</v>
          </cell>
          <cell r="G2712" t="str">
            <v>TN</v>
          </cell>
          <cell r="H2712" t="str">
            <v>TONELADAS</v>
          </cell>
          <cell r="I2712" t="str">
            <v>PEC</v>
          </cell>
        </row>
        <row r="2713">
          <cell r="A2713" t="str">
            <v>16066170</v>
          </cell>
          <cell r="B2713">
            <v>160</v>
          </cell>
          <cell r="C2713">
            <v>66170</v>
          </cell>
          <cell r="D2713" t="str">
            <v>INICIA CORDEROS HE</v>
          </cell>
          <cell r="E2713" t="str">
            <v>PES</v>
          </cell>
          <cell r="F2713">
            <v>5625</v>
          </cell>
          <cell r="G2713" t="str">
            <v>TN</v>
          </cell>
          <cell r="H2713" t="str">
            <v>TONELADAS</v>
          </cell>
          <cell r="I2713" t="str">
            <v>PEC</v>
          </cell>
        </row>
        <row r="2714">
          <cell r="A2714" t="str">
            <v>16066184</v>
          </cell>
          <cell r="B2714">
            <v>160</v>
          </cell>
          <cell r="C2714">
            <v>66184</v>
          </cell>
          <cell r="D2714" t="str">
            <v>BORREGAS REPRODUCTORAS RE</v>
          </cell>
          <cell r="E2714" t="str">
            <v>PES</v>
          </cell>
          <cell r="F2714">
            <v>4925</v>
          </cell>
          <cell r="G2714" t="str">
            <v>TN</v>
          </cell>
          <cell r="H2714" t="str">
            <v>TONELADAS</v>
          </cell>
          <cell r="I2714" t="str">
            <v>PEC</v>
          </cell>
        </row>
        <row r="2715">
          <cell r="A2715" t="str">
            <v>16066402</v>
          </cell>
          <cell r="B2715">
            <v>160</v>
          </cell>
          <cell r="C2715">
            <v>66402</v>
          </cell>
          <cell r="D2715" t="str">
            <v>PAVO PREMIUM 2</v>
          </cell>
          <cell r="E2715" t="str">
            <v>PES</v>
          </cell>
          <cell r="F2715">
            <v>7150</v>
          </cell>
          <cell r="G2715" t="str">
            <v>TN</v>
          </cell>
          <cell r="H2715" t="str">
            <v>TONELADAS</v>
          </cell>
          <cell r="I2715" t="str">
            <v>PEC</v>
          </cell>
        </row>
        <row r="2716">
          <cell r="A2716" t="str">
            <v>16066572</v>
          </cell>
          <cell r="B2716">
            <v>160</v>
          </cell>
          <cell r="C2716">
            <v>66572</v>
          </cell>
          <cell r="D2716" t="str">
            <v>INICIA PAVOS ME 40 KGS</v>
          </cell>
          <cell r="E2716" t="str">
            <v>PES</v>
          </cell>
          <cell r="F2716">
            <v>6750</v>
          </cell>
          <cell r="G2716" t="str">
            <v>TN</v>
          </cell>
          <cell r="H2716" t="str">
            <v>TONELADAS</v>
          </cell>
          <cell r="I2716" t="str">
            <v>PEC</v>
          </cell>
        </row>
        <row r="2717">
          <cell r="A2717" t="str">
            <v>16066576</v>
          </cell>
          <cell r="B2717">
            <v>160</v>
          </cell>
          <cell r="C2717">
            <v>66576</v>
          </cell>
          <cell r="D2717" t="str">
            <v>PAVO INICIACION 5 KG</v>
          </cell>
          <cell r="E2717" t="str">
            <v>PES</v>
          </cell>
          <cell r="F2717">
            <v>7220</v>
          </cell>
          <cell r="G2717" t="str">
            <v>TN</v>
          </cell>
          <cell r="H2717" t="str">
            <v>TONELADAS</v>
          </cell>
          <cell r="I2717" t="str">
            <v>PEC</v>
          </cell>
        </row>
        <row r="2718">
          <cell r="A2718" t="str">
            <v>16066582</v>
          </cell>
          <cell r="B2718">
            <v>160</v>
          </cell>
          <cell r="C2718">
            <v>66582</v>
          </cell>
          <cell r="D2718" t="str">
            <v>PAVO DESARROLLO 40 KGS</v>
          </cell>
          <cell r="E2718" t="str">
            <v>PES</v>
          </cell>
          <cell r="F2718">
            <v>6300</v>
          </cell>
          <cell r="G2718" t="str">
            <v>TN</v>
          </cell>
          <cell r="H2718" t="str">
            <v>TONELADAS</v>
          </cell>
          <cell r="I2718" t="str">
            <v>PEC</v>
          </cell>
        </row>
        <row r="2719">
          <cell r="A2719" t="str">
            <v>16066586</v>
          </cell>
          <cell r="B2719">
            <v>160</v>
          </cell>
          <cell r="C2719">
            <v>66586</v>
          </cell>
          <cell r="D2719" t="str">
            <v>PAVO CRECIMIENTO 5 KG</v>
          </cell>
          <cell r="E2719" t="str">
            <v>PES</v>
          </cell>
          <cell r="F2719">
            <v>6770</v>
          </cell>
          <cell r="G2719" t="str">
            <v>TN</v>
          </cell>
          <cell r="H2719" t="str">
            <v>TONELADAS</v>
          </cell>
          <cell r="I2719" t="str">
            <v>PEC</v>
          </cell>
        </row>
        <row r="2720">
          <cell r="A2720" t="str">
            <v>16066592</v>
          </cell>
          <cell r="B2720">
            <v>160</v>
          </cell>
          <cell r="C2720">
            <v>66592</v>
          </cell>
          <cell r="D2720" t="str">
            <v>ENGORDA PAVOS ME 40 KGS</v>
          </cell>
          <cell r="E2720" t="str">
            <v>PES</v>
          </cell>
          <cell r="F2720">
            <v>6120</v>
          </cell>
          <cell r="G2720" t="str">
            <v>TN</v>
          </cell>
          <cell r="H2720" t="str">
            <v>TONELADAS</v>
          </cell>
          <cell r="I2720" t="str">
            <v>PEC</v>
          </cell>
        </row>
        <row r="2721">
          <cell r="A2721" t="str">
            <v>16066596</v>
          </cell>
          <cell r="B2721">
            <v>160</v>
          </cell>
          <cell r="C2721">
            <v>66596</v>
          </cell>
          <cell r="D2721" t="str">
            <v>PAVO ENGORDA 5KG</v>
          </cell>
          <cell r="E2721" t="str">
            <v>PES</v>
          </cell>
          <cell r="F2721">
            <v>6645</v>
          </cell>
          <cell r="G2721" t="str">
            <v>TN</v>
          </cell>
          <cell r="H2721" t="str">
            <v>TONELADAS</v>
          </cell>
          <cell r="I2721" t="str">
            <v>PEC</v>
          </cell>
        </row>
        <row r="2722">
          <cell r="A2722" t="str">
            <v>16066704</v>
          </cell>
          <cell r="B2722">
            <v>160</v>
          </cell>
          <cell r="C2722">
            <v>66704</v>
          </cell>
          <cell r="D2722" t="str">
            <v>PELL ROL TURBO RE</v>
          </cell>
          <cell r="E2722" t="str">
            <v>PES</v>
          </cell>
          <cell r="F2722">
            <v>7860</v>
          </cell>
          <cell r="G2722" t="str">
            <v>TN</v>
          </cell>
          <cell r="H2722" t="str">
            <v>TONELADAS</v>
          </cell>
          <cell r="I2722" t="str">
            <v>PEC</v>
          </cell>
        </row>
        <row r="2723">
          <cell r="A2723" t="str">
            <v>16066836</v>
          </cell>
          <cell r="B2723">
            <v>160</v>
          </cell>
          <cell r="C2723">
            <v>66836</v>
          </cell>
          <cell r="D2723" t="str">
            <v>GALLO DE ORO CORTADOR 5KG</v>
          </cell>
          <cell r="E2723" t="str">
            <v>PES</v>
          </cell>
          <cell r="F2723">
            <v>10710</v>
          </cell>
          <cell r="G2723" t="str">
            <v>TN</v>
          </cell>
          <cell r="H2723" t="str">
            <v>TONELADAS</v>
          </cell>
          <cell r="I2723" t="str">
            <v>PEC</v>
          </cell>
        </row>
        <row r="2724">
          <cell r="A2724" t="str">
            <v>16066837</v>
          </cell>
          <cell r="B2724">
            <v>160</v>
          </cell>
          <cell r="C2724">
            <v>66837</v>
          </cell>
          <cell r="D2724" t="str">
            <v>GALLO DE ORO CORTADOR CE</v>
          </cell>
          <cell r="E2724" t="str">
            <v>PES</v>
          </cell>
          <cell r="F2724">
            <v>9460</v>
          </cell>
          <cell r="G2724" t="str">
            <v>TN</v>
          </cell>
          <cell r="H2724" t="str">
            <v>TONELADAS</v>
          </cell>
          <cell r="I2724" t="str">
            <v>PEC</v>
          </cell>
        </row>
        <row r="2725">
          <cell r="A2725" t="str">
            <v>16066962</v>
          </cell>
          <cell r="B2725">
            <v>160</v>
          </cell>
          <cell r="C2725">
            <v>66962</v>
          </cell>
          <cell r="D2725" t="str">
            <v>GALLO DE ORO ATHLETIC 40KG</v>
          </cell>
          <cell r="E2725" t="str">
            <v>PES</v>
          </cell>
          <cell r="F2725">
            <v>9115</v>
          </cell>
          <cell r="G2725" t="str">
            <v>TN</v>
          </cell>
          <cell r="H2725" t="str">
            <v>TONELADAS</v>
          </cell>
          <cell r="I2725" t="str">
            <v>PEC</v>
          </cell>
        </row>
        <row r="2726">
          <cell r="A2726" t="str">
            <v>16066966</v>
          </cell>
          <cell r="B2726">
            <v>160</v>
          </cell>
          <cell r="C2726">
            <v>66966</v>
          </cell>
          <cell r="D2726" t="str">
            <v>GALLO DE ORO ATHLETIC 5KG</v>
          </cell>
          <cell r="E2726" t="str">
            <v>PES</v>
          </cell>
          <cell r="F2726">
            <v>9882</v>
          </cell>
          <cell r="G2726" t="str">
            <v>TN</v>
          </cell>
          <cell r="H2726" t="str">
            <v>TONELADAS</v>
          </cell>
          <cell r="I2726" t="str">
            <v>PEC</v>
          </cell>
        </row>
        <row r="2727">
          <cell r="A2727" t="str">
            <v>16070532</v>
          </cell>
          <cell r="B2727">
            <v>160</v>
          </cell>
          <cell r="C2727">
            <v>70532</v>
          </cell>
          <cell r="D2727" t="str">
            <v>MULTIAVES  ME</v>
          </cell>
          <cell r="E2727" t="str">
            <v>PES</v>
          </cell>
          <cell r="F2727">
            <v>5160</v>
          </cell>
          <cell r="G2727" t="str">
            <v>TN</v>
          </cell>
          <cell r="H2727" t="str">
            <v>TONELADAS</v>
          </cell>
          <cell r="I2727" t="str">
            <v>PEC</v>
          </cell>
        </row>
        <row r="2728">
          <cell r="A2728" t="str">
            <v>16073632</v>
          </cell>
          <cell r="B2728">
            <v>160</v>
          </cell>
          <cell r="C2728">
            <v>73632</v>
          </cell>
          <cell r="D2728" t="str">
            <v>CERDI-TEXO MULTIUSOS CE</v>
          </cell>
          <cell r="E2728" t="str">
            <v>PES</v>
          </cell>
          <cell r="F2728">
            <v>4852</v>
          </cell>
          <cell r="G2728" t="str">
            <v>TN</v>
          </cell>
          <cell r="H2728" t="str">
            <v>TONELADAS</v>
          </cell>
          <cell r="I2728" t="str">
            <v>PEC</v>
          </cell>
        </row>
        <row r="2729">
          <cell r="A2729" t="str">
            <v>16075434</v>
          </cell>
          <cell r="B2729">
            <v>160</v>
          </cell>
          <cell r="C2729">
            <v>75434</v>
          </cell>
          <cell r="D2729" t="str">
            <v>TEXI-ENGORDA  RE</v>
          </cell>
          <cell r="E2729" t="str">
            <v>PES</v>
          </cell>
          <cell r="F2729">
            <v>4375</v>
          </cell>
          <cell r="G2729" t="str">
            <v>TN</v>
          </cell>
          <cell r="H2729" t="str">
            <v>TONELADAS</v>
          </cell>
          <cell r="I2729" t="str">
            <v>PEC</v>
          </cell>
        </row>
        <row r="2730">
          <cell r="A2730" t="str">
            <v>16079479</v>
          </cell>
          <cell r="B2730">
            <v>160</v>
          </cell>
          <cell r="C2730">
            <v>79479</v>
          </cell>
          <cell r="D2730" t="str">
            <v>CALF-MANNA 50 L CE</v>
          </cell>
          <cell r="E2730" t="str">
            <v>PES</v>
          </cell>
          <cell r="F2730">
            <v>17666</v>
          </cell>
          <cell r="G2730" t="str">
            <v>TN</v>
          </cell>
          <cell r="H2730" t="str">
            <v>TONELADAS</v>
          </cell>
          <cell r="I2730" t="str">
            <v>PEC</v>
          </cell>
        </row>
        <row r="2731">
          <cell r="A2731" t="str">
            <v>16079489</v>
          </cell>
          <cell r="B2731">
            <v>160</v>
          </cell>
          <cell r="C2731">
            <v>79489</v>
          </cell>
          <cell r="D2731" t="str">
            <v>CALF-MANNA 25 L CE</v>
          </cell>
          <cell r="E2731" t="str">
            <v>PES</v>
          </cell>
          <cell r="F2731">
            <v>18479</v>
          </cell>
          <cell r="G2731" t="str">
            <v>TN</v>
          </cell>
          <cell r="H2731" t="str">
            <v>TONELADAS</v>
          </cell>
          <cell r="I2731" t="str">
            <v>PEC</v>
          </cell>
        </row>
        <row r="2732">
          <cell r="A2732" t="str">
            <v>1608299</v>
          </cell>
          <cell r="B2732">
            <v>160</v>
          </cell>
          <cell r="C2732">
            <v>8299</v>
          </cell>
          <cell r="D2732" t="str">
            <v>CAJA DE DESCANSO GALLO DE ORO</v>
          </cell>
          <cell r="E2732" t="str">
            <v>PES</v>
          </cell>
          <cell r="F2732">
            <v>31.03</v>
          </cell>
          <cell r="G2732" t="str">
            <v>PZ</v>
          </cell>
          <cell r="H2732" t="str">
            <v>PIEZAS</v>
          </cell>
          <cell r="I2732" t="str">
            <v>PEC</v>
          </cell>
        </row>
        <row r="2733">
          <cell r="A2733" t="str">
            <v>16083409</v>
          </cell>
          <cell r="B2733">
            <v>160</v>
          </cell>
          <cell r="C2733">
            <v>83409</v>
          </cell>
          <cell r="D2733" t="str">
            <v>SUPER APILAC ULTRA 0 MED-0</v>
          </cell>
          <cell r="E2733" t="str">
            <v>PES</v>
          </cell>
          <cell r="F2733">
            <v>17700</v>
          </cell>
          <cell r="G2733" t="str">
            <v>TN</v>
          </cell>
          <cell r="H2733" t="str">
            <v>TONELADAS</v>
          </cell>
          <cell r="I2733" t="str">
            <v>PEC</v>
          </cell>
        </row>
        <row r="2734">
          <cell r="A2734" t="str">
            <v>16083439</v>
          </cell>
          <cell r="B2734">
            <v>160</v>
          </cell>
          <cell r="C2734">
            <v>83439</v>
          </cell>
          <cell r="D2734" t="str">
            <v>SUPER APILAC ULTRA 2 MED-1</v>
          </cell>
          <cell r="E2734" t="str">
            <v>PES</v>
          </cell>
          <cell r="F2734">
            <v>11850</v>
          </cell>
          <cell r="G2734" t="str">
            <v>TN</v>
          </cell>
          <cell r="H2734" t="str">
            <v>TONELADAS</v>
          </cell>
          <cell r="I2734" t="str">
            <v>PEC</v>
          </cell>
        </row>
        <row r="2735">
          <cell r="A2735" t="str">
            <v>16083469</v>
          </cell>
          <cell r="B2735">
            <v>160</v>
          </cell>
          <cell r="C2735">
            <v>83469</v>
          </cell>
          <cell r="D2735" t="str">
            <v>SUPER APILAC ULTRA 3 MED-1</v>
          </cell>
          <cell r="E2735" t="str">
            <v>PES</v>
          </cell>
          <cell r="F2735">
            <v>9650</v>
          </cell>
          <cell r="G2735" t="str">
            <v>TN</v>
          </cell>
          <cell r="H2735" t="str">
            <v>TONELADAS</v>
          </cell>
          <cell r="I2735" t="str">
            <v>PEC</v>
          </cell>
        </row>
        <row r="2736">
          <cell r="A2736" t="str">
            <v>16083499</v>
          </cell>
          <cell r="B2736">
            <v>160</v>
          </cell>
          <cell r="C2736">
            <v>83499</v>
          </cell>
          <cell r="D2736" t="str">
            <v>SUPER APILAC ULTRA 1 MED-1</v>
          </cell>
          <cell r="E2736" t="str">
            <v>PES</v>
          </cell>
          <cell r="F2736">
            <v>15350</v>
          </cell>
          <cell r="G2736" t="str">
            <v>TN</v>
          </cell>
          <cell r="H2736" t="str">
            <v>TONELADAS</v>
          </cell>
          <cell r="I2736" t="str">
            <v>PEC</v>
          </cell>
        </row>
        <row r="2737">
          <cell r="A2737" t="str">
            <v>16085919</v>
          </cell>
          <cell r="B2737">
            <v>160</v>
          </cell>
          <cell r="C2737">
            <v>85919</v>
          </cell>
          <cell r="D2737" t="str">
            <v>MULTI-BRICK TRIPLE</v>
          </cell>
          <cell r="E2737" t="str">
            <v>PES</v>
          </cell>
          <cell r="F2737">
            <v>35.32</v>
          </cell>
          <cell r="G2737">
            <v>12</v>
          </cell>
          <cell r="H2737" t="str">
            <v>15 KGS</v>
          </cell>
          <cell r="I2737" t="str">
            <v>MUL</v>
          </cell>
        </row>
        <row r="2738">
          <cell r="A2738" t="str">
            <v>16085929</v>
          </cell>
          <cell r="B2738">
            <v>160</v>
          </cell>
          <cell r="C2738">
            <v>85929</v>
          </cell>
          <cell r="D2738" t="str">
            <v>MULTI-BRICK DESPARASITANTE</v>
          </cell>
          <cell r="E2738" t="str">
            <v>PES</v>
          </cell>
          <cell r="F2738">
            <v>72.11</v>
          </cell>
          <cell r="G2738">
            <v>12</v>
          </cell>
          <cell r="H2738" t="str">
            <v>15 KGS</v>
          </cell>
          <cell r="I2738" t="str">
            <v>MUL</v>
          </cell>
        </row>
        <row r="2739">
          <cell r="A2739" t="str">
            <v>16086012</v>
          </cell>
          <cell r="B2739">
            <v>160</v>
          </cell>
          <cell r="C2739">
            <v>86012</v>
          </cell>
          <cell r="D2739" t="str">
            <v>ROYAL HORSE H-480 CE 15K</v>
          </cell>
          <cell r="E2739" t="str">
            <v>PES</v>
          </cell>
          <cell r="F2739">
            <v>11342</v>
          </cell>
          <cell r="G2739" t="str">
            <v>TN</v>
          </cell>
          <cell r="H2739" t="str">
            <v>TONELADAS</v>
          </cell>
          <cell r="I2739" t="str">
            <v>PEC</v>
          </cell>
        </row>
        <row r="2740">
          <cell r="A2740" t="str">
            <v>16086022</v>
          </cell>
          <cell r="B2740">
            <v>160</v>
          </cell>
          <cell r="C2740">
            <v>86022</v>
          </cell>
          <cell r="D2740" t="str">
            <v>ROYAL HORSE H-400 CE</v>
          </cell>
          <cell r="E2740" t="str">
            <v>PES</v>
          </cell>
          <cell r="F2740">
            <v>13385</v>
          </cell>
          <cell r="G2740" t="str">
            <v>TN</v>
          </cell>
          <cell r="H2740" t="str">
            <v>TONELADAS</v>
          </cell>
          <cell r="I2740" t="str">
            <v>PEC</v>
          </cell>
        </row>
        <row r="2741">
          <cell r="A2741" t="str">
            <v>16086032</v>
          </cell>
          <cell r="B2741">
            <v>160</v>
          </cell>
          <cell r="C2741">
            <v>86032</v>
          </cell>
          <cell r="D2741" t="str">
            <v>ROYAL HORSE H-380 CE 25K</v>
          </cell>
          <cell r="E2741" t="str">
            <v>PES</v>
          </cell>
          <cell r="F2741">
            <v>10920</v>
          </cell>
          <cell r="G2741" t="str">
            <v>TN</v>
          </cell>
          <cell r="H2741" t="str">
            <v>TONELADAS</v>
          </cell>
          <cell r="I2741" t="str">
            <v>PEC</v>
          </cell>
        </row>
        <row r="2742">
          <cell r="A2742" t="str">
            <v>16086514</v>
          </cell>
          <cell r="B2742">
            <v>160</v>
          </cell>
          <cell r="C2742">
            <v>86514</v>
          </cell>
          <cell r="D2742" t="str">
            <v>ROYAL HORSE H-250 RE 25K</v>
          </cell>
          <cell r="E2742" t="str">
            <v>PES</v>
          </cell>
          <cell r="F2742">
            <v>9185</v>
          </cell>
          <cell r="G2742" t="str">
            <v>TN</v>
          </cell>
          <cell r="H2742" t="str">
            <v>TONELADAS</v>
          </cell>
          <cell r="I2742" t="str">
            <v>PEC</v>
          </cell>
        </row>
        <row r="2743">
          <cell r="A2743" t="str">
            <v>16086522</v>
          </cell>
          <cell r="B2743">
            <v>160</v>
          </cell>
          <cell r="C2743">
            <v>86522</v>
          </cell>
          <cell r="D2743" t="str">
            <v>ROYAL HORSE B-300 CE 25K</v>
          </cell>
          <cell r="E2743" t="str">
            <v>PES</v>
          </cell>
          <cell r="F2743">
            <v>9574</v>
          </cell>
          <cell r="G2743" t="str">
            <v>TN</v>
          </cell>
          <cell r="H2743" t="str">
            <v>TONELADAS</v>
          </cell>
          <cell r="I2743" t="str">
            <v>PEC</v>
          </cell>
        </row>
        <row r="2744">
          <cell r="A2744" t="str">
            <v>16086044</v>
          </cell>
          <cell r="B2744">
            <v>160</v>
          </cell>
          <cell r="C2744">
            <v>86044</v>
          </cell>
          <cell r="D2744" t="str">
            <v>ROYAL HORSE H-350 RE 25K</v>
          </cell>
          <cell r="E2744" t="str">
            <v>PES</v>
          </cell>
          <cell r="F2744">
            <v>9207</v>
          </cell>
          <cell r="G2744" t="str">
            <v>TN</v>
          </cell>
          <cell r="H2744" t="str">
            <v>TONELADAS</v>
          </cell>
          <cell r="I2744" t="str">
            <v>PEC</v>
          </cell>
        </row>
        <row r="2745">
          <cell r="A2745" t="str">
            <v>16086624</v>
          </cell>
          <cell r="B2745">
            <v>160</v>
          </cell>
          <cell r="C2745">
            <v>86624</v>
          </cell>
          <cell r="D2745" t="str">
            <v>ROYAL HORSE B-150 RE 25K</v>
          </cell>
          <cell r="E2745" t="str">
            <v>PES</v>
          </cell>
          <cell r="F2745">
            <v>9205</v>
          </cell>
          <cell r="G2745" t="str">
            <v>TN</v>
          </cell>
          <cell r="H2745" t="str">
            <v>TONELADAS</v>
          </cell>
          <cell r="I2745" t="str">
            <v>PEC</v>
          </cell>
        </row>
        <row r="2746">
          <cell r="A2746" t="str">
            <v>16087747</v>
          </cell>
          <cell r="B2746">
            <v>160</v>
          </cell>
          <cell r="C2746">
            <v>87747</v>
          </cell>
          <cell r="D2746" t="str">
            <v>PORCEVRAGE FASE 0 C/MED 0</v>
          </cell>
          <cell r="E2746" t="str">
            <v>PES</v>
          </cell>
          <cell r="F2746">
            <v>17015</v>
          </cell>
          <cell r="G2746" t="str">
            <v>TN</v>
          </cell>
          <cell r="H2746" t="str">
            <v>TONELADAS</v>
          </cell>
          <cell r="I2746" t="str">
            <v>PEC</v>
          </cell>
        </row>
        <row r="2747">
          <cell r="A2747" t="str">
            <v>16087757</v>
          </cell>
          <cell r="B2747">
            <v>160</v>
          </cell>
          <cell r="C2747">
            <v>87757</v>
          </cell>
          <cell r="D2747" t="str">
            <v>PORCEVRAGE FASE 1 C/MED 1</v>
          </cell>
          <cell r="E2747" t="str">
            <v>PES</v>
          </cell>
          <cell r="F2747">
            <v>13700</v>
          </cell>
          <cell r="G2747" t="str">
            <v>TN</v>
          </cell>
          <cell r="H2747" t="str">
            <v>TONELADAS</v>
          </cell>
          <cell r="I2747" t="str">
            <v>PEC</v>
          </cell>
        </row>
        <row r="2748">
          <cell r="A2748" t="str">
            <v>16087767</v>
          </cell>
          <cell r="B2748">
            <v>160</v>
          </cell>
          <cell r="C2748">
            <v>87767</v>
          </cell>
          <cell r="D2748" t="str">
            <v>PORCEVRAGE FASE 2 C/MED 1</v>
          </cell>
          <cell r="E2748" t="str">
            <v>PES</v>
          </cell>
          <cell r="F2748">
            <v>12100</v>
          </cell>
          <cell r="G2748" t="str">
            <v>TN</v>
          </cell>
          <cell r="H2748" t="str">
            <v>TONELADAS</v>
          </cell>
          <cell r="I2748" t="str">
            <v>PEC</v>
          </cell>
        </row>
        <row r="2749">
          <cell r="A2749" t="str">
            <v>16087777</v>
          </cell>
          <cell r="B2749">
            <v>160</v>
          </cell>
          <cell r="C2749">
            <v>87777</v>
          </cell>
          <cell r="D2749" t="str">
            <v>PORCEVRAGE FASE 3 C/MED 1</v>
          </cell>
          <cell r="E2749" t="str">
            <v>PES</v>
          </cell>
          <cell r="F2749">
            <v>9550</v>
          </cell>
          <cell r="G2749" t="str">
            <v>TN</v>
          </cell>
          <cell r="H2749" t="str">
            <v>TONELADAS</v>
          </cell>
          <cell r="I2749" t="str">
            <v>PEC</v>
          </cell>
        </row>
        <row r="2750">
          <cell r="A2750" t="str">
            <v>1608815</v>
          </cell>
          <cell r="B2750">
            <v>160</v>
          </cell>
          <cell r="C2750">
            <v>8815</v>
          </cell>
          <cell r="D2750" t="str">
            <v>CAJA GALLO DE ORO</v>
          </cell>
          <cell r="E2750" t="str">
            <v>PES</v>
          </cell>
          <cell r="F2750">
            <v>19</v>
          </cell>
          <cell r="G2750" t="str">
            <v>PZ</v>
          </cell>
          <cell r="H2750" t="str">
            <v>PIEZAS</v>
          </cell>
        </row>
        <row r="2751">
          <cell r="A2751" t="str">
            <v>1608854</v>
          </cell>
          <cell r="B2751">
            <v>160</v>
          </cell>
          <cell r="C2751">
            <v>8854</v>
          </cell>
          <cell r="D2751" t="str">
            <v>CAJA GALLO DE ORO CORTADOR</v>
          </cell>
          <cell r="E2751" t="str">
            <v>PES</v>
          </cell>
          <cell r="F2751">
            <v>39.229999999999997</v>
          </cell>
          <cell r="G2751" t="str">
            <v>PZ</v>
          </cell>
          <cell r="H2751" t="str">
            <v>PIEZAS</v>
          </cell>
        </row>
        <row r="2752">
          <cell r="A2752" t="str">
            <v>16088698</v>
          </cell>
          <cell r="B2752">
            <v>160</v>
          </cell>
          <cell r="C2752">
            <v>88698</v>
          </cell>
          <cell r="D2752" t="str">
            <v>BIOFINGERLING 2.5MM</v>
          </cell>
          <cell r="E2752" t="str">
            <v>PES</v>
          </cell>
          <cell r="F2752">
            <v>19500</v>
          </cell>
          <cell r="G2752" t="str">
            <v>TN</v>
          </cell>
          <cell r="H2752" t="str">
            <v>TONELADAS</v>
          </cell>
          <cell r="I2752" t="str">
            <v>ACU</v>
          </cell>
        </row>
        <row r="2753">
          <cell r="A2753" t="str">
            <v>16088699</v>
          </cell>
          <cell r="B2753">
            <v>160</v>
          </cell>
          <cell r="C2753">
            <v>88699</v>
          </cell>
          <cell r="D2753" t="str">
            <v>BIOFINGERLING 1.5MM</v>
          </cell>
          <cell r="E2753" t="str">
            <v>PES</v>
          </cell>
          <cell r="F2753">
            <v>19900</v>
          </cell>
          <cell r="G2753" t="str">
            <v>TN</v>
          </cell>
          <cell r="H2753" t="str">
            <v>TONELADAS</v>
          </cell>
          <cell r="I2753" t="str">
            <v>ACU</v>
          </cell>
        </row>
        <row r="2754">
          <cell r="A2754" t="str">
            <v>1609065</v>
          </cell>
          <cell r="B2754">
            <v>160</v>
          </cell>
          <cell r="C2754">
            <v>9065</v>
          </cell>
          <cell r="D2754" t="str">
            <v>MULTIPHOS PREMEZCLA GAN.</v>
          </cell>
          <cell r="E2754" t="str">
            <v>PES</v>
          </cell>
          <cell r="F2754">
            <v>20320</v>
          </cell>
          <cell r="G2754" t="str">
            <v>TN</v>
          </cell>
          <cell r="H2754" t="str">
            <v>TONELADAS</v>
          </cell>
          <cell r="I2754" t="str">
            <v>MUL</v>
          </cell>
        </row>
        <row r="2755">
          <cell r="A2755" t="str">
            <v>1609253</v>
          </cell>
          <cell r="B2755">
            <v>160</v>
          </cell>
          <cell r="C2755">
            <v>9253</v>
          </cell>
          <cell r="D2755" t="str">
            <v>PREMIX PATOS INICIACION</v>
          </cell>
          <cell r="E2755" t="str">
            <v>PES</v>
          </cell>
          <cell r="F2755">
            <v>16880</v>
          </cell>
          <cell r="G2755" t="str">
            <v>TN</v>
          </cell>
          <cell r="H2755" t="str">
            <v>TONELADAS</v>
          </cell>
          <cell r="I2755" t="str">
            <v>MUL</v>
          </cell>
        </row>
        <row r="2756">
          <cell r="A2756" t="str">
            <v>1609254</v>
          </cell>
          <cell r="B2756">
            <v>160</v>
          </cell>
          <cell r="C2756">
            <v>9254</v>
          </cell>
          <cell r="D2756" t="str">
            <v>PREMIX PATOS CRECIMIENTO</v>
          </cell>
          <cell r="E2756" t="str">
            <v>PES</v>
          </cell>
          <cell r="F2756">
            <v>14200</v>
          </cell>
          <cell r="G2756" t="str">
            <v>TN</v>
          </cell>
          <cell r="H2756" t="str">
            <v>TONELADAS</v>
          </cell>
          <cell r="I2756" t="str">
            <v>MUL</v>
          </cell>
        </row>
        <row r="2757">
          <cell r="A2757" t="str">
            <v>1609310</v>
          </cell>
          <cell r="B2757">
            <v>160</v>
          </cell>
          <cell r="C2757">
            <v>9310</v>
          </cell>
          <cell r="D2757" t="str">
            <v>INICIACION ESPECIAL</v>
          </cell>
          <cell r="E2757" t="str">
            <v>PES</v>
          </cell>
          <cell r="F2757">
            <v>17620</v>
          </cell>
          <cell r="G2757" t="str">
            <v>TN</v>
          </cell>
          <cell r="H2757" t="str">
            <v>TONELADAS</v>
          </cell>
          <cell r="I2757" t="str">
            <v>MUL</v>
          </cell>
        </row>
        <row r="2758">
          <cell r="A2758" t="str">
            <v>1609313</v>
          </cell>
          <cell r="B2758">
            <v>160</v>
          </cell>
          <cell r="C2758">
            <v>9313</v>
          </cell>
          <cell r="D2758" t="str">
            <v>MC-CERDOS PREINICIACION</v>
          </cell>
          <cell r="E2758" t="str">
            <v>PES</v>
          </cell>
          <cell r="F2758">
            <v>12540</v>
          </cell>
          <cell r="G2758" t="str">
            <v>TN</v>
          </cell>
          <cell r="H2758" t="str">
            <v>TONELADAS</v>
          </cell>
          <cell r="I2758" t="str">
            <v>MUL</v>
          </cell>
        </row>
        <row r="2759">
          <cell r="A2759" t="str">
            <v>1609318</v>
          </cell>
          <cell r="B2759">
            <v>160</v>
          </cell>
          <cell r="C2759">
            <v>9318</v>
          </cell>
          <cell r="D2759" t="str">
            <v>CERDOS INICIACION I</v>
          </cell>
          <cell r="E2759" t="str">
            <v>PES</v>
          </cell>
          <cell r="F2759">
            <v>27000</v>
          </cell>
          <cell r="G2759" t="str">
            <v>TN</v>
          </cell>
          <cell r="H2759" t="str">
            <v>TONELADAS</v>
          </cell>
          <cell r="I2759" t="str">
            <v>MUL</v>
          </cell>
        </row>
        <row r="2760">
          <cell r="A2760" t="str">
            <v>1609319</v>
          </cell>
          <cell r="B2760">
            <v>160</v>
          </cell>
          <cell r="C2760">
            <v>9319</v>
          </cell>
          <cell r="D2760" t="str">
            <v>CERDOS INICIACION II</v>
          </cell>
          <cell r="E2760" t="str">
            <v>PES</v>
          </cell>
          <cell r="F2760">
            <v>21950</v>
          </cell>
          <cell r="G2760" t="str">
            <v>TN</v>
          </cell>
          <cell r="H2760" t="str">
            <v>TONELADAS</v>
          </cell>
          <cell r="I2760" t="str">
            <v>MUL</v>
          </cell>
        </row>
        <row r="2761">
          <cell r="A2761" t="str">
            <v>1609334</v>
          </cell>
          <cell r="B2761">
            <v>160</v>
          </cell>
          <cell r="C2761">
            <v>9334</v>
          </cell>
          <cell r="D2761" t="str">
            <v>DESARROLLO ESPECIAL</v>
          </cell>
          <cell r="E2761" t="str">
            <v>PES</v>
          </cell>
          <cell r="F2761">
            <v>13630</v>
          </cell>
          <cell r="G2761" t="str">
            <v>TN</v>
          </cell>
          <cell r="H2761" t="str">
            <v>TONELADAS</v>
          </cell>
          <cell r="I2761" t="str">
            <v>MUL</v>
          </cell>
        </row>
        <row r="2762">
          <cell r="A2762" t="str">
            <v>1609363</v>
          </cell>
          <cell r="B2762">
            <v>160</v>
          </cell>
          <cell r="C2762">
            <v>9363</v>
          </cell>
          <cell r="D2762" t="str">
            <v>CRECIMIENTO ENGORDA PAYLEAN 40</v>
          </cell>
          <cell r="E2762" t="str">
            <v>PES</v>
          </cell>
          <cell r="F2762">
            <v>17620</v>
          </cell>
          <cell r="G2762" t="str">
            <v>TN</v>
          </cell>
          <cell r="H2762" t="str">
            <v>TONELADAS</v>
          </cell>
          <cell r="I2762" t="str">
            <v>MUL</v>
          </cell>
        </row>
        <row r="2763">
          <cell r="A2763" t="str">
            <v>1609364</v>
          </cell>
          <cell r="B2763">
            <v>160</v>
          </cell>
          <cell r="C2763">
            <v>9364</v>
          </cell>
          <cell r="D2763" t="str">
            <v>MINERALES GANADO</v>
          </cell>
          <cell r="E2763" t="str">
            <v>PES</v>
          </cell>
          <cell r="F2763">
            <v>17270</v>
          </cell>
          <cell r="G2763" t="str">
            <v>TN</v>
          </cell>
          <cell r="H2763" t="str">
            <v>TONELADAS</v>
          </cell>
          <cell r="I2763" t="str">
            <v>MUL</v>
          </cell>
        </row>
        <row r="2764">
          <cell r="A2764" t="str">
            <v>1609365</v>
          </cell>
          <cell r="B2764">
            <v>160</v>
          </cell>
          <cell r="C2764">
            <v>9365</v>
          </cell>
          <cell r="D2764" t="str">
            <v>VITAMINAS GANADO LECHERO</v>
          </cell>
          <cell r="E2764" t="str">
            <v>PES</v>
          </cell>
          <cell r="F2764">
            <v>14360</v>
          </cell>
          <cell r="G2764" t="str">
            <v>TN</v>
          </cell>
          <cell r="H2764" t="str">
            <v>TONELADAS</v>
          </cell>
          <cell r="I2764" t="str">
            <v>MUL</v>
          </cell>
        </row>
        <row r="2765">
          <cell r="A2765" t="str">
            <v>1609370</v>
          </cell>
          <cell r="B2765">
            <v>160</v>
          </cell>
          <cell r="C2765">
            <v>9370</v>
          </cell>
          <cell r="D2765" t="str">
            <v>VITAMINAS CRECI-ENGORDA HE</v>
          </cell>
          <cell r="E2765" t="str">
            <v>PES</v>
          </cell>
          <cell r="F2765">
            <v>23540</v>
          </cell>
          <cell r="G2765" t="str">
            <v>TN</v>
          </cell>
          <cell r="H2765" t="str">
            <v>TONELADAS</v>
          </cell>
          <cell r="I2765" t="str">
            <v>MUL</v>
          </cell>
        </row>
        <row r="2766">
          <cell r="A2766" t="str">
            <v>1609395</v>
          </cell>
          <cell r="B2766">
            <v>160</v>
          </cell>
          <cell r="C2766">
            <v>9395</v>
          </cell>
          <cell r="D2766" t="str">
            <v>PREMIX AVESTRUZ</v>
          </cell>
          <cell r="E2766" t="str">
            <v>PES</v>
          </cell>
          <cell r="F2766">
            <v>17198</v>
          </cell>
          <cell r="G2766" t="str">
            <v>TN</v>
          </cell>
          <cell r="H2766" t="str">
            <v>TONELADAS</v>
          </cell>
          <cell r="I2766" t="str">
            <v>MUL</v>
          </cell>
        </row>
        <row r="2767">
          <cell r="A2767" t="str">
            <v>1609400</v>
          </cell>
          <cell r="B2767">
            <v>160</v>
          </cell>
          <cell r="C2767">
            <v>9400</v>
          </cell>
          <cell r="D2767" t="str">
            <v>MULTISAL SAL MINERAL VIT.</v>
          </cell>
          <cell r="E2767" t="str">
            <v>PES</v>
          </cell>
          <cell r="F2767">
            <v>10210</v>
          </cell>
          <cell r="G2767" t="str">
            <v>TN</v>
          </cell>
          <cell r="H2767" t="str">
            <v>TONELADAS</v>
          </cell>
          <cell r="I2767" t="str">
            <v>MUL</v>
          </cell>
        </row>
        <row r="2768">
          <cell r="A2768" t="str">
            <v>1609401</v>
          </cell>
          <cell r="B2768">
            <v>160</v>
          </cell>
          <cell r="C2768">
            <v>9401</v>
          </cell>
          <cell r="D2768" t="str">
            <v>MINERALES PLUS LECHERO</v>
          </cell>
          <cell r="E2768" t="str">
            <v>PES</v>
          </cell>
          <cell r="F2768">
            <v>9745</v>
          </cell>
          <cell r="G2768" t="str">
            <v>TN</v>
          </cell>
          <cell r="H2768" t="str">
            <v>TONELADAS</v>
          </cell>
          <cell r="I2768" t="str">
            <v>MUL</v>
          </cell>
        </row>
        <row r="2769">
          <cell r="A2769" t="str">
            <v>1609411</v>
          </cell>
          <cell r="B2769">
            <v>160</v>
          </cell>
          <cell r="C2769">
            <v>9411</v>
          </cell>
          <cell r="D2769" t="str">
            <v>FINALIZADOR BOVINO C/ZILMAX</v>
          </cell>
          <cell r="E2769" t="str">
            <v>PES</v>
          </cell>
          <cell r="F2769">
            <v>42500</v>
          </cell>
          <cell r="G2769" t="str">
            <v>TN</v>
          </cell>
          <cell r="H2769" t="str">
            <v>TONELADAS</v>
          </cell>
          <cell r="I2769" t="str">
            <v>MUL</v>
          </cell>
        </row>
        <row r="2770">
          <cell r="A2770" t="str">
            <v>1609480</v>
          </cell>
          <cell r="B2770">
            <v>160</v>
          </cell>
          <cell r="C2770">
            <v>9480</v>
          </cell>
          <cell r="D2770" t="str">
            <v>LACTANCIA PLUS HE</v>
          </cell>
          <cell r="E2770" t="str">
            <v>PES</v>
          </cell>
          <cell r="F2770">
            <v>13290</v>
          </cell>
          <cell r="G2770" t="str">
            <v>TN</v>
          </cell>
          <cell r="H2770" t="str">
            <v>TONELADAS</v>
          </cell>
          <cell r="I2770" t="str">
            <v>MUL</v>
          </cell>
        </row>
        <row r="2771">
          <cell r="A2771" t="str">
            <v>1609481</v>
          </cell>
          <cell r="B2771">
            <v>160</v>
          </cell>
          <cell r="C2771">
            <v>9481</v>
          </cell>
          <cell r="D2771" t="str">
            <v>GESTACION PLUS HE</v>
          </cell>
          <cell r="E2771" t="str">
            <v>PES</v>
          </cell>
          <cell r="F2771">
            <v>12570</v>
          </cell>
          <cell r="G2771" t="str">
            <v>TN</v>
          </cell>
          <cell r="H2771" t="str">
            <v>TONELADAS</v>
          </cell>
          <cell r="I2771" t="str">
            <v>MUL</v>
          </cell>
        </row>
        <row r="2772">
          <cell r="A2772" t="str">
            <v>1609520</v>
          </cell>
          <cell r="B2772">
            <v>160</v>
          </cell>
          <cell r="C2772">
            <v>9520</v>
          </cell>
          <cell r="D2772" t="str">
            <v>SALTEC HE</v>
          </cell>
          <cell r="E2772" t="str">
            <v>PES</v>
          </cell>
          <cell r="F2772">
            <v>6043</v>
          </cell>
          <cell r="G2772" t="str">
            <v>TN</v>
          </cell>
          <cell r="H2772" t="str">
            <v>TONELADAS</v>
          </cell>
          <cell r="I2772" t="str">
            <v>MUL</v>
          </cell>
        </row>
        <row r="2773">
          <cell r="A2773" t="str">
            <v>1609553</v>
          </cell>
          <cell r="B2773">
            <v>160</v>
          </cell>
          <cell r="C2773">
            <v>9553</v>
          </cell>
          <cell r="D2773" t="str">
            <v>MINERALES PLUS ENG. GAN.</v>
          </cell>
          <cell r="E2773" t="str">
            <v>PES</v>
          </cell>
          <cell r="F2773">
            <v>10650</v>
          </cell>
          <cell r="G2773" t="str">
            <v>TN</v>
          </cell>
          <cell r="H2773" t="str">
            <v>TONELADAS</v>
          </cell>
          <cell r="I2773" t="str">
            <v>MUL</v>
          </cell>
        </row>
        <row r="2774">
          <cell r="A2774" t="str">
            <v>1609557</v>
          </cell>
          <cell r="B2774">
            <v>160</v>
          </cell>
          <cell r="C2774">
            <v>9557</v>
          </cell>
          <cell r="D2774" t="str">
            <v>PREMIX BORREGOS INTENSIVOS</v>
          </cell>
          <cell r="E2774" t="str">
            <v>PES</v>
          </cell>
          <cell r="F2774">
            <v>8920</v>
          </cell>
          <cell r="G2774" t="str">
            <v>TN</v>
          </cell>
          <cell r="H2774" t="str">
            <v>TONELADAS</v>
          </cell>
          <cell r="I2774" t="str">
            <v>MUL</v>
          </cell>
        </row>
        <row r="2775">
          <cell r="A2775" t="str">
            <v>1609558</v>
          </cell>
          <cell r="B2775">
            <v>160</v>
          </cell>
          <cell r="C2775">
            <v>9558</v>
          </cell>
          <cell r="D2775" t="str">
            <v>SAL MINERAL BORREGOS</v>
          </cell>
          <cell r="E2775" t="str">
            <v>PES</v>
          </cell>
          <cell r="F2775">
            <v>11810</v>
          </cell>
          <cell r="G2775" t="str">
            <v>TN</v>
          </cell>
          <cell r="H2775" t="str">
            <v>TONELADAS</v>
          </cell>
          <cell r="I2775" t="str">
            <v>MUL</v>
          </cell>
        </row>
        <row r="2776">
          <cell r="A2776" t="str">
            <v>1609903</v>
          </cell>
          <cell r="B2776">
            <v>160</v>
          </cell>
          <cell r="C2776">
            <v>9903</v>
          </cell>
          <cell r="D2776" t="str">
            <v>INICIATEC</v>
          </cell>
          <cell r="E2776" t="str">
            <v>PES</v>
          </cell>
          <cell r="F2776">
            <v>14220</v>
          </cell>
          <cell r="G2776" t="str">
            <v>TN</v>
          </cell>
          <cell r="H2776" t="str">
            <v>TONELADAS</v>
          </cell>
          <cell r="I2776" t="str">
            <v>MUL</v>
          </cell>
        </row>
        <row r="2777">
          <cell r="A2777" t="str">
            <v>1609904</v>
          </cell>
          <cell r="B2777">
            <v>160</v>
          </cell>
          <cell r="C2777">
            <v>9904</v>
          </cell>
          <cell r="D2777" t="str">
            <v>CRECITEC</v>
          </cell>
          <cell r="E2777" t="str">
            <v>PES</v>
          </cell>
          <cell r="F2777">
            <v>11720</v>
          </cell>
          <cell r="G2777" t="str">
            <v>TN</v>
          </cell>
          <cell r="H2777" t="str">
            <v>TONELADAS</v>
          </cell>
          <cell r="I2777" t="str">
            <v>MUL</v>
          </cell>
        </row>
        <row r="2778">
          <cell r="A2778" t="str">
            <v>1609909</v>
          </cell>
          <cell r="B2778">
            <v>160</v>
          </cell>
          <cell r="C2778">
            <v>9909</v>
          </cell>
          <cell r="D2778" t="str">
            <v>REPRODUCTEC</v>
          </cell>
          <cell r="E2778" t="str">
            <v>PES</v>
          </cell>
          <cell r="F2778">
            <v>12320</v>
          </cell>
          <cell r="G2778" t="str">
            <v>TN</v>
          </cell>
          <cell r="H2778" t="str">
            <v>TONELADAS</v>
          </cell>
          <cell r="I2778" t="str">
            <v>MUL</v>
          </cell>
        </row>
        <row r="2779">
          <cell r="A2779" t="str">
            <v>1609910</v>
          </cell>
          <cell r="B2779">
            <v>160</v>
          </cell>
          <cell r="C2779">
            <v>9910</v>
          </cell>
          <cell r="D2779" t="str">
            <v>LECHERO BOVINOS</v>
          </cell>
          <cell r="E2779" t="str">
            <v>PES</v>
          </cell>
          <cell r="F2779">
            <v>10390</v>
          </cell>
          <cell r="G2779" t="str">
            <v>TN</v>
          </cell>
          <cell r="H2779" t="str">
            <v>TONELADAS</v>
          </cell>
          <cell r="I2779" t="str">
            <v>MUL</v>
          </cell>
        </row>
        <row r="2780">
          <cell r="A2780" t="str">
            <v>1609911</v>
          </cell>
          <cell r="B2780">
            <v>160</v>
          </cell>
          <cell r="C2780">
            <v>9911</v>
          </cell>
          <cell r="D2780" t="str">
            <v>ENGORDA BOVINOS</v>
          </cell>
          <cell r="E2780" t="str">
            <v>PES</v>
          </cell>
          <cell r="F2780">
            <v>9630</v>
          </cell>
          <cell r="G2780" t="str">
            <v>TN</v>
          </cell>
          <cell r="H2780" t="str">
            <v>TONELADAS</v>
          </cell>
          <cell r="I2780" t="str">
            <v>MUL</v>
          </cell>
        </row>
        <row r="2781">
          <cell r="A2781" t="str">
            <v>16140022</v>
          </cell>
          <cell r="B2781">
            <v>161</v>
          </cell>
          <cell r="C2781">
            <v>40022</v>
          </cell>
          <cell r="D2781" t="str">
            <v>POLLORINA NO. 1 PLUS TE</v>
          </cell>
          <cell r="E2781" t="str">
            <v>PES</v>
          </cell>
          <cell r="F2781">
            <v>6090</v>
          </cell>
          <cell r="G2781" t="str">
            <v>TN</v>
          </cell>
          <cell r="H2781" t="str">
            <v>TONELADAS</v>
          </cell>
          <cell r="I2781" t="str">
            <v>PEC</v>
          </cell>
        </row>
        <row r="2782">
          <cell r="A2782" t="str">
            <v>16140030</v>
          </cell>
          <cell r="B2782">
            <v>161</v>
          </cell>
          <cell r="C2782">
            <v>40030</v>
          </cell>
          <cell r="D2782" t="str">
            <v>PONE ORO 16% PLUS HE</v>
          </cell>
          <cell r="E2782" t="str">
            <v>PES</v>
          </cell>
          <cell r="F2782">
            <v>5930</v>
          </cell>
          <cell r="G2782" t="str">
            <v>TN</v>
          </cell>
          <cell r="H2782" t="str">
            <v>TONELADAS</v>
          </cell>
          <cell r="I2782" t="str">
            <v>PEC</v>
          </cell>
        </row>
        <row r="2783">
          <cell r="A2783" t="str">
            <v>16140032</v>
          </cell>
          <cell r="B2783">
            <v>161</v>
          </cell>
          <cell r="C2783">
            <v>40032</v>
          </cell>
          <cell r="D2783" t="str">
            <v>PONE ORO 16% PLUS TE</v>
          </cell>
          <cell r="E2783" t="str">
            <v>PES</v>
          </cell>
          <cell r="F2783">
            <v>6100</v>
          </cell>
          <cell r="G2783" t="str">
            <v>TN</v>
          </cell>
          <cell r="H2783" t="str">
            <v>TONELADAS</v>
          </cell>
          <cell r="I2783" t="str">
            <v>PEC</v>
          </cell>
        </row>
        <row r="2784">
          <cell r="A2784" t="str">
            <v>16140112</v>
          </cell>
          <cell r="B2784">
            <v>161</v>
          </cell>
          <cell r="C2784">
            <v>40112</v>
          </cell>
          <cell r="D2784" t="str">
            <v>PONE ORO RAZA L. PLUS TE</v>
          </cell>
          <cell r="E2784" t="str">
            <v>PES</v>
          </cell>
          <cell r="F2784">
            <v>6000</v>
          </cell>
          <cell r="G2784" t="str">
            <v>TN</v>
          </cell>
          <cell r="H2784" t="str">
            <v>TONELADAS</v>
          </cell>
          <cell r="I2784" t="str">
            <v>PEC</v>
          </cell>
        </row>
        <row r="2785">
          <cell r="A2785" t="str">
            <v>16140122</v>
          </cell>
          <cell r="B2785">
            <v>161</v>
          </cell>
          <cell r="C2785">
            <v>40122</v>
          </cell>
          <cell r="D2785" t="str">
            <v>POLLORINA NO. 2 PLUS TE</v>
          </cell>
          <cell r="E2785" t="str">
            <v>PES</v>
          </cell>
          <cell r="F2785">
            <v>5890</v>
          </cell>
          <cell r="G2785" t="str">
            <v>TN</v>
          </cell>
          <cell r="H2785" t="str">
            <v>TONELADAS</v>
          </cell>
          <cell r="I2785" t="str">
            <v>PEC</v>
          </cell>
        </row>
        <row r="2786">
          <cell r="A2786" t="str">
            <v>16142092</v>
          </cell>
          <cell r="B2786">
            <v>161</v>
          </cell>
          <cell r="C2786">
            <v>42092</v>
          </cell>
          <cell r="D2786" t="str">
            <v>CAPORINA INICIADOR TE</v>
          </cell>
          <cell r="E2786" t="str">
            <v>PES</v>
          </cell>
          <cell r="F2786">
            <v>6900</v>
          </cell>
          <cell r="G2786" t="str">
            <v>TN</v>
          </cell>
          <cell r="H2786" t="str">
            <v>TONELADAS</v>
          </cell>
          <cell r="I2786" t="str">
            <v>PEC</v>
          </cell>
        </row>
        <row r="2787">
          <cell r="A2787" t="str">
            <v>16142132</v>
          </cell>
          <cell r="B2787">
            <v>161</v>
          </cell>
          <cell r="C2787">
            <v>42132</v>
          </cell>
          <cell r="D2787" t="str">
            <v>CAPORINA FINALIZADOR TE</v>
          </cell>
          <cell r="E2787" t="str">
            <v>PES</v>
          </cell>
          <cell r="F2787">
            <v>7000</v>
          </cell>
          <cell r="G2787" t="str">
            <v>TN</v>
          </cell>
          <cell r="H2787" t="str">
            <v>TONELADAS</v>
          </cell>
          <cell r="I2787" t="str">
            <v>PEC</v>
          </cell>
        </row>
        <row r="2788">
          <cell r="A2788" t="str">
            <v>16142222</v>
          </cell>
          <cell r="B2788">
            <v>161</v>
          </cell>
          <cell r="C2788">
            <v>42222</v>
          </cell>
          <cell r="D2788" t="str">
            <v>POLLO ORO V. TE</v>
          </cell>
          <cell r="E2788" t="str">
            <v>PES</v>
          </cell>
          <cell r="F2788">
            <v>7250</v>
          </cell>
          <cell r="G2788" t="str">
            <v>TN</v>
          </cell>
          <cell r="H2788" t="str">
            <v>TONELADAS</v>
          </cell>
          <cell r="I2788" t="str">
            <v>PEC</v>
          </cell>
        </row>
        <row r="2789">
          <cell r="A2789" t="str">
            <v>16142322</v>
          </cell>
          <cell r="B2789">
            <v>161</v>
          </cell>
          <cell r="C2789">
            <v>42322</v>
          </cell>
          <cell r="D2789" t="str">
            <v>POLLITO ORO INIC. V. TE</v>
          </cell>
          <cell r="E2789" t="str">
            <v>PES</v>
          </cell>
          <cell r="F2789">
            <v>7350</v>
          </cell>
          <cell r="G2789" t="str">
            <v>TN</v>
          </cell>
          <cell r="H2789" t="str">
            <v>TONELADAS</v>
          </cell>
          <cell r="I2789" t="str">
            <v>PEC</v>
          </cell>
        </row>
        <row r="2790">
          <cell r="A2790" t="str">
            <v>16142682</v>
          </cell>
          <cell r="B2790">
            <v>161</v>
          </cell>
          <cell r="C2790">
            <v>42682</v>
          </cell>
          <cell r="D2790" t="str">
            <v>POLLITO ESPECIAL TE</v>
          </cell>
          <cell r="E2790" t="str">
            <v>PES</v>
          </cell>
          <cell r="F2790">
            <v>6350</v>
          </cell>
          <cell r="G2790" t="str">
            <v>TN</v>
          </cell>
          <cell r="H2790" t="str">
            <v>TONELADAS</v>
          </cell>
          <cell r="I2790" t="str">
            <v>PEC</v>
          </cell>
        </row>
        <row r="2791">
          <cell r="A2791" t="str">
            <v>16142692</v>
          </cell>
          <cell r="B2791">
            <v>161</v>
          </cell>
          <cell r="C2791">
            <v>42692</v>
          </cell>
          <cell r="D2791" t="str">
            <v>POLLO ESPECIAL TE</v>
          </cell>
          <cell r="E2791" t="str">
            <v>PES</v>
          </cell>
          <cell r="F2791">
            <v>6390</v>
          </cell>
          <cell r="G2791" t="str">
            <v>TN</v>
          </cell>
          <cell r="H2791" t="str">
            <v>TONELADAS</v>
          </cell>
          <cell r="I2791" t="str">
            <v>PEC</v>
          </cell>
        </row>
        <row r="2792">
          <cell r="A2792" t="str">
            <v>16143010</v>
          </cell>
          <cell r="B2792">
            <v>161</v>
          </cell>
          <cell r="C2792">
            <v>43010</v>
          </cell>
          <cell r="D2792" t="str">
            <v>CARNERINA NO. 1 MED. HE</v>
          </cell>
          <cell r="E2792" t="str">
            <v>PES</v>
          </cell>
          <cell r="F2792">
            <v>6583</v>
          </cell>
          <cell r="G2792" t="str">
            <v>TN</v>
          </cell>
          <cell r="H2792" t="str">
            <v>TONELADAS</v>
          </cell>
          <cell r="I2792" t="str">
            <v>PEC</v>
          </cell>
        </row>
        <row r="2793">
          <cell r="A2793" t="str">
            <v>16143011</v>
          </cell>
          <cell r="B2793">
            <v>161</v>
          </cell>
          <cell r="C2793">
            <v>43011</v>
          </cell>
          <cell r="D2793" t="str">
            <v>CARNERINA NO. 1 MED. HG</v>
          </cell>
          <cell r="E2793" t="str">
            <v>PES</v>
          </cell>
          <cell r="F2793">
            <v>6443</v>
          </cell>
          <cell r="G2793" t="str">
            <v>TN</v>
          </cell>
          <cell r="H2793" t="str">
            <v>TONELADAS</v>
          </cell>
          <cell r="I2793" t="str">
            <v>PEC</v>
          </cell>
        </row>
        <row r="2794">
          <cell r="A2794" t="str">
            <v>16143012</v>
          </cell>
          <cell r="B2794">
            <v>161</v>
          </cell>
          <cell r="C2794">
            <v>43012</v>
          </cell>
          <cell r="D2794" t="str">
            <v>CARNERINA NO. 1 MED. CE</v>
          </cell>
          <cell r="E2794" t="str">
            <v>PES</v>
          </cell>
          <cell r="F2794">
            <v>6553</v>
          </cell>
          <cell r="G2794" t="str">
            <v>TN</v>
          </cell>
          <cell r="H2794" t="str">
            <v>TONELADAS</v>
          </cell>
          <cell r="I2794" t="str">
            <v>PEC</v>
          </cell>
        </row>
        <row r="2795">
          <cell r="A2795" t="str">
            <v>16143013</v>
          </cell>
          <cell r="B2795">
            <v>161</v>
          </cell>
          <cell r="C2795">
            <v>43013</v>
          </cell>
          <cell r="D2795" t="str">
            <v>CARNERINA NO. 1 MED. CG</v>
          </cell>
          <cell r="E2795" t="str">
            <v>PES</v>
          </cell>
          <cell r="F2795">
            <v>6513</v>
          </cell>
          <cell r="G2795" t="str">
            <v>TN</v>
          </cell>
          <cell r="H2795" t="str">
            <v>TONELADAS</v>
          </cell>
          <cell r="I2795" t="str">
            <v>PEC</v>
          </cell>
        </row>
        <row r="2796">
          <cell r="A2796" t="str">
            <v>16143020</v>
          </cell>
          <cell r="B2796">
            <v>161</v>
          </cell>
          <cell r="C2796">
            <v>43020</v>
          </cell>
          <cell r="D2796" t="str">
            <v>CARNERINA NO. 2 HE</v>
          </cell>
          <cell r="E2796" t="str">
            <v>PES</v>
          </cell>
          <cell r="F2796">
            <v>5832</v>
          </cell>
          <cell r="G2796" t="str">
            <v>TN</v>
          </cell>
          <cell r="H2796" t="str">
            <v>TONELADAS</v>
          </cell>
          <cell r="I2796" t="str">
            <v>PEC</v>
          </cell>
        </row>
        <row r="2797">
          <cell r="A2797" t="str">
            <v>16143021</v>
          </cell>
          <cell r="B2797">
            <v>161</v>
          </cell>
          <cell r="C2797">
            <v>43021</v>
          </cell>
          <cell r="D2797" t="str">
            <v>CARNERINA NO. 2 HG</v>
          </cell>
          <cell r="E2797" t="str">
            <v>PES</v>
          </cell>
          <cell r="F2797">
            <v>5692</v>
          </cell>
          <cell r="G2797" t="str">
            <v>TN</v>
          </cell>
          <cell r="H2797" t="str">
            <v>TONELADAS</v>
          </cell>
          <cell r="I2797" t="str">
            <v>PEC</v>
          </cell>
        </row>
        <row r="2798">
          <cell r="A2798" t="str">
            <v>16143022</v>
          </cell>
          <cell r="B2798">
            <v>161</v>
          </cell>
          <cell r="C2798">
            <v>43022</v>
          </cell>
          <cell r="D2798" t="str">
            <v>CARNERINA NO. 2 CE</v>
          </cell>
          <cell r="E2798" t="str">
            <v>PES</v>
          </cell>
          <cell r="F2798">
            <v>5752</v>
          </cell>
          <cell r="G2798" t="str">
            <v>TN</v>
          </cell>
          <cell r="H2798" t="str">
            <v>TONELADAS</v>
          </cell>
          <cell r="I2798" t="str">
            <v>PEC</v>
          </cell>
        </row>
        <row r="2799">
          <cell r="A2799" t="str">
            <v>16143023</v>
          </cell>
          <cell r="B2799">
            <v>161</v>
          </cell>
          <cell r="C2799">
            <v>43023</v>
          </cell>
          <cell r="D2799" t="str">
            <v>CARNERINA NO. 2 CG</v>
          </cell>
          <cell r="E2799" t="str">
            <v>PES</v>
          </cell>
          <cell r="F2799">
            <v>5712</v>
          </cell>
          <cell r="G2799" t="str">
            <v>TN</v>
          </cell>
          <cell r="H2799" t="str">
            <v>TONELADAS</v>
          </cell>
          <cell r="I2799" t="str">
            <v>PEC</v>
          </cell>
        </row>
        <row r="2800">
          <cell r="A2800" t="str">
            <v>16143030</v>
          </cell>
          <cell r="B2800">
            <v>161</v>
          </cell>
          <cell r="C2800">
            <v>43030</v>
          </cell>
          <cell r="D2800" t="str">
            <v>CARNERINA NO. 3 HE</v>
          </cell>
          <cell r="E2800" t="str">
            <v>PES</v>
          </cell>
          <cell r="F2800">
            <v>5660</v>
          </cell>
          <cell r="G2800" t="str">
            <v>TN</v>
          </cell>
          <cell r="H2800" t="str">
            <v>TONELADAS</v>
          </cell>
          <cell r="I2800" t="str">
            <v>PEC</v>
          </cell>
        </row>
        <row r="2801">
          <cell r="A2801" t="str">
            <v>16143031</v>
          </cell>
          <cell r="B2801">
            <v>161</v>
          </cell>
          <cell r="C2801">
            <v>43031</v>
          </cell>
          <cell r="D2801" t="str">
            <v>CARNERINA NO. 3 HG</v>
          </cell>
          <cell r="E2801" t="str">
            <v>PES</v>
          </cell>
          <cell r="F2801">
            <v>5520</v>
          </cell>
          <cell r="G2801" t="str">
            <v>TN</v>
          </cell>
          <cell r="H2801" t="str">
            <v>TONELADAS</v>
          </cell>
          <cell r="I2801" t="str">
            <v>PEC</v>
          </cell>
        </row>
        <row r="2802">
          <cell r="A2802" t="str">
            <v>16143032</v>
          </cell>
          <cell r="B2802">
            <v>161</v>
          </cell>
          <cell r="C2802">
            <v>43032</v>
          </cell>
          <cell r="D2802" t="str">
            <v>CARNERINA NO. 3 CE</v>
          </cell>
          <cell r="E2802" t="str">
            <v>PES</v>
          </cell>
          <cell r="F2802">
            <v>5580</v>
          </cell>
          <cell r="G2802" t="str">
            <v>TN</v>
          </cell>
          <cell r="H2802" t="str">
            <v>TONELADAS</v>
          </cell>
          <cell r="I2802" t="str">
            <v>PEC</v>
          </cell>
        </row>
        <row r="2803">
          <cell r="A2803" t="str">
            <v>16143033</v>
          </cell>
          <cell r="B2803">
            <v>161</v>
          </cell>
          <cell r="C2803">
            <v>43033</v>
          </cell>
          <cell r="D2803" t="str">
            <v>CARNERINA NO. 3 CG</v>
          </cell>
          <cell r="E2803" t="str">
            <v>PES</v>
          </cell>
          <cell r="F2803">
            <v>5540</v>
          </cell>
          <cell r="G2803" t="str">
            <v>TN</v>
          </cell>
          <cell r="H2803" t="str">
            <v>TONELADAS</v>
          </cell>
          <cell r="I2803" t="str">
            <v>PEC</v>
          </cell>
        </row>
        <row r="2804">
          <cell r="A2804" t="str">
            <v>16143040</v>
          </cell>
          <cell r="B2804">
            <v>161</v>
          </cell>
          <cell r="C2804">
            <v>43040</v>
          </cell>
          <cell r="D2804" t="str">
            <v>CARNERINA No.4 LACTANCIA HE</v>
          </cell>
          <cell r="E2804" t="str">
            <v>PES</v>
          </cell>
          <cell r="F2804">
            <v>5810</v>
          </cell>
          <cell r="G2804" t="str">
            <v>TN</v>
          </cell>
          <cell r="H2804" t="str">
            <v>TONELADAS</v>
          </cell>
          <cell r="I2804" t="str">
            <v>PEC</v>
          </cell>
        </row>
        <row r="2805">
          <cell r="A2805" t="str">
            <v>16143041</v>
          </cell>
          <cell r="B2805">
            <v>161</v>
          </cell>
          <cell r="C2805">
            <v>43041</v>
          </cell>
          <cell r="D2805" t="str">
            <v>CARNERINA No.4 LACTANCIA HG</v>
          </cell>
          <cell r="E2805" t="str">
            <v>PES</v>
          </cell>
          <cell r="F2805">
            <v>5670</v>
          </cell>
          <cell r="G2805" t="str">
            <v>TN</v>
          </cell>
          <cell r="H2805" t="str">
            <v>TONELADAS</v>
          </cell>
          <cell r="I2805" t="str">
            <v>PEC</v>
          </cell>
        </row>
        <row r="2806">
          <cell r="A2806" t="str">
            <v>16143042</v>
          </cell>
          <cell r="B2806">
            <v>161</v>
          </cell>
          <cell r="C2806">
            <v>43042</v>
          </cell>
          <cell r="D2806" t="str">
            <v>CARNERINA No.4 LACTANCIA CE</v>
          </cell>
          <cell r="E2806" t="str">
            <v>PES</v>
          </cell>
          <cell r="F2806">
            <v>6030</v>
          </cell>
          <cell r="G2806" t="str">
            <v>TN</v>
          </cell>
          <cell r="H2806" t="str">
            <v>TONELADAS</v>
          </cell>
          <cell r="I2806" t="str">
            <v>PEC</v>
          </cell>
        </row>
        <row r="2807">
          <cell r="A2807" t="str">
            <v>16143043</v>
          </cell>
          <cell r="B2807">
            <v>161</v>
          </cell>
          <cell r="C2807">
            <v>43043</v>
          </cell>
          <cell r="D2807" t="str">
            <v>CARNERINA No.4 LACTANCIA CG</v>
          </cell>
          <cell r="E2807" t="str">
            <v>PES</v>
          </cell>
          <cell r="F2807">
            <v>5690</v>
          </cell>
          <cell r="G2807" t="str">
            <v>TN</v>
          </cell>
          <cell r="H2807" t="str">
            <v>TONELADAS</v>
          </cell>
          <cell r="I2807" t="str">
            <v>PEC</v>
          </cell>
        </row>
        <row r="2808">
          <cell r="A2808" t="str">
            <v>16143050</v>
          </cell>
          <cell r="B2808">
            <v>161</v>
          </cell>
          <cell r="C2808">
            <v>43050</v>
          </cell>
          <cell r="D2808" t="str">
            <v>CARNERINA NO. 5 GESTACION HE</v>
          </cell>
          <cell r="E2808" t="str">
            <v>PES</v>
          </cell>
          <cell r="F2808">
            <v>5541</v>
          </cell>
          <cell r="G2808" t="str">
            <v>TN</v>
          </cell>
          <cell r="H2808" t="str">
            <v>TONELADAS</v>
          </cell>
          <cell r="I2808" t="str">
            <v>PEC</v>
          </cell>
        </row>
        <row r="2809">
          <cell r="A2809" t="str">
            <v>16143051</v>
          </cell>
          <cell r="B2809">
            <v>161</v>
          </cell>
          <cell r="C2809">
            <v>43051</v>
          </cell>
          <cell r="D2809" t="str">
            <v>CARNERINA NO. 5 HG</v>
          </cell>
          <cell r="E2809" t="str">
            <v>PES</v>
          </cell>
          <cell r="F2809">
            <v>5401</v>
          </cell>
          <cell r="G2809" t="str">
            <v>TN</v>
          </cell>
          <cell r="H2809" t="str">
            <v>TONELADAS</v>
          </cell>
          <cell r="I2809" t="str">
            <v>PEC</v>
          </cell>
        </row>
        <row r="2810">
          <cell r="A2810" t="str">
            <v>16143052</v>
          </cell>
          <cell r="B2810">
            <v>161</v>
          </cell>
          <cell r="C2810">
            <v>43052</v>
          </cell>
          <cell r="D2810" t="str">
            <v>CARNERINA No.5 GESTACION CE</v>
          </cell>
          <cell r="E2810" t="str">
            <v>PES</v>
          </cell>
          <cell r="F2810">
            <v>5561</v>
          </cell>
          <cell r="G2810" t="str">
            <v>TN</v>
          </cell>
          <cell r="H2810" t="str">
            <v>TONELADAS</v>
          </cell>
          <cell r="I2810" t="str">
            <v>PEC</v>
          </cell>
        </row>
        <row r="2811">
          <cell r="A2811" t="str">
            <v>16143053</v>
          </cell>
          <cell r="B2811">
            <v>161</v>
          </cell>
          <cell r="C2811">
            <v>43053</v>
          </cell>
          <cell r="D2811" t="str">
            <v>CARNERINA No.5 GESTACION CG</v>
          </cell>
          <cell r="E2811" t="str">
            <v>PES</v>
          </cell>
          <cell r="F2811">
            <v>5421</v>
          </cell>
          <cell r="G2811" t="str">
            <v>TN</v>
          </cell>
          <cell r="H2811" t="str">
            <v>TONELADAS</v>
          </cell>
          <cell r="I2811" t="str">
            <v>PEC</v>
          </cell>
        </row>
        <row r="2812">
          <cell r="A2812" t="str">
            <v>16143060</v>
          </cell>
          <cell r="B2812">
            <v>161</v>
          </cell>
          <cell r="C2812">
            <v>43060</v>
          </cell>
          <cell r="D2812" t="str">
            <v>CONC. CAR. CRE. Y ENG. HE</v>
          </cell>
          <cell r="E2812" t="str">
            <v>PES</v>
          </cell>
          <cell r="F2812">
            <v>5762</v>
          </cell>
          <cell r="G2812" t="str">
            <v>TN</v>
          </cell>
          <cell r="H2812" t="str">
            <v>TONELADAS</v>
          </cell>
          <cell r="I2812" t="str">
            <v>PEC</v>
          </cell>
        </row>
        <row r="2813">
          <cell r="A2813" t="str">
            <v>16143061</v>
          </cell>
          <cell r="B2813">
            <v>161</v>
          </cell>
          <cell r="C2813">
            <v>43061</v>
          </cell>
          <cell r="D2813" t="str">
            <v>CONC. CAR. CRE. Y ENG. HG</v>
          </cell>
          <cell r="E2813" t="str">
            <v>PES</v>
          </cell>
          <cell r="F2813">
            <v>5622</v>
          </cell>
          <cell r="G2813" t="str">
            <v>TN</v>
          </cell>
          <cell r="H2813" t="str">
            <v>TONELADAS</v>
          </cell>
          <cell r="I2813" t="str">
            <v>PEC</v>
          </cell>
        </row>
        <row r="2814">
          <cell r="A2814" t="str">
            <v>16143063</v>
          </cell>
          <cell r="B2814">
            <v>161</v>
          </cell>
          <cell r="C2814">
            <v>43063</v>
          </cell>
          <cell r="D2814" t="str">
            <v>CONC. CAR. CRE. Y ENG. CG</v>
          </cell>
          <cell r="E2814" t="str">
            <v>PES</v>
          </cell>
          <cell r="F2814">
            <v>5642</v>
          </cell>
          <cell r="G2814" t="str">
            <v>TN</v>
          </cell>
          <cell r="H2814" t="str">
            <v>TONELADAS</v>
          </cell>
          <cell r="I2814" t="str">
            <v>PEC</v>
          </cell>
        </row>
        <row r="2815">
          <cell r="A2815" t="str">
            <v>16143064</v>
          </cell>
          <cell r="B2815">
            <v>161</v>
          </cell>
          <cell r="C2815">
            <v>43064</v>
          </cell>
          <cell r="D2815" t="str">
            <v>CONC. CAR. CRE. Y ENG. RE</v>
          </cell>
          <cell r="E2815" t="str">
            <v>PES</v>
          </cell>
          <cell r="F2815">
            <v>5772</v>
          </cell>
          <cell r="G2815" t="str">
            <v>TN</v>
          </cell>
          <cell r="H2815" t="str">
            <v>TONELADAS</v>
          </cell>
          <cell r="I2815" t="str">
            <v>PEC</v>
          </cell>
        </row>
        <row r="2816">
          <cell r="A2816" t="str">
            <v>16143102</v>
          </cell>
          <cell r="B2816">
            <v>161</v>
          </cell>
          <cell r="C2816">
            <v>43102</v>
          </cell>
          <cell r="D2816" t="str">
            <v>PREINICIADOR CERDOS CE</v>
          </cell>
          <cell r="E2816" t="str">
            <v>PES</v>
          </cell>
          <cell r="F2816">
            <v>6460</v>
          </cell>
          <cell r="G2816" t="str">
            <v>TN</v>
          </cell>
          <cell r="H2816" t="str">
            <v>TONELADAS</v>
          </cell>
          <cell r="I2816" t="str">
            <v>PEC</v>
          </cell>
        </row>
        <row r="2817">
          <cell r="A2817" t="str">
            <v>16143103</v>
          </cell>
          <cell r="B2817">
            <v>161</v>
          </cell>
          <cell r="C2817">
            <v>43103</v>
          </cell>
          <cell r="D2817" t="str">
            <v>PREINICIADOR CERDOS CG</v>
          </cell>
          <cell r="E2817" t="str">
            <v>PES</v>
          </cell>
          <cell r="F2817">
            <v>6320</v>
          </cell>
          <cell r="G2817" t="str">
            <v>TN</v>
          </cell>
          <cell r="H2817" t="str">
            <v>TONELADAS</v>
          </cell>
          <cell r="I2817" t="str">
            <v>PEC</v>
          </cell>
        </row>
        <row r="2818">
          <cell r="A2818" t="str">
            <v>16143117</v>
          </cell>
          <cell r="B2818">
            <v>161</v>
          </cell>
          <cell r="C2818">
            <v>43117</v>
          </cell>
          <cell r="D2818" t="str">
            <v>SUPER APILAC 1 25K  CE</v>
          </cell>
          <cell r="E2818" t="str">
            <v>PES</v>
          </cell>
          <cell r="F2818">
            <v>10625</v>
          </cell>
          <cell r="G2818" t="str">
            <v>TN</v>
          </cell>
          <cell r="H2818" t="str">
            <v>TONELADAS</v>
          </cell>
          <cell r="I2818" t="str">
            <v>PEC</v>
          </cell>
        </row>
        <row r="2819">
          <cell r="A2819" t="str">
            <v>16143127</v>
          </cell>
          <cell r="B2819">
            <v>161</v>
          </cell>
          <cell r="C2819">
            <v>43127</v>
          </cell>
          <cell r="D2819" t="str">
            <v>SUPER APILAC 2 25K CE</v>
          </cell>
          <cell r="E2819" t="str">
            <v>PES</v>
          </cell>
          <cell r="F2819">
            <v>9108</v>
          </cell>
          <cell r="G2819" t="str">
            <v>TN</v>
          </cell>
          <cell r="H2819" t="str">
            <v>TONELADAS</v>
          </cell>
          <cell r="I2819" t="str">
            <v>PEC</v>
          </cell>
        </row>
        <row r="2820">
          <cell r="A2820" t="str">
            <v>16143132</v>
          </cell>
          <cell r="B2820">
            <v>161</v>
          </cell>
          <cell r="C2820">
            <v>43132</v>
          </cell>
          <cell r="D2820" t="str">
            <v>SUPER APILAC 3 40K CE</v>
          </cell>
          <cell r="E2820" t="str">
            <v>PES</v>
          </cell>
          <cell r="F2820">
            <v>6592</v>
          </cell>
          <cell r="G2820" t="str">
            <v>TN</v>
          </cell>
          <cell r="H2820" t="str">
            <v>TONELADAS</v>
          </cell>
          <cell r="I2820" t="str">
            <v>PEC</v>
          </cell>
        </row>
        <row r="2821">
          <cell r="A2821" t="str">
            <v>16143137</v>
          </cell>
          <cell r="B2821">
            <v>161</v>
          </cell>
          <cell r="C2821">
            <v>43137</v>
          </cell>
          <cell r="D2821" t="str">
            <v>SUPER APILAC 3 25K CE</v>
          </cell>
          <cell r="E2821" t="str">
            <v>PES</v>
          </cell>
          <cell r="F2821">
            <v>7107</v>
          </cell>
          <cell r="G2821" t="str">
            <v>TN</v>
          </cell>
          <cell r="H2821" t="str">
            <v>TONELADAS</v>
          </cell>
          <cell r="I2821" t="str">
            <v>PEC</v>
          </cell>
        </row>
        <row r="2822">
          <cell r="A2822" t="str">
            <v>16143162</v>
          </cell>
          <cell r="B2822">
            <v>161</v>
          </cell>
          <cell r="C2822">
            <v>43162</v>
          </cell>
          <cell r="D2822" t="str">
            <v>INICIAPORK MEJORADO AP CE</v>
          </cell>
          <cell r="E2822" t="str">
            <v>PES</v>
          </cell>
          <cell r="F2822">
            <v>5500</v>
          </cell>
          <cell r="G2822" t="str">
            <v>TN</v>
          </cell>
          <cell r="H2822" t="str">
            <v>TONELADAS</v>
          </cell>
          <cell r="I2822" t="str">
            <v>PEC</v>
          </cell>
        </row>
        <row r="2823">
          <cell r="A2823" t="str">
            <v>16143182</v>
          </cell>
          <cell r="B2823">
            <v>161</v>
          </cell>
          <cell r="C2823">
            <v>43182</v>
          </cell>
          <cell r="D2823" t="str">
            <v>ENGORDAPORK MEJORADO AP CE</v>
          </cell>
          <cell r="E2823" t="str">
            <v>PES</v>
          </cell>
          <cell r="F2823">
            <v>4575</v>
          </cell>
          <cell r="G2823" t="str">
            <v>TN</v>
          </cell>
          <cell r="H2823" t="str">
            <v>TONELADAS</v>
          </cell>
          <cell r="I2823" t="str">
            <v>PEC</v>
          </cell>
        </row>
        <row r="2824">
          <cell r="A2824" t="str">
            <v>16143192</v>
          </cell>
          <cell r="B2824">
            <v>161</v>
          </cell>
          <cell r="C2824">
            <v>43192</v>
          </cell>
          <cell r="D2824" t="str">
            <v>REPRODUPORK MEJORADO AP CE</v>
          </cell>
          <cell r="E2824" t="str">
            <v>PES</v>
          </cell>
          <cell r="F2824">
            <v>4764</v>
          </cell>
          <cell r="G2824" t="str">
            <v>TN</v>
          </cell>
          <cell r="H2824" t="str">
            <v>TONELADAS</v>
          </cell>
          <cell r="I2824" t="str">
            <v>PEC</v>
          </cell>
        </row>
        <row r="2825">
          <cell r="A2825" t="str">
            <v>16143252</v>
          </cell>
          <cell r="B2825">
            <v>161</v>
          </cell>
          <cell r="C2825">
            <v>43252</v>
          </cell>
          <cell r="D2825" t="str">
            <v>DISPONIBLE</v>
          </cell>
          <cell r="E2825" t="str">
            <v>PES</v>
          </cell>
          <cell r="F2825">
            <v>5335</v>
          </cell>
          <cell r="G2825" t="str">
            <v>TN</v>
          </cell>
          <cell r="H2825" t="str">
            <v>TONELADAS</v>
          </cell>
          <cell r="I2825" t="str">
            <v>PEC</v>
          </cell>
        </row>
        <row r="2826">
          <cell r="A2826" t="str">
            <v>16143410</v>
          </cell>
          <cell r="B2826">
            <v>161</v>
          </cell>
          <cell r="C2826">
            <v>43410</v>
          </cell>
          <cell r="D2826" t="str">
            <v>API CONCENTRADO INICIADOR HE</v>
          </cell>
          <cell r="E2826" t="str">
            <v>PES</v>
          </cell>
          <cell r="F2826">
            <v>7200</v>
          </cell>
          <cell r="G2826" t="str">
            <v>TN</v>
          </cell>
          <cell r="H2826" t="str">
            <v>TONELADAS</v>
          </cell>
          <cell r="I2826" t="str">
            <v>PEC</v>
          </cell>
        </row>
        <row r="2827">
          <cell r="A2827" t="str">
            <v>16143411</v>
          </cell>
          <cell r="B2827">
            <v>161</v>
          </cell>
          <cell r="C2827">
            <v>43411</v>
          </cell>
          <cell r="D2827" t="str">
            <v>API CONCENTRADO INICIADOR HG</v>
          </cell>
          <cell r="E2827" t="str">
            <v>PES</v>
          </cell>
          <cell r="F2827">
            <v>7060</v>
          </cell>
          <cell r="G2827" t="str">
            <v>TN</v>
          </cell>
          <cell r="H2827" t="str">
            <v>TONELADAS</v>
          </cell>
          <cell r="I2827" t="str">
            <v>PEC</v>
          </cell>
        </row>
        <row r="2828">
          <cell r="A2828" t="str">
            <v>16143420</v>
          </cell>
          <cell r="B2828">
            <v>161</v>
          </cell>
          <cell r="C2828">
            <v>43420</v>
          </cell>
          <cell r="D2828" t="str">
            <v>API CONCENTRADO CREC-ENG.  HE</v>
          </cell>
          <cell r="E2828" t="str">
            <v>PES</v>
          </cell>
          <cell r="F2828">
            <v>8715</v>
          </cell>
          <cell r="G2828" t="str">
            <v>TN</v>
          </cell>
          <cell r="H2828" t="str">
            <v>TONELADAS</v>
          </cell>
          <cell r="I2828" t="str">
            <v>PEC</v>
          </cell>
        </row>
        <row r="2829">
          <cell r="A2829" t="str">
            <v>16143421</v>
          </cell>
          <cell r="B2829">
            <v>161</v>
          </cell>
          <cell r="C2829">
            <v>43421</v>
          </cell>
          <cell r="D2829" t="str">
            <v>API CONCENTRADO CREC-ENG HG</v>
          </cell>
          <cell r="E2829" t="str">
            <v>PES</v>
          </cell>
          <cell r="F2829">
            <v>8615</v>
          </cell>
          <cell r="G2829" t="str">
            <v>TN</v>
          </cell>
          <cell r="H2829" t="str">
            <v>TONELADAS</v>
          </cell>
          <cell r="I2829" t="str">
            <v>PEC</v>
          </cell>
        </row>
        <row r="2830">
          <cell r="A2830" t="str">
            <v>16143430</v>
          </cell>
          <cell r="B2830">
            <v>161</v>
          </cell>
          <cell r="C2830">
            <v>43430</v>
          </cell>
          <cell r="D2830" t="str">
            <v>APICONCENTRADO REPRODUCTORE HE</v>
          </cell>
          <cell r="E2830" t="str">
            <v>PES</v>
          </cell>
          <cell r="F2830">
            <v>6100</v>
          </cell>
          <cell r="G2830" t="str">
            <v>TN</v>
          </cell>
          <cell r="H2830" t="str">
            <v>TONELADAS</v>
          </cell>
          <cell r="I2830" t="str">
            <v>PEC</v>
          </cell>
        </row>
        <row r="2831">
          <cell r="A2831" t="str">
            <v>16143431</v>
          </cell>
          <cell r="B2831">
            <v>161</v>
          </cell>
          <cell r="C2831">
            <v>43431</v>
          </cell>
          <cell r="D2831" t="str">
            <v>APICONCENTRADO REPRODUCTORE HG</v>
          </cell>
          <cell r="E2831" t="str">
            <v>PES</v>
          </cell>
          <cell r="F2831">
            <v>5960</v>
          </cell>
          <cell r="G2831" t="str">
            <v>TN</v>
          </cell>
          <cell r="H2831" t="str">
            <v>TONELADAS</v>
          </cell>
          <cell r="I2831" t="str">
            <v>PEC</v>
          </cell>
        </row>
        <row r="2832">
          <cell r="A2832" t="str">
            <v>16143502</v>
          </cell>
          <cell r="B2832">
            <v>161</v>
          </cell>
          <cell r="C2832">
            <v>43502</v>
          </cell>
          <cell r="D2832" t="str">
            <v>FINALIZADOR ENG.CERDOS HL CE</v>
          </cell>
          <cell r="E2832" t="str">
            <v>PES</v>
          </cell>
          <cell r="F2832">
            <v>4615</v>
          </cell>
          <cell r="G2832" t="str">
            <v>TN</v>
          </cell>
          <cell r="H2832" t="str">
            <v>TONELADAS</v>
          </cell>
          <cell r="I2832" t="str">
            <v>PEC</v>
          </cell>
        </row>
        <row r="2833">
          <cell r="A2833" t="str">
            <v>16143503</v>
          </cell>
          <cell r="B2833">
            <v>161</v>
          </cell>
          <cell r="C2833">
            <v>43503</v>
          </cell>
          <cell r="D2833" t="str">
            <v>FINALIZADOR ENG.CERDOS HL CG</v>
          </cell>
          <cell r="E2833" t="str">
            <v>PES</v>
          </cell>
          <cell r="F2833">
            <v>4475</v>
          </cell>
          <cell r="G2833" t="str">
            <v>TN</v>
          </cell>
          <cell r="H2833" t="str">
            <v>TONELADAS</v>
          </cell>
          <cell r="I2833" t="str">
            <v>PEC</v>
          </cell>
        </row>
        <row r="2834">
          <cell r="A2834" t="str">
            <v>16143616</v>
          </cell>
          <cell r="B2834">
            <v>161</v>
          </cell>
          <cell r="C2834">
            <v>43616</v>
          </cell>
          <cell r="D2834" t="str">
            <v>INICIADOR CERDOS 5K CE</v>
          </cell>
          <cell r="E2834" t="str">
            <v>PES</v>
          </cell>
          <cell r="F2834">
            <v>4555</v>
          </cell>
          <cell r="G2834" t="str">
            <v>TN</v>
          </cell>
          <cell r="H2834" t="str">
            <v>TONELADAS</v>
          </cell>
          <cell r="I2834" t="str">
            <v>PEC</v>
          </cell>
        </row>
        <row r="2835">
          <cell r="A2835" t="str">
            <v>16143626</v>
          </cell>
          <cell r="B2835">
            <v>161</v>
          </cell>
          <cell r="C2835">
            <v>43626</v>
          </cell>
          <cell r="D2835" t="str">
            <v>ENGORDA CERDOS 5K CE</v>
          </cell>
          <cell r="E2835" t="str">
            <v>PES</v>
          </cell>
          <cell r="F2835">
            <v>4355</v>
          </cell>
          <cell r="G2835" t="str">
            <v>TN</v>
          </cell>
          <cell r="H2835" t="str">
            <v>TONELADAS</v>
          </cell>
          <cell r="I2835" t="str">
            <v>PEC</v>
          </cell>
        </row>
        <row r="2836">
          <cell r="A2836" t="str">
            <v>16143860</v>
          </cell>
          <cell r="B2836">
            <v>161</v>
          </cell>
          <cell r="C2836">
            <v>43860</v>
          </cell>
          <cell r="D2836" t="str">
            <v>CRECIPORK V. HE</v>
          </cell>
          <cell r="E2836" t="str">
            <v>PES</v>
          </cell>
          <cell r="F2836">
            <v>4343</v>
          </cell>
          <cell r="G2836" t="str">
            <v>TN</v>
          </cell>
          <cell r="H2836" t="str">
            <v>TONELADAS</v>
          </cell>
          <cell r="I2836" t="str">
            <v>PEC</v>
          </cell>
        </row>
        <row r="2837">
          <cell r="A2837" t="str">
            <v>16143861</v>
          </cell>
          <cell r="B2837">
            <v>161</v>
          </cell>
          <cell r="C2837">
            <v>43861</v>
          </cell>
          <cell r="D2837" t="str">
            <v>CRECIPORK V. HG</v>
          </cell>
          <cell r="E2837" t="str">
            <v>PES</v>
          </cell>
          <cell r="F2837">
            <v>4203</v>
          </cell>
          <cell r="G2837" t="str">
            <v>TN</v>
          </cell>
          <cell r="H2837" t="str">
            <v>TONELADAS</v>
          </cell>
          <cell r="I2837" t="str">
            <v>PEC</v>
          </cell>
        </row>
        <row r="2838">
          <cell r="A2838" t="str">
            <v>16143862</v>
          </cell>
          <cell r="B2838">
            <v>161</v>
          </cell>
          <cell r="C2838">
            <v>43862</v>
          </cell>
          <cell r="D2838" t="str">
            <v>GESTACION 0-30 CARABANCHEL</v>
          </cell>
          <cell r="E2838" t="str">
            <v>PES</v>
          </cell>
          <cell r="F2838">
            <v>4363</v>
          </cell>
          <cell r="G2838" t="str">
            <v>TN</v>
          </cell>
          <cell r="H2838" t="str">
            <v>TONELADAS</v>
          </cell>
          <cell r="I2838" t="str">
            <v>PEC</v>
          </cell>
        </row>
        <row r="2839">
          <cell r="A2839" t="str">
            <v>16143863</v>
          </cell>
          <cell r="B2839">
            <v>161</v>
          </cell>
          <cell r="C2839">
            <v>43863</v>
          </cell>
          <cell r="D2839" t="str">
            <v>CRECIPORK V. CG</v>
          </cell>
          <cell r="E2839" t="str">
            <v>PES</v>
          </cell>
          <cell r="F2839">
            <v>4223</v>
          </cell>
          <cell r="G2839" t="str">
            <v>TN</v>
          </cell>
          <cell r="H2839" t="str">
            <v>TONELADAS</v>
          </cell>
          <cell r="I2839" t="str">
            <v>PEC</v>
          </cell>
        </row>
        <row r="2840">
          <cell r="A2840" t="str">
            <v>16143870</v>
          </cell>
          <cell r="B2840">
            <v>161</v>
          </cell>
          <cell r="C2840">
            <v>43870</v>
          </cell>
          <cell r="D2840" t="str">
            <v>ENGORDAPORK V. HE</v>
          </cell>
          <cell r="E2840" t="str">
            <v>PES</v>
          </cell>
          <cell r="F2840">
            <v>4255</v>
          </cell>
          <cell r="G2840" t="str">
            <v>TN</v>
          </cell>
          <cell r="H2840" t="str">
            <v>TONELADAS</v>
          </cell>
          <cell r="I2840" t="str">
            <v>PEC</v>
          </cell>
        </row>
        <row r="2841">
          <cell r="A2841" t="str">
            <v>16143871</v>
          </cell>
          <cell r="B2841">
            <v>161</v>
          </cell>
          <cell r="C2841">
            <v>43871</v>
          </cell>
          <cell r="D2841" t="str">
            <v>ENGORDAPORK V. HG</v>
          </cell>
          <cell r="E2841" t="str">
            <v>PES</v>
          </cell>
          <cell r="F2841">
            <v>4115</v>
          </cell>
          <cell r="G2841" t="str">
            <v>TN</v>
          </cell>
          <cell r="H2841" t="str">
            <v>TONELADAS</v>
          </cell>
          <cell r="I2841" t="str">
            <v>PEC</v>
          </cell>
        </row>
        <row r="2842">
          <cell r="A2842" t="str">
            <v>16143872</v>
          </cell>
          <cell r="B2842">
            <v>161</v>
          </cell>
          <cell r="C2842">
            <v>43872</v>
          </cell>
          <cell r="D2842" t="str">
            <v>ALIMENTO RETIRO CARANBACHEL CE</v>
          </cell>
          <cell r="E2842" t="str">
            <v>PES</v>
          </cell>
          <cell r="F2842">
            <v>4275</v>
          </cell>
          <cell r="G2842" t="str">
            <v>TN</v>
          </cell>
          <cell r="H2842" t="str">
            <v>TONELADAS</v>
          </cell>
          <cell r="I2842" t="str">
            <v>PEC</v>
          </cell>
        </row>
        <row r="2843">
          <cell r="A2843" t="str">
            <v>16143873</v>
          </cell>
          <cell r="B2843">
            <v>161</v>
          </cell>
          <cell r="C2843">
            <v>43873</v>
          </cell>
          <cell r="D2843" t="str">
            <v>ENGORDAPORK V. CG</v>
          </cell>
          <cell r="E2843" t="str">
            <v>PES</v>
          </cell>
          <cell r="F2843">
            <v>4135</v>
          </cell>
          <cell r="G2843" t="str">
            <v>TN</v>
          </cell>
          <cell r="H2843" t="str">
            <v>TONELADAS</v>
          </cell>
          <cell r="I2843" t="str">
            <v>PEC</v>
          </cell>
        </row>
        <row r="2844">
          <cell r="A2844" t="str">
            <v>16143880</v>
          </cell>
          <cell r="B2844">
            <v>161</v>
          </cell>
          <cell r="C2844">
            <v>43880</v>
          </cell>
          <cell r="D2844" t="str">
            <v>REPRODUPORK V. HE</v>
          </cell>
          <cell r="E2844" t="str">
            <v>PES</v>
          </cell>
          <cell r="F2844">
            <v>4344</v>
          </cell>
          <cell r="G2844" t="str">
            <v>TN</v>
          </cell>
          <cell r="H2844" t="str">
            <v>TONELADAS</v>
          </cell>
          <cell r="I2844" t="str">
            <v>PEC</v>
          </cell>
        </row>
        <row r="2845">
          <cell r="A2845" t="str">
            <v>16143881</v>
          </cell>
          <cell r="B2845">
            <v>161</v>
          </cell>
          <cell r="C2845">
            <v>43881</v>
          </cell>
          <cell r="D2845" t="str">
            <v>REPRODUPORK V. HG</v>
          </cell>
          <cell r="E2845" t="str">
            <v>PES</v>
          </cell>
          <cell r="F2845">
            <v>4204</v>
          </cell>
          <cell r="G2845" t="str">
            <v>TN</v>
          </cell>
          <cell r="H2845" t="str">
            <v>TONELADAS</v>
          </cell>
          <cell r="I2845" t="str">
            <v>PEC</v>
          </cell>
        </row>
        <row r="2846">
          <cell r="A2846" t="str">
            <v>16143882</v>
          </cell>
          <cell r="B2846">
            <v>161</v>
          </cell>
          <cell r="C2846">
            <v>43882</v>
          </cell>
          <cell r="D2846" t="str">
            <v>REPRODUPORK AP CE</v>
          </cell>
          <cell r="E2846" t="str">
            <v>PES</v>
          </cell>
          <cell r="F2846">
            <v>4364</v>
          </cell>
          <cell r="G2846" t="str">
            <v>TN</v>
          </cell>
          <cell r="H2846" t="str">
            <v>TONELADAS</v>
          </cell>
          <cell r="I2846" t="str">
            <v>PEC</v>
          </cell>
        </row>
        <row r="2847">
          <cell r="A2847" t="str">
            <v>16143883</v>
          </cell>
          <cell r="B2847">
            <v>161</v>
          </cell>
          <cell r="C2847">
            <v>43883</v>
          </cell>
          <cell r="D2847" t="str">
            <v>REPRODUPORK V. CG</v>
          </cell>
          <cell r="E2847" t="str">
            <v>PES</v>
          </cell>
          <cell r="F2847">
            <v>4224</v>
          </cell>
          <cell r="G2847" t="str">
            <v>TN</v>
          </cell>
          <cell r="H2847" t="str">
            <v>TONELADAS</v>
          </cell>
          <cell r="I2847" t="str">
            <v>PEC</v>
          </cell>
        </row>
        <row r="2848">
          <cell r="A2848" t="str">
            <v>16144000</v>
          </cell>
          <cell r="B2848">
            <v>161</v>
          </cell>
          <cell r="C2848">
            <v>44000</v>
          </cell>
          <cell r="D2848" t="str">
            <v>APILECHE 18% HE</v>
          </cell>
          <cell r="E2848" t="str">
            <v>PES</v>
          </cell>
          <cell r="F2848">
            <v>4027</v>
          </cell>
          <cell r="G2848" t="str">
            <v>TN</v>
          </cell>
          <cell r="H2848" t="str">
            <v>TONELADAS</v>
          </cell>
          <cell r="I2848" t="str">
            <v>PEC</v>
          </cell>
        </row>
        <row r="2849">
          <cell r="A2849" t="str">
            <v>16144001</v>
          </cell>
          <cell r="B2849">
            <v>161</v>
          </cell>
          <cell r="C2849">
            <v>44001</v>
          </cell>
          <cell r="D2849" t="str">
            <v>APILECHE 18% HG</v>
          </cell>
          <cell r="E2849" t="str">
            <v>PES</v>
          </cell>
          <cell r="F2849">
            <v>3887</v>
          </cell>
          <cell r="G2849" t="str">
            <v>TN</v>
          </cell>
          <cell r="H2849" t="str">
            <v>TONELADAS</v>
          </cell>
          <cell r="I2849" t="str">
            <v>PEC</v>
          </cell>
        </row>
        <row r="2850">
          <cell r="A2850" t="str">
            <v>16144002</v>
          </cell>
          <cell r="B2850">
            <v>161</v>
          </cell>
          <cell r="C2850">
            <v>44002</v>
          </cell>
          <cell r="D2850" t="str">
            <v>APILECHE 18% CE</v>
          </cell>
          <cell r="E2850" t="str">
            <v>PES</v>
          </cell>
          <cell r="F2850">
            <v>4047</v>
          </cell>
          <cell r="G2850" t="str">
            <v>TN</v>
          </cell>
          <cell r="H2850" t="str">
            <v>TONELADAS</v>
          </cell>
          <cell r="I2850" t="str">
            <v>PEC</v>
          </cell>
        </row>
        <row r="2851">
          <cell r="A2851" t="str">
            <v>16144003</v>
          </cell>
          <cell r="B2851">
            <v>161</v>
          </cell>
          <cell r="C2851">
            <v>44003</v>
          </cell>
          <cell r="D2851" t="str">
            <v>APILECHE 18% CG</v>
          </cell>
          <cell r="E2851" t="str">
            <v>PES</v>
          </cell>
          <cell r="F2851">
            <v>3907</v>
          </cell>
          <cell r="G2851" t="str">
            <v>TN</v>
          </cell>
          <cell r="H2851" t="str">
            <v>TONELADAS</v>
          </cell>
          <cell r="I2851" t="str">
            <v>PEC</v>
          </cell>
        </row>
        <row r="2852">
          <cell r="A2852" t="str">
            <v>16144004</v>
          </cell>
          <cell r="B2852">
            <v>161</v>
          </cell>
          <cell r="C2852">
            <v>44004</v>
          </cell>
          <cell r="D2852" t="str">
            <v>APILECHE 18% RE</v>
          </cell>
          <cell r="E2852" t="str">
            <v>PES</v>
          </cell>
          <cell r="F2852">
            <v>4037</v>
          </cell>
          <cell r="G2852" t="str">
            <v>TN</v>
          </cell>
          <cell r="H2852" t="str">
            <v>TONELADAS</v>
          </cell>
          <cell r="I2852" t="str">
            <v>PEC</v>
          </cell>
        </row>
        <row r="2853">
          <cell r="A2853" t="str">
            <v>16144005</v>
          </cell>
          <cell r="B2853">
            <v>161</v>
          </cell>
          <cell r="C2853">
            <v>44005</v>
          </cell>
          <cell r="D2853" t="str">
            <v>APILECHE 18% RG</v>
          </cell>
          <cell r="E2853" t="str">
            <v>PES</v>
          </cell>
          <cell r="F2853">
            <v>3897</v>
          </cell>
          <cell r="G2853" t="str">
            <v>TN</v>
          </cell>
          <cell r="H2853" t="str">
            <v>TONELADAS</v>
          </cell>
          <cell r="I2853" t="str">
            <v>PEC</v>
          </cell>
        </row>
        <row r="2854">
          <cell r="A2854" t="str">
            <v>16144010</v>
          </cell>
          <cell r="B2854">
            <v>161</v>
          </cell>
          <cell r="C2854">
            <v>44010</v>
          </cell>
          <cell r="D2854" t="str">
            <v>ABALAC 40% PLUS HE</v>
          </cell>
          <cell r="E2854" t="str">
            <v>PES</v>
          </cell>
          <cell r="F2854">
            <v>4787</v>
          </cell>
          <cell r="G2854" t="str">
            <v>TN</v>
          </cell>
          <cell r="H2854" t="str">
            <v>TONELADAS</v>
          </cell>
          <cell r="I2854" t="str">
            <v>PEC</v>
          </cell>
        </row>
        <row r="2855">
          <cell r="A2855" t="str">
            <v>16144011</v>
          </cell>
          <cell r="B2855">
            <v>161</v>
          </cell>
          <cell r="C2855">
            <v>44011</v>
          </cell>
          <cell r="D2855" t="str">
            <v>ABALAC 40% PLUS HG</v>
          </cell>
          <cell r="E2855" t="str">
            <v>PES</v>
          </cell>
          <cell r="F2855">
            <v>4647</v>
          </cell>
          <cell r="G2855" t="str">
            <v>TN</v>
          </cell>
          <cell r="H2855" t="str">
            <v>TONELADAS</v>
          </cell>
          <cell r="I2855" t="str">
            <v>PEC</v>
          </cell>
        </row>
        <row r="2856">
          <cell r="A2856" t="str">
            <v>16144040</v>
          </cell>
          <cell r="B2856">
            <v>161</v>
          </cell>
          <cell r="C2856">
            <v>44040</v>
          </cell>
          <cell r="D2856" t="str">
            <v>ABAHOR PLUS HE</v>
          </cell>
          <cell r="E2856" t="str">
            <v>PES</v>
          </cell>
          <cell r="F2856">
            <v>3955</v>
          </cell>
          <cell r="G2856" t="str">
            <v>TN</v>
          </cell>
          <cell r="H2856" t="str">
            <v>TONELADAS</v>
          </cell>
          <cell r="I2856" t="str">
            <v>PEC</v>
          </cell>
        </row>
        <row r="2857">
          <cell r="A2857" t="str">
            <v>16144041</v>
          </cell>
          <cell r="B2857">
            <v>161</v>
          </cell>
          <cell r="C2857">
            <v>44041</v>
          </cell>
          <cell r="D2857" t="str">
            <v>ABAHOR PLUS HG</v>
          </cell>
          <cell r="E2857" t="str">
            <v>PES</v>
          </cell>
          <cell r="F2857">
            <v>3815</v>
          </cell>
          <cell r="G2857" t="str">
            <v>TN</v>
          </cell>
          <cell r="H2857" t="str">
            <v>TONELADAS</v>
          </cell>
          <cell r="I2857" t="str">
            <v>PEC</v>
          </cell>
        </row>
        <row r="2858">
          <cell r="A2858" t="str">
            <v>16144042</v>
          </cell>
          <cell r="B2858">
            <v>161</v>
          </cell>
          <cell r="C2858">
            <v>44042</v>
          </cell>
          <cell r="D2858" t="str">
            <v>ABAHOR PLUS CE</v>
          </cell>
          <cell r="E2858" t="str">
            <v>PES</v>
          </cell>
          <cell r="F2858">
            <v>3975</v>
          </cell>
          <cell r="G2858" t="str">
            <v>TN</v>
          </cell>
          <cell r="H2858" t="str">
            <v>TONELADAS</v>
          </cell>
          <cell r="I2858" t="str">
            <v>PEC</v>
          </cell>
        </row>
        <row r="2859">
          <cell r="A2859" t="str">
            <v>16144043</v>
          </cell>
          <cell r="B2859">
            <v>161</v>
          </cell>
          <cell r="C2859">
            <v>44043</v>
          </cell>
          <cell r="D2859" t="str">
            <v>ABAHOR PLUS CG</v>
          </cell>
          <cell r="E2859" t="str">
            <v>PES</v>
          </cell>
          <cell r="F2859">
            <v>3835</v>
          </cell>
          <cell r="G2859" t="str">
            <v>TN</v>
          </cell>
          <cell r="H2859" t="str">
            <v>TONELADAS</v>
          </cell>
          <cell r="I2859" t="str">
            <v>PEC</v>
          </cell>
        </row>
        <row r="2860">
          <cell r="A2860" t="str">
            <v>16144044</v>
          </cell>
          <cell r="B2860">
            <v>161</v>
          </cell>
          <cell r="C2860">
            <v>44044</v>
          </cell>
          <cell r="D2860" t="str">
            <v>ABAHOR PLUS RE</v>
          </cell>
          <cell r="E2860" t="str">
            <v>PES</v>
          </cell>
          <cell r="F2860">
            <v>3965</v>
          </cell>
          <cell r="G2860" t="str">
            <v>TN</v>
          </cell>
          <cell r="H2860" t="str">
            <v>TONELADAS</v>
          </cell>
          <cell r="I2860" t="str">
            <v>PEC</v>
          </cell>
        </row>
        <row r="2861">
          <cell r="A2861" t="str">
            <v>16144045</v>
          </cell>
          <cell r="B2861">
            <v>161</v>
          </cell>
          <cell r="C2861">
            <v>44045</v>
          </cell>
          <cell r="D2861" t="str">
            <v>ABAHOR PLUS RG</v>
          </cell>
          <cell r="E2861" t="str">
            <v>PES</v>
          </cell>
          <cell r="F2861">
            <v>3825</v>
          </cell>
          <cell r="G2861" t="str">
            <v>TN</v>
          </cell>
          <cell r="H2861" t="str">
            <v>TONELADAS</v>
          </cell>
          <cell r="I2861" t="str">
            <v>PEC</v>
          </cell>
        </row>
        <row r="2862">
          <cell r="A2862" t="str">
            <v>16144070</v>
          </cell>
          <cell r="B2862">
            <v>161</v>
          </cell>
          <cell r="C2862">
            <v>44070</v>
          </cell>
          <cell r="D2862" t="str">
            <v>ABABE PLUS HE</v>
          </cell>
          <cell r="E2862" t="str">
            <v>PES</v>
          </cell>
          <cell r="F2862">
            <v>5891</v>
          </cell>
          <cell r="G2862" t="str">
            <v>TN</v>
          </cell>
          <cell r="H2862" t="str">
            <v>TONELADAS</v>
          </cell>
          <cell r="I2862" t="str">
            <v>PEC</v>
          </cell>
        </row>
        <row r="2863">
          <cell r="A2863" t="str">
            <v>16144072</v>
          </cell>
          <cell r="B2863">
            <v>161</v>
          </cell>
          <cell r="C2863">
            <v>44072</v>
          </cell>
          <cell r="D2863" t="str">
            <v>ABABE PLUS CE</v>
          </cell>
          <cell r="E2863" t="str">
            <v>PES</v>
          </cell>
          <cell r="F2863">
            <v>5661</v>
          </cell>
          <cell r="G2863" t="str">
            <v>TN</v>
          </cell>
          <cell r="H2863" t="str">
            <v>TONELADAS</v>
          </cell>
          <cell r="I2863" t="str">
            <v>PEC</v>
          </cell>
        </row>
        <row r="2864">
          <cell r="A2864" t="str">
            <v>16144073</v>
          </cell>
          <cell r="B2864">
            <v>161</v>
          </cell>
          <cell r="C2864">
            <v>44073</v>
          </cell>
          <cell r="D2864" t="str">
            <v>ABABE PLUS CG</v>
          </cell>
          <cell r="E2864" t="str">
            <v>PES</v>
          </cell>
          <cell r="F2864">
            <v>5771</v>
          </cell>
          <cell r="G2864" t="str">
            <v>TN</v>
          </cell>
          <cell r="H2864" t="str">
            <v>TONELADAS</v>
          </cell>
          <cell r="I2864" t="str">
            <v>PEC</v>
          </cell>
        </row>
        <row r="2865">
          <cell r="A2865" t="str">
            <v>16144074</v>
          </cell>
          <cell r="B2865">
            <v>161</v>
          </cell>
          <cell r="C2865">
            <v>44074</v>
          </cell>
          <cell r="D2865" t="str">
            <v>ABABE PLUS RE</v>
          </cell>
          <cell r="E2865" t="str">
            <v>PES</v>
          </cell>
          <cell r="F2865">
            <v>5901</v>
          </cell>
          <cell r="G2865" t="str">
            <v>TN</v>
          </cell>
          <cell r="H2865" t="str">
            <v>TONELADAS</v>
          </cell>
          <cell r="I2865" t="str">
            <v>PEC</v>
          </cell>
        </row>
        <row r="2866">
          <cell r="A2866" t="str">
            <v>16144075</v>
          </cell>
          <cell r="B2866">
            <v>161</v>
          </cell>
          <cell r="C2866">
            <v>44075</v>
          </cell>
          <cell r="D2866" t="str">
            <v>ABABE PLUS RG</v>
          </cell>
          <cell r="E2866" t="str">
            <v>PES</v>
          </cell>
          <cell r="F2866">
            <v>5761</v>
          </cell>
          <cell r="G2866" t="str">
            <v>TN</v>
          </cell>
          <cell r="H2866" t="str">
            <v>TONELADAS</v>
          </cell>
          <cell r="I2866" t="str">
            <v>PEC</v>
          </cell>
        </row>
        <row r="2867">
          <cell r="A2867" t="str">
            <v>16144132</v>
          </cell>
          <cell r="B2867">
            <v>161</v>
          </cell>
          <cell r="C2867">
            <v>44132</v>
          </cell>
          <cell r="D2867" t="str">
            <v>ABAHOR C. CE</v>
          </cell>
          <cell r="E2867" t="str">
            <v>PES</v>
          </cell>
          <cell r="F2867">
            <v>4775</v>
          </cell>
          <cell r="G2867" t="str">
            <v>TN</v>
          </cell>
          <cell r="H2867" t="str">
            <v>TONELADAS</v>
          </cell>
          <cell r="I2867" t="str">
            <v>PEC</v>
          </cell>
        </row>
        <row r="2868">
          <cell r="A2868" t="str">
            <v>16144133</v>
          </cell>
          <cell r="B2868">
            <v>161</v>
          </cell>
          <cell r="C2868">
            <v>44133</v>
          </cell>
          <cell r="D2868" t="str">
            <v>ABAHOR C. CG</v>
          </cell>
          <cell r="E2868" t="str">
            <v>PES</v>
          </cell>
          <cell r="F2868">
            <v>3970</v>
          </cell>
          <cell r="G2868" t="str">
            <v>TN</v>
          </cell>
          <cell r="H2868" t="str">
            <v>TONELADAS</v>
          </cell>
          <cell r="I2868" t="str">
            <v>PEC</v>
          </cell>
        </row>
        <row r="2869">
          <cell r="A2869" t="str">
            <v>16144169</v>
          </cell>
          <cell r="B2869">
            <v>161</v>
          </cell>
          <cell r="C2869">
            <v>44169</v>
          </cell>
          <cell r="D2869" t="str">
            <v>LACTOCRIA PLUS 10K HE</v>
          </cell>
          <cell r="E2869" t="str">
            <v>PES</v>
          </cell>
          <cell r="F2869">
            <v>20625</v>
          </cell>
          <cell r="G2869" t="str">
            <v>TN</v>
          </cell>
          <cell r="H2869" t="str">
            <v>TONELADAS</v>
          </cell>
          <cell r="I2869" t="str">
            <v>PEC</v>
          </cell>
        </row>
        <row r="2870">
          <cell r="A2870" t="str">
            <v>16144230</v>
          </cell>
          <cell r="B2870">
            <v>161</v>
          </cell>
          <cell r="C2870">
            <v>44230</v>
          </cell>
          <cell r="D2870" t="str">
            <v>LECHERO 16% V. HE</v>
          </cell>
          <cell r="E2870" t="str">
            <v>PES</v>
          </cell>
          <cell r="F2870">
            <v>3805</v>
          </cell>
          <cell r="G2870" t="str">
            <v>TN</v>
          </cell>
          <cell r="H2870" t="str">
            <v>TONELADAS</v>
          </cell>
          <cell r="I2870" t="str">
            <v>PEC</v>
          </cell>
        </row>
        <row r="2871">
          <cell r="A2871" t="str">
            <v>16144231</v>
          </cell>
          <cell r="B2871">
            <v>161</v>
          </cell>
          <cell r="C2871">
            <v>44231</v>
          </cell>
          <cell r="D2871" t="str">
            <v>LECHERO 16% V. HG</v>
          </cell>
          <cell r="E2871" t="str">
            <v>PES</v>
          </cell>
          <cell r="F2871">
            <v>3665</v>
          </cell>
          <cell r="G2871" t="str">
            <v>TN</v>
          </cell>
          <cell r="H2871" t="str">
            <v>TONELADAS</v>
          </cell>
          <cell r="I2871" t="str">
            <v>PEC</v>
          </cell>
        </row>
        <row r="2872">
          <cell r="A2872" t="str">
            <v>16144232</v>
          </cell>
          <cell r="B2872">
            <v>161</v>
          </cell>
          <cell r="C2872">
            <v>44232</v>
          </cell>
          <cell r="D2872" t="str">
            <v>LECHERO 16% AP. CE</v>
          </cell>
          <cell r="E2872" t="str">
            <v>PES</v>
          </cell>
          <cell r="F2872">
            <v>3825</v>
          </cell>
          <cell r="G2872" t="str">
            <v>TN</v>
          </cell>
          <cell r="H2872" t="str">
            <v>TONELADAS</v>
          </cell>
          <cell r="I2872" t="str">
            <v>PEC</v>
          </cell>
        </row>
        <row r="2873">
          <cell r="A2873" t="str">
            <v>16144233</v>
          </cell>
          <cell r="B2873">
            <v>161</v>
          </cell>
          <cell r="C2873">
            <v>44233</v>
          </cell>
          <cell r="D2873" t="str">
            <v>LECHERO 16%  CG</v>
          </cell>
          <cell r="E2873" t="str">
            <v>PES</v>
          </cell>
          <cell r="F2873">
            <v>3685</v>
          </cell>
          <cell r="G2873" t="str">
            <v>TN</v>
          </cell>
          <cell r="H2873" t="str">
            <v>TONELADAS</v>
          </cell>
          <cell r="I2873" t="str">
            <v>PEC</v>
          </cell>
        </row>
        <row r="2874">
          <cell r="A2874" t="str">
            <v>16144234</v>
          </cell>
          <cell r="B2874">
            <v>161</v>
          </cell>
          <cell r="C2874">
            <v>44234</v>
          </cell>
          <cell r="D2874" t="str">
            <v>LECHERO 16% V. RE</v>
          </cell>
          <cell r="E2874" t="str">
            <v>PES</v>
          </cell>
          <cell r="F2874">
            <v>3815</v>
          </cell>
          <cell r="G2874" t="str">
            <v>TN</v>
          </cell>
          <cell r="H2874" t="str">
            <v>TONELADAS</v>
          </cell>
          <cell r="I2874" t="str">
            <v>PEC</v>
          </cell>
        </row>
        <row r="2875">
          <cell r="A2875" t="str">
            <v>16144235</v>
          </cell>
          <cell r="B2875">
            <v>161</v>
          </cell>
          <cell r="C2875">
            <v>44235</v>
          </cell>
          <cell r="D2875" t="str">
            <v>LECHERO 16% V. RG</v>
          </cell>
          <cell r="E2875" t="str">
            <v>PES</v>
          </cell>
          <cell r="F2875">
            <v>3675</v>
          </cell>
          <cell r="G2875" t="str">
            <v>TN</v>
          </cell>
          <cell r="H2875" t="str">
            <v>TONELADAS</v>
          </cell>
          <cell r="I2875" t="str">
            <v>PEC</v>
          </cell>
        </row>
        <row r="2876">
          <cell r="A2876" t="str">
            <v>16144314</v>
          </cell>
          <cell r="B2876">
            <v>161</v>
          </cell>
          <cell r="C2876">
            <v>44314</v>
          </cell>
          <cell r="D2876" t="str">
            <v>BECERRAS 18% ULTRA RE</v>
          </cell>
          <cell r="E2876" t="str">
            <v>PES</v>
          </cell>
          <cell r="F2876">
            <v>7625</v>
          </cell>
          <cell r="G2876" t="str">
            <v>TN</v>
          </cell>
          <cell r="H2876" t="str">
            <v>TONELADAS</v>
          </cell>
          <cell r="I2876" t="str">
            <v>PEC</v>
          </cell>
        </row>
        <row r="2877">
          <cell r="A2877" t="str">
            <v>16144315</v>
          </cell>
          <cell r="B2877">
            <v>161</v>
          </cell>
          <cell r="C2877">
            <v>44315</v>
          </cell>
          <cell r="D2877" t="str">
            <v>BECERRAS 18% ULTRA RG</v>
          </cell>
          <cell r="E2877" t="str">
            <v>PES</v>
          </cell>
          <cell r="F2877">
            <v>7385</v>
          </cell>
          <cell r="G2877" t="str">
            <v>TN</v>
          </cell>
          <cell r="H2877" t="str">
            <v>TONELADAS</v>
          </cell>
          <cell r="I2877" t="str">
            <v>PEC</v>
          </cell>
        </row>
        <row r="2878">
          <cell r="A2878" t="str">
            <v>16144362</v>
          </cell>
          <cell r="B2878">
            <v>161</v>
          </cell>
          <cell r="C2878">
            <v>44362</v>
          </cell>
          <cell r="D2878" t="str">
            <v>MEZCLA GANADERA LECHERO AP 40K</v>
          </cell>
          <cell r="E2878" t="str">
            <v>PES</v>
          </cell>
          <cell r="F2878">
            <v>3410</v>
          </cell>
          <cell r="G2878" t="str">
            <v>TN</v>
          </cell>
          <cell r="H2878" t="str">
            <v>TONELADAS</v>
          </cell>
          <cell r="I2878" t="str">
            <v>PEC</v>
          </cell>
        </row>
        <row r="2879">
          <cell r="A2879" t="str">
            <v>16144382</v>
          </cell>
          <cell r="B2879">
            <v>161</v>
          </cell>
          <cell r="C2879">
            <v>44382</v>
          </cell>
          <cell r="D2879" t="str">
            <v>LECHERO 21% CE</v>
          </cell>
          <cell r="E2879" t="str">
            <v>PES</v>
          </cell>
          <cell r="F2879">
            <v>4362</v>
          </cell>
          <cell r="G2879" t="str">
            <v>TN</v>
          </cell>
          <cell r="H2879" t="str">
            <v>TONELADAS</v>
          </cell>
          <cell r="I2879" t="str">
            <v>PEC</v>
          </cell>
        </row>
        <row r="2880">
          <cell r="A2880" t="str">
            <v>16144384</v>
          </cell>
          <cell r="B2880">
            <v>161</v>
          </cell>
          <cell r="C2880">
            <v>44384</v>
          </cell>
          <cell r="D2880" t="str">
            <v>LECHERO 21% RE</v>
          </cell>
          <cell r="E2880" t="str">
            <v>PES</v>
          </cell>
          <cell r="F2880">
            <v>4302</v>
          </cell>
          <cell r="G2880" t="str">
            <v>TN</v>
          </cell>
          <cell r="H2880" t="str">
            <v>TONELADAS</v>
          </cell>
          <cell r="I2880" t="str">
            <v>PEC</v>
          </cell>
        </row>
        <row r="2881">
          <cell r="A2881" t="str">
            <v>16144385</v>
          </cell>
          <cell r="B2881">
            <v>161</v>
          </cell>
          <cell r="C2881">
            <v>44385</v>
          </cell>
          <cell r="D2881" t="str">
            <v>LECHERO 21% RG</v>
          </cell>
          <cell r="E2881" t="str">
            <v>PES</v>
          </cell>
          <cell r="F2881">
            <v>4162</v>
          </cell>
          <cell r="G2881" t="str">
            <v>TN</v>
          </cell>
          <cell r="H2881" t="str">
            <v>TONELADAS</v>
          </cell>
          <cell r="I2881" t="str">
            <v>PEC</v>
          </cell>
        </row>
        <row r="2882">
          <cell r="A2882" t="str">
            <v>16144422</v>
          </cell>
          <cell r="B2882">
            <v>161</v>
          </cell>
          <cell r="C2882">
            <v>44422</v>
          </cell>
          <cell r="D2882" t="str">
            <v>ESTABLERO 18% AP CE</v>
          </cell>
          <cell r="E2882" t="str">
            <v>PES</v>
          </cell>
          <cell r="F2882">
            <v>3820</v>
          </cell>
          <cell r="G2882" t="str">
            <v>TN</v>
          </cell>
          <cell r="H2882" t="str">
            <v>TONELADAS</v>
          </cell>
          <cell r="I2882" t="str">
            <v>PEC</v>
          </cell>
        </row>
        <row r="2883">
          <cell r="A2883" t="str">
            <v>16144530</v>
          </cell>
          <cell r="B2883">
            <v>161</v>
          </cell>
          <cell r="C2883">
            <v>44530</v>
          </cell>
          <cell r="D2883" t="str">
            <v>LECHERO SINALOENSE HE 40 KG</v>
          </cell>
          <cell r="E2883" t="str">
            <v>PES</v>
          </cell>
          <cell r="F2883">
            <v>3770</v>
          </cell>
          <cell r="G2883" t="str">
            <v>TN</v>
          </cell>
          <cell r="H2883" t="str">
            <v>TONELADAS</v>
          </cell>
          <cell r="I2883" t="str">
            <v>PEC</v>
          </cell>
        </row>
        <row r="2884">
          <cell r="A2884" t="str">
            <v>16144539</v>
          </cell>
          <cell r="B2884">
            <v>161</v>
          </cell>
          <cell r="C2884">
            <v>44539</v>
          </cell>
          <cell r="D2884" t="str">
            <v>LECHERO SINALOENSE HE 50 KG</v>
          </cell>
          <cell r="E2884" t="str">
            <v>PES</v>
          </cell>
          <cell r="F2884">
            <v>3720</v>
          </cell>
          <cell r="G2884" t="str">
            <v>TN</v>
          </cell>
          <cell r="H2884" t="str">
            <v>TONELADAS</v>
          </cell>
          <cell r="I2884" t="str">
            <v>PEC</v>
          </cell>
        </row>
        <row r="2885">
          <cell r="A2885" t="str">
            <v>16144732</v>
          </cell>
          <cell r="B2885">
            <v>161</v>
          </cell>
          <cell r="C2885">
            <v>44732</v>
          </cell>
          <cell r="D2885" t="str">
            <v>APILECHE PLUS 17% ULTRA CE</v>
          </cell>
          <cell r="E2885" t="str">
            <v>PES</v>
          </cell>
          <cell r="F2885">
            <v>4625</v>
          </cell>
          <cell r="G2885" t="str">
            <v>TN</v>
          </cell>
          <cell r="H2885" t="str">
            <v>TONELADAS</v>
          </cell>
          <cell r="I2885" t="str">
            <v>PEC</v>
          </cell>
        </row>
        <row r="2886">
          <cell r="A2886" t="str">
            <v>16144733</v>
          </cell>
          <cell r="B2886">
            <v>161</v>
          </cell>
          <cell r="C2886">
            <v>44733</v>
          </cell>
          <cell r="D2886" t="str">
            <v>APILECHE PLUS 17% ULTRA CG</v>
          </cell>
          <cell r="E2886" t="str">
            <v>PES</v>
          </cell>
          <cell r="F2886">
            <v>4485</v>
          </cell>
          <cell r="G2886" t="str">
            <v>TN</v>
          </cell>
          <cell r="H2886" t="str">
            <v>TONELADAS</v>
          </cell>
          <cell r="I2886" t="str">
            <v>PEC</v>
          </cell>
        </row>
        <row r="2887">
          <cell r="A2887" t="str">
            <v>16144734</v>
          </cell>
          <cell r="B2887">
            <v>161</v>
          </cell>
          <cell r="C2887">
            <v>44734</v>
          </cell>
          <cell r="D2887" t="str">
            <v>APILECHE PLUS 17% ULTRA RE</v>
          </cell>
          <cell r="E2887" t="str">
            <v>PES</v>
          </cell>
          <cell r="F2887">
            <v>4615</v>
          </cell>
          <cell r="G2887" t="str">
            <v>TN</v>
          </cell>
          <cell r="H2887" t="str">
            <v>TONELADAS</v>
          </cell>
          <cell r="I2887" t="str">
            <v>PEC</v>
          </cell>
        </row>
        <row r="2888">
          <cell r="A2888" t="str">
            <v>16144735</v>
          </cell>
          <cell r="B2888">
            <v>161</v>
          </cell>
          <cell r="C2888">
            <v>44735</v>
          </cell>
          <cell r="D2888" t="str">
            <v>APILECHE PLUS 17% ULTRA RG</v>
          </cell>
          <cell r="E2888" t="str">
            <v>PES</v>
          </cell>
          <cell r="F2888">
            <v>4475</v>
          </cell>
          <cell r="G2888" t="str">
            <v>TN</v>
          </cell>
          <cell r="H2888" t="str">
            <v>TONELADAS</v>
          </cell>
          <cell r="I2888" t="str">
            <v>PEC</v>
          </cell>
        </row>
        <row r="2889">
          <cell r="A2889" t="str">
            <v>16144750</v>
          </cell>
          <cell r="B2889">
            <v>161</v>
          </cell>
          <cell r="C2889">
            <v>44750</v>
          </cell>
          <cell r="D2889" t="str">
            <v>APILECHE PLUS 17% HE</v>
          </cell>
          <cell r="E2889" t="str">
            <v>PES</v>
          </cell>
          <cell r="F2889">
            <v>5254</v>
          </cell>
          <cell r="G2889" t="str">
            <v>TN</v>
          </cell>
          <cell r="H2889" t="str">
            <v>TONELADAS</v>
          </cell>
          <cell r="I2889" t="str">
            <v>PEC</v>
          </cell>
        </row>
        <row r="2890">
          <cell r="A2890" t="str">
            <v>16144751</v>
          </cell>
          <cell r="B2890">
            <v>161</v>
          </cell>
          <cell r="C2890">
            <v>44751</v>
          </cell>
          <cell r="D2890" t="str">
            <v>APILECHE PLUS 17% HG</v>
          </cell>
          <cell r="E2890" t="str">
            <v>PES</v>
          </cell>
          <cell r="F2890">
            <v>5114</v>
          </cell>
          <cell r="G2890" t="str">
            <v>TN</v>
          </cell>
          <cell r="H2890" t="str">
            <v>TONELADAS</v>
          </cell>
          <cell r="I2890" t="str">
            <v>PEC</v>
          </cell>
        </row>
        <row r="2891">
          <cell r="A2891" t="str">
            <v>16144752</v>
          </cell>
          <cell r="B2891">
            <v>161</v>
          </cell>
          <cell r="C2891">
            <v>44752</v>
          </cell>
          <cell r="D2891" t="str">
            <v>APILECHE PLUS 17% CE</v>
          </cell>
          <cell r="E2891" t="str">
            <v>PES</v>
          </cell>
          <cell r="F2891">
            <v>4974</v>
          </cell>
          <cell r="G2891" t="str">
            <v>TN</v>
          </cell>
          <cell r="H2891" t="str">
            <v>TONELADAS</v>
          </cell>
          <cell r="I2891" t="str">
            <v>PEC</v>
          </cell>
        </row>
        <row r="2892">
          <cell r="A2892" t="str">
            <v>16144753</v>
          </cell>
          <cell r="B2892">
            <v>161</v>
          </cell>
          <cell r="C2892">
            <v>44753</v>
          </cell>
          <cell r="D2892" t="str">
            <v>APILECHE PLUS 17% CG</v>
          </cell>
          <cell r="E2892" t="str">
            <v>PES</v>
          </cell>
          <cell r="F2892">
            <v>5134</v>
          </cell>
          <cell r="G2892" t="str">
            <v>TN</v>
          </cell>
          <cell r="H2892" t="str">
            <v>TONELADAS</v>
          </cell>
          <cell r="I2892" t="str">
            <v>PEC</v>
          </cell>
        </row>
        <row r="2893">
          <cell r="A2893" t="str">
            <v>16144754</v>
          </cell>
          <cell r="B2893">
            <v>161</v>
          </cell>
          <cell r="C2893">
            <v>44754</v>
          </cell>
          <cell r="D2893" t="str">
            <v>APILECHE PLUS 17% RE</v>
          </cell>
          <cell r="E2893" t="str">
            <v>PES</v>
          </cell>
          <cell r="F2893">
            <v>5264</v>
          </cell>
          <cell r="G2893" t="str">
            <v>TN</v>
          </cell>
          <cell r="H2893" t="str">
            <v>TONELADAS</v>
          </cell>
          <cell r="I2893" t="str">
            <v>PEC</v>
          </cell>
        </row>
        <row r="2894">
          <cell r="A2894" t="str">
            <v>16144755</v>
          </cell>
          <cell r="B2894">
            <v>161</v>
          </cell>
          <cell r="C2894">
            <v>44755</v>
          </cell>
          <cell r="D2894" t="str">
            <v>APILECHE PLUS 17% RG</v>
          </cell>
          <cell r="E2894" t="str">
            <v>PES</v>
          </cell>
          <cell r="F2894">
            <v>5124</v>
          </cell>
          <cell r="G2894" t="str">
            <v>TN</v>
          </cell>
          <cell r="H2894" t="str">
            <v>TONELADAS</v>
          </cell>
          <cell r="I2894" t="str">
            <v>PEC</v>
          </cell>
        </row>
        <row r="2895">
          <cell r="A2895" t="str">
            <v>16144794</v>
          </cell>
          <cell r="B2895">
            <v>161</v>
          </cell>
          <cell r="C2895">
            <v>44794</v>
          </cell>
          <cell r="D2895" t="str">
            <v>DAIRY ROL  RE</v>
          </cell>
          <cell r="E2895" t="str">
            <v>PES</v>
          </cell>
          <cell r="F2895">
            <v>6265</v>
          </cell>
          <cell r="G2895" t="str">
            <v>TN</v>
          </cell>
          <cell r="H2895" t="str">
            <v>TONELADAS</v>
          </cell>
          <cell r="I2895" t="str">
            <v>PEC</v>
          </cell>
        </row>
        <row r="2896">
          <cell r="A2896" t="str">
            <v>16144795</v>
          </cell>
          <cell r="B2896">
            <v>161</v>
          </cell>
          <cell r="C2896">
            <v>44795</v>
          </cell>
          <cell r="D2896" t="str">
            <v>DAIRY ROL  RG</v>
          </cell>
          <cell r="E2896" t="str">
            <v>PES</v>
          </cell>
          <cell r="F2896">
            <v>5360</v>
          </cell>
          <cell r="G2896" t="str">
            <v>TN</v>
          </cell>
          <cell r="H2896" t="str">
            <v>TONELADAS</v>
          </cell>
          <cell r="I2896" t="str">
            <v>PEC</v>
          </cell>
        </row>
        <row r="2897">
          <cell r="A2897" t="str">
            <v>16145412</v>
          </cell>
          <cell r="B2897">
            <v>161</v>
          </cell>
          <cell r="C2897">
            <v>45412</v>
          </cell>
          <cell r="D2897" t="str">
            <v>API-CARNE CE</v>
          </cell>
          <cell r="E2897" t="str">
            <v>PES</v>
          </cell>
          <cell r="F2897">
            <v>4382</v>
          </cell>
          <cell r="G2897" t="str">
            <v>TN</v>
          </cell>
          <cell r="H2897" t="str">
            <v>TONELADAS</v>
          </cell>
          <cell r="I2897" t="str">
            <v>PEC</v>
          </cell>
        </row>
        <row r="2898">
          <cell r="A2898" t="str">
            <v>16145414</v>
          </cell>
          <cell r="B2898">
            <v>161</v>
          </cell>
          <cell r="C2898">
            <v>45414</v>
          </cell>
          <cell r="D2898" t="str">
            <v>API-CARNE RE</v>
          </cell>
          <cell r="E2898" t="str">
            <v>PES</v>
          </cell>
          <cell r="F2898">
            <v>4675</v>
          </cell>
          <cell r="G2898" t="str">
            <v>TN</v>
          </cell>
          <cell r="H2898" t="str">
            <v>TONELADAS</v>
          </cell>
          <cell r="I2898" t="str">
            <v>PEC</v>
          </cell>
        </row>
        <row r="2899">
          <cell r="A2899" t="str">
            <v>16145540</v>
          </cell>
          <cell r="B2899">
            <v>161</v>
          </cell>
          <cell r="C2899">
            <v>45540</v>
          </cell>
          <cell r="D2899" t="str">
            <v>ENGORDA GANADO SINALOENSE 40KG</v>
          </cell>
          <cell r="E2899" t="str">
            <v>PES</v>
          </cell>
          <cell r="F2899">
            <v>3645</v>
          </cell>
          <cell r="G2899" t="str">
            <v>TN</v>
          </cell>
          <cell r="H2899" t="str">
            <v>TONELADAS</v>
          </cell>
          <cell r="I2899" t="str">
            <v>PEC</v>
          </cell>
        </row>
        <row r="2900">
          <cell r="A2900" t="str">
            <v>16145549</v>
          </cell>
          <cell r="B2900">
            <v>161</v>
          </cell>
          <cell r="C2900">
            <v>45549</v>
          </cell>
          <cell r="D2900" t="str">
            <v>ENGORDA GANADO SINALOENSE 50KG</v>
          </cell>
          <cell r="E2900" t="str">
            <v>PES</v>
          </cell>
          <cell r="F2900">
            <v>3595</v>
          </cell>
          <cell r="G2900" t="str">
            <v>TN</v>
          </cell>
          <cell r="H2900" t="str">
            <v>TONELADAS</v>
          </cell>
          <cell r="I2900" t="str">
            <v>PEC</v>
          </cell>
        </row>
        <row r="2901">
          <cell r="A2901" t="str">
            <v>16145890</v>
          </cell>
          <cell r="B2901">
            <v>161</v>
          </cell>
          <cell r="C2901">
            <v>45890</v>
          </cell>
          <cell r="D2901" t="str">
            <v>MEZCLA GANADERA HE 40 KGS</v>
          </cell>
          <cell r="E2901" t="str">
            <v>PES</v>
          </cell>
          <cell r="F2901">
            <v>3925</v>
          </cell>
          <cell r="G2901" t="str">
            <v>TN</v>
          </cell>
          <cell r="H2901" t="str">
            <v>TONELADAS</v>
          </cell>
          <cell r="I2901" t="str">
            <v>PEC</v>
          </cell>
        </row>
        <row r="2902">
          <cell r="A2902" t="str">
            <v>16146002</v>
          </cell>
          <cell r="B2902">
            <v>161</v>
          </cell>
          <cell r="C2902">
            <v>46002</v>
          </cell>
          <cell r="D2902" t="str">
            <v>CODORNIZ INICIO CE</v>
          </cell>
          <cell r="E2902" t="str">
            <v>PES</v>
          </cell>
          <cell r="F2902">
            <v>7300</v>
          </cell>
          <cell r="G2902" t="str">
            <v>TN</v>
          </cell>
          <cell r="H2902" t="str">
            <v>TONELADAS</v>
          </cell>
          <cell r="I2902" t="str">
            <v>PEC</v>
          </cell>
        </row>
        <row r="2903">
          <cell r="A2903" t="str">
            <v>16146012</v>
          </cell>
          <cell r="B2903">
            <v>161</v>
          </cell>
          <cell r="C2903">
            <v>46012</v>
          </cell>
          <cell r="D2903" t="str">
            <v>CODORNIZ POSTURA TE</v>
          </cell>
          <cell r="E2903" t="str">
            <v>PES</v>
          </cell>
          <cell r="F2903">
            <v>7903</v>
          </cell>
          <cell r="G2903" t="str">
            <v>TN</v>
          </cell>
          <cell r="H2903" t="str">
            <v>TONELADAS</v>
          </cell>
          <cell r="I2903" t="str">
            <v>PEC</v>
          </cell>
        </row>
        <row r="2904">
          <cell r="A2904" t="str">
            <v>16146022</v>
          </cell>
          <cell r="B2904">
            <v>161</v>
          </cell>
          <cell r="C2904">
            <v>46022</v>
          </cell>
          <cell r="D2904" t="str">
            <v>GALLO DE ORO PREPARACION CE</v>
          </cell>
          <cell r="E2904" t="str">
            <v>PES</v>
          </cell>
          <cell r="F2904">
            <v>6718</v>
          </cell>
          <cell r="G2904" t="str">
            <v>TN</v>
          </cell>
          <cell r="H2904" t="str">
            <v>TONELADAS</v>
          </cell>
          <cell r="I2904" t="str">
            <v>PEC</v>
          </cell>
        </row>
        <row r="2905">
          <cell r="A2905" t="str">
            <v>16146026</v>
          </cell>
          <cell r="B2905">
            <v>161</v>
          </cell>
          <cell r="C2905">
            <v>46026</v>
          </cell>
          <cell r="D2905" t="str">
            <v>GALLO DE ORO PREPARACION 5K CE</v>
          </cell>
          <cell r="E2905" t="str">
            <v>PES</v>
          </cell>
          <cell r="F2905">
            <v>6656</v>
          </cell>
          <cell r="G2905" t="str">
            <v>TN</v>
          </cell>
          <cell r="H2905" t="str">
            <v>TONELADAS</v>
          </cell>
          <cell r="I2905" t="str">
            <v>PEC</v>
          </cell>
        </row>
        <row r="2906">
          <cell r="A2906" t="str">
            <v>16146040</v>
          </cell>
          <cell r="B2906">
            <v>161</v>
          </cell>
          <cell r="C2906">
            <v>46040</v>
          </cell>
          <cell r="D2906" t="str">
            <v>API-BORREGOS HE</v>
          </cell>
          <cell r="E2906" t="str">
            <v>PES</v>
          </cell>
          <cell r="F2906">
            <v>4600</v>
          </cell>
          <cell r="G2906" t="str">
            <v>TN</v>
          </cell>
          <cell r="H2906" t="str">
            <v>TONELADAS</v>
          </cell>
          <cell r="I2906" t="str">
            <v>PEC</v>
          </cell>
        </row>
        <row r="2907">
          <cell r="A2907" t="str">
            <v>16146041</v>
          </cell>
          <cell r="B2907">
            <v>161</v>
          </cell>
          <cell r="C2907">
            <v>46041</v>
          </cell>
          <cell r="D2907" t="str">
            <v>API-BORREGOS HG</v>
          </cell>
          <cell r="E2907" t="str">
            <v>PES</v>
          </cell>
          <cell r="F2907">
            <v>4485</v>
          </cell>
          <cell r="G2907" t="str">
            <v>TN</v>
          </cell>
          <cell r="H2907" t="str">
            <v>TONELADAS</v>
          </cell>
          <cell r="I2907" t="str">
            <v>PEC</v>
          </cell>
        </row>
        <row r="2908">
          <cell r="A2908" t="str">
            <v>16146042</v>
          </cell>
          <cell r="B2908">
            <v>161</v>
          </cell>
          <cell r="C2908">
            <v>46042</v>
          </cell>
          <cell r="D2908" t="str">
            <v>API-BORREGOS CE</v>
          </cell>
          <cell r="E2908" t="str">
            <v>PES</v>
          </cell>
          <cell r="F2908">
            <v>4923</v>
          </cell>
          <cell r="G2908" t="str">
            <v>TN</v>
          </cell>
          <cell r="H2908" t="str">
            <v>TONELADAS</v>
          </cell>
          <cell r="I2908" t="str">
            <v>PEC</v>
          </cell>
        </row>
        <row r="2909">
          <cell r="A2909" t="str">
            <v>16146044</v>
          </cell>
          <cell r="B2909">
            <v>161</v>
          </cell>
          <cell r="C2909">
            <v>46044</v>
          </cell>
          <cell r="D2909" t="str">
            <v>API-BORREGOS RE</v>
          </cell>
          <cell r="E2909" t="str">
            <v>PES</v>
          </cell>
          <cell r="F2909">
            <v>4610</v>
          </cell>
          <cell r="G2909" t="str">
            <v>TN</v>
          </cell>
          <cell r="H2909" t="str">
            <v>TONELADAS</v>
          </cell>
          <cell r="I2909" t="str">
            <v>PEC</v>
          </cell>
        </row>
        <row r="2910">
          <cell r="A2910" t="str">
            <v>16146045</v>
          </cell>
          <cell r="B2910">
            <v>161</v>
          </cell>
          <cell r="C2910">
            <v>46045</v>
          </cell>
          <cell r="D2910" t="str">
            <v>API-BORREGOS RG</v>
          </cell>
          <cell r="E2910" t="str">
            <v>PES</v>
          </cell>
          <cell r="F2910">
            <v>4495</v>
          </cell>
          <cell r="G2910" t="str">
            <v>TN</v>
          </cell>
          <cell r="H2910" t="str">
            <v>TONELADAS</v>
          </cell>
          <cell r="I2910" t="str">
            <v>PEC</v>
          </cell>
        </row>
        <row r="2911">
          <cell r="A2911" t="str">
            <v>16146114</v>
          </cell>
          <cell r="B2911">
            <v>161</v>
          </cell>
          <cell r="C2911">
            <v>46114</v>
          </cell>
          <cell r="D2911" t="str">
            <v>BORREGO GANADOR RE</v>
          </cell>
          <cell r="E2911" t="str">
            <v>PES</v>
          </cell>
          <cell r="F2911">
            <v>3810</v>
          </cell>
          <cell r="G2911" t="str">
            <v>TN</v>
          </cell>
          <cell r="H2911" t="str">
            <v>TONELADAS</v>
          </cell>
          <cell r="I2911" t="str">
            <v>PEC</v>
          </cell>
        </row>
        <row r="2912">
          <cell r="A2912" t="str">
            <v>16146122</v>
          </cell>
          <cell r="B2912">
            <v>161</v>
          </cell>
          <cell r="C2912">
            <v>46122</v>
          </cell>
          <cell r="D2912" t="str">
            <v>GALLO DE ORO MANTTO CE 40KG</v>
          </cell>
          <cell r="E2912" t="str">
            <v>PES</v>
          </cell>
          <cell r="F2912">
            <v>6920</v>
          </cell>
          <cell r="G2912" t="str">
            <v>TN</v>
          </cell>
          <cell r="H2912" t="str">
            <v>TONELADAS</v>
          </cell>
          <cell r="I2912" t="str">
            <v>PEC</v>
          </cell>
        </row>
        <row r="2913">
          <cell r="A2913" t="str">
            <v>16146170</v>
          </cell>
          <cell r="B2913">
            <v>161</v>
          </cell>
          <cell r="C2913">
            <v>46170</v>
          </cell>
          <cell r="D2913" t="str">
            <v>INICIA CORDEROS HE</v>
          </cell>
          <cell r="E2913" t="str">
            <v>PES</v>
          </cell>
          <cell r="F2913">
            <v>4815</v>
          </cell>
          <cell r="G2913" t="str">
            <v>TN</v>
          </cell>
          <cell r="H2913" t="str">
            <v>TONELADAS</v>
          </cell>
          <cell r="I2913" t="str">
            <v>PEC</v>
          </cell>
        </row>
        <row r="2914">
          <cell r="A2914" t="str">
            <v>16146194</v>
          </cell>
          <cell r="B2914">
            <v>161</v>
          </cell>
          <cell r="C2914">
            <v>46194</v>
          </cell>
          <cell r="D2914" t="str">
            <v>PELL ROL AVENA PLUS 40 KGS</v>
          </cell>
          <cell r="E2914" t="str">
            <v>PES</v>
          </cell>
          <cell r="F2914">
            <v>7720</v>
          </cell>
          <cell r="G2914" t="str">
            <v>TN</v>
          </cell>
          <cell r="H2914" t="str">
            <v>TONELADAS</v>
          </cell>
          <cell r="I2914" t="str">
            <v>PEC</v>
          </cell>
        </row>
        <row r="2915">
          <cell r="A2915" t="str">
            <v>16146199</v>
          </cell>
          <cell r="B2915">
            <v>161</v>
          </cell>
          <cell r="C2915">
            <v>46199</v>
          </cell>
          <cell r="D2915" t="str">
            <v>PELL ROL SPR. AVENA 20K RE</v>
          </cell>
          <cell r="E2915" t="str">
            <v>PES</v>
          </cell>
          <cell r="F2915">
            <v>6315</v>
          </cell>
          <cell r="G2915" t="str">
            <v>TN</v>
          </cell>
          <cell r="H2915" t="str">
            <v>TONELADAS</v>
          </cell>
          <cell r="I2915" t="str">
            <v>PEC</v>
          </cell>
        </row>
        <row r="2916">
          <cell r="A2916" t="str">
            <v>16146204</v>
          </cell>
          <cell r="B2916">
            <v>161</v>
          </cell>
          <cell r="C2916">
            <v>46204</v>
          </cell>
          <cell r="D2916" t="str">
            <v>PELL ROL CLASICO RE</v>
          </cell>
          <cell r="E2916" t="str">
            <v>PES</v>
          </cell>
          <cell r="F2916">
            <v>7240</v>
          </cell>
          <cell r="G2916" t="str">
            <v>TN</v>
          </cell>
          <cell r="H2916" t="str">
            <v>TONELADAS</v>
          </cell>
          <cell r="I2916" t="str">
            <v>PEC</v>
          </cell>
        </row>
        <row r="2917">
          <cell r="A2917" t="str">
            <v>16146214</v>
          </cell>
          <cell r="B2917">
            <v>161</v>
          </cell>
          <cell r="C2917">
            <v>46214</v>
          </cell>
          <cell r="D2917" t="str">
            <v>PELL ROL SPRINTER RE</v>
          </cell>
          <cell r="E2917" t="str">
            <v>PES</v>
          </cell>
          <cell r="F2917">
            <v>6515</v>
          </cell>
          <cell r="G2917" t="str">
            <v>TN</v>
          </cell>
          <cell r="H2917" t="str">
            <v>TONELADAS</v>
          </cell>
          <cell r="I2917" t="str">
            <v>PEC</v>
          </cell>
        </row>
        <row r="2918">
          <cell r="A2918" t="str">
            <v>16146234</v>
          </cell>
          <cell r="B2918">
            <v>161</v>
          </cell>
          <cell r="C2918">
            <v>46234</v>
          </cell>
          <cell r="D2918" t="str">
            <v>PELL ROL VITAL RE</v>
          </cell>
          <cell r="E2918" t="str">
            <v>PES</v>
          </cell>
          <cell r="F2918">
            <v>7240</v>
          </cell>
          <cell r="G2918" t="str">
            <v>TN</v>
          </cell>
          <cell r="H2918" t="str">
            <v>TONELADAS</v>
          </cell>
          <cell r="I2918" t="str">
            <v>PEC</v>
          </cell>
        </row>
        <row r="2919">
          <cell r="A2919" t="str">
            <v>16146252</v>
          </cell>
          <cell r="B2919">
            <v>161</v>
          </cell>
          <cell r="C2919">
            <v>46252</v>
          </cell>
          <cell r="D2919" t="str">
            <v>GALLO DE ORO PRO-PLUMA</v>
          </cell>
          <cell r="E2919" t="str">
            <v>PES</v>
          </cell>
          <cell r="F2919">
            <v>9115</v>
          </cell>
          <cell r="G2919" t="str">
            <v>TN</v>
          </cell>
          <cell r="H2919" t="str">
            <v>TONELADAS</v>
          </cell>
          <cell r="I2919" t="str">
            <v>PEC</v>
          </cell>
        </row>
        <row r="2920">
          <cell r="A2920" t="str">
            <v>16146259</v>
          </cell>
          <cell r="B2920">
            <v>161</v>
          </cell>
          <cell r="C2920">
            <v>46259</v>
          </cell>
          <cell r="D2920" t="str">
            <v>GALLO DE ORO PRO-PLUMA 5KG</v>
          </cell>
          <cell r="E2920" t="str">
            <v>PES</v>
          </cell>
          <cell r="F2920">
            <v>9715</v>
          </cell>
          <cell r="G2920" t="str">
            <v>TN</v>
          </cell>
          <cell r="H2920" t="str">
            <v>TONELADAS</v>
          </cell>
          <cell r="I2920" t="str">
            <v>PEC</v>
          </cell>
        </row>
        <row r="2921">
          <cell r="A2921" t="str">
            <v>16146309</v>
          </cell>
          <cell r="B2921">
            <v>161</v>
          </cell>
          <cell r="C2921">
            <v>46309</v>
          </cell>
          <cell r="D2921" t="str">
            <v>TRIPLE CORONA RE ENDURANC 22.6</v>
          </cell>
          <cell r="E2921" t="str">
            <v>PES</v>
          </cell>
          <cell r="F2921">
            <v>9826</v>
          </cell>
          <cell r="G2921" t="str">
            <v>TN</v>
          </cell>
          <cell r="H2921" t="str">
            <v>TONELADAS</v>
          </cell>
          <cell r="I2921" t="str">
            <v>PEC</v>
          </cell>
        </row>
        <row r="2922">
          <cell r="A2922" t="str">
            <v>16146332</v>
          </cell>
          <cell r="B2922">
            <v>161</v>
          </cell>
          <cell r="C2922">
            <v>46332</v>
          </cell>
          <cell r="D2922" t="str">
            <v>TRIPLE CORONA BOOSTER CE</v>
          </cell>
          <cell r="E2922" t="str">
            <v>PES</v>
          </cell>
          <cell r="F2922">
            <v>10187</v>
          </cell>
          <cell r="G2922" t="str">
            <v>TN</v>
          </cell>
          <cell r="H2922" t="str">
            <v>TONELADAS</v>
          </cell>
          <cell r="I2922" t="str">
            <v>PEC</v>
          </cell>
        </row>
        <row r="2923">
          <cell r="A2923" t="str">
            <v>16146373</v>
          </cell>
          <cell r="B2923">
            <v>161</v>
          </cell>
          <cell r="C2923">
            <v>46373</v>
          </cell>
          <cell r="D2923" t="str">
            <v>AVESTRUZ REPRODUCTORA MG</v>
          </cell>
          <cell r="E2923" t="str">
            <v>PES</v>
          </cell>
          <cell r="F2923">
            <v>4158</v>
          </cell>
          <cell r="G2923" t="str">
            <v>TN</v>
          </cell>
          <cell r="H2923" t="str">
            <v>TONELADAS</v>
          </cell>
          <cell r="I2923" t="str">
            <v>PEC</v>
          </cell>
        </row>
        <row r="2924">
          <cell r="A2924" t="str">
            <v>16146384</v>
          </cell>
          <cell r="B2924">
            <v>161</v>
          </cell>
          <cell r="C2924">
            <v>46384</v>
          </cell>
          <cell r="D2924" t="str">
            <v>PELL ROLL 1/4 DE MILLA RE</v>
          </cell>
          <cell r="E2924" t="str">
            <v>PES</v>
          </cell>
          <cell r="F2924">
            <v>6140</v>
          </cell>
          <cell r="G2924" t="str">
            <v>TN</v>
          </cell>
          <cell r="H2924" t="str">
            <v>TONELADAS</v>
          </cell>
          <cell r="I2924" t="str">
            <v>PEC</v>
          </cell>
        </row>
        <row r="2925">
          <cell r="A2925" t="str">
            <v>16146394</v>
          </cell>
          <cell r="B2925">
            <v>161</v>
          </cell>
          <cell r="C2925">
            <v>46394</v>
          </cell>
          <cell r="D2925" t="str">
            <v>GRANO DE ORO RE</v>
          </cell>
          <cell r="E2925" t="str">
            <v>PES</v>
          </cell>
          <cell r="F2925">
            <v>5600</v>
          </cell>
          <cell r="G2925" t="str">
            <v>TN</v>
          </cell>
          <cell r="H2925" t="str">
            <v>TONELADAS</v>
          </cell>
          <cell r="I2925" t="str">
            <v>PEC</v>
          </cell>
        </row>
        <row r="2926">
          <cell r="A2926" t="str">
            <v>16146442</v>
          </cell>
          <cell r="B2926">
            <v>161</v>
          </cell>
          <cell r="C2926">
            <v>46442</v>
          </cell>
          <cell r="D2926" t="str">
            <v>GALLO DE ORO ENTRENAMIENTO 40K</v>
          </cell>
          <cell r="E2926" t="str">
            <v>PES</v>
          </cell>
          <cell r="F2926">
            <v>8490</v>
          </cell>
          <cell r="G2926" t="str">
            <v>TN</v>
          </cell>
          <cell r="H2926" t="str">
            <v>TONELADAS</v>
          </cell>
          <cell r="I2926" t="str">
            <v>PEC</v>
          </cell>
        </row>
        <row r="2927">
          <cell r="A2927" t="str">
            <v>16146446</v>
          </cell>
          <cell r="B2927">
            <v>161</v>
          </cell>
          <cell r="C2927">
            <v>46446</v>
          </cell>
          <cell r="D2927" t="str">
            <v>GALLO DE ORO ENTRENAMIENTO 5KG</v>
          </cell>
          <cell r="E2927" t="str">
            <v>PES</v>
          </cell>
          <cell r="F2927">
            <v>9085</v>
          </cell>
          <cell r="G2927" t="str">
            <v>TN</v>
          </cell>
          <cell r="H2927" t="str">
            <v>TONELADAS</v>
          </cell>
          <cell r="I2927" t="str">
            <v>PEC</v>
          </cell>
        </row>
        <row r="2928">
          <cell r="A2928" t="str">
            <v>16146452</v>
          </cell>
          <cell r="B2928">
            <v>161</v>
          </cell>
          <cell r="C2928">
            <v>46452</v>
          </cell>
          <cell r="D2928" t="str">
            <v>GALLO DE ORO SUPERBABY 40 KG</v>
          </cell>
          <cell r="E2928" t="str">
            <v>PES</v>
          </cell>
          <cell r="F2928">
            <v>7320</v>
          </cell>
          <cell r="G2928" t="str">
            <v>TN</v>
          </cell>
          <cell r="H2928" t="str">
            <v>TONELADAS</v>
          </cell>
          <cell r="I2928" t="str">
            <v>PEC</v>
          </cell>
        </row>
        <row r="2929">
          <cell r="A2929" t="str">
            <v>16146456</v>
          </cell>
          <cell r="B2929">
            <v>161</v>
          </cell>
          <cell r="C2929">
            <v>46456</v>
          </cell>
          <cell r="D2929" t="str">
            <v>GALLO DE ORO SUPERBABY  5KG</v>
          </cell>
          <cell r="E2929" t="str">
            <v>PES</v>
          </cell>
          <cell r="F2929">
            <v>7840</v>
          </cell>
          <cell r="G2929" t="str">
            <v>TN</v>
          </cell>
          <cell r="H2929" t="str">
            <v>TONELADAS</v>
          </cell>
          <cell r="I2929" t="str">
            <v>PEC</v>
          </cell>
        </row>
        <row r="2930">
          <cell r="A2930" t="str">
            <v>16146462</v>
          </cell>
          <cell r="B2930">
            <v>161</v>
          </cell>
          <cell r="C2930">
            <v>46462</v>
          </cell>
          <cell r="D2930" t="str">
            <v>GALLO DE ORO INICIO CE</v>
          </cell>
          <cell r="E2930" t="str">
            <v>PES</v>
          </cell>
          <cell r="F2930">
            <v>7465</v>
          </cell>
          <cell r="G2930" t="str">
            <v>TN</v>
          </cell>
          <cell r="H2930" t="str">
            <v>TONELADAS</v>
          </cell>
          <cell r="I2930" t="str">
            <v>PEC</v>
          </cell>
        </row>
        <row r="2931">
          <cell r="A2931" t="str">
            <v>16146466</v>
          </cell>
          <cell r="B2931">
            <v>161</v>
          </cell>
          <cell r="C2931">
            <v>46466</v>
          </cell>
          <cell r="D2931" t="str">
            <v>GALLO DE ORO INICIO 5K CE</v>
          </cell>
          <cell r="E2931" t="str">
            <v>PES</v>
          </cell>
          <cell r="F2931">
            <v>6489</v>
          </cell>
          <cell r="G2931" t="str">
            <v>TN</v>
          </cell>
          <cell r="H2931" t="str">
            <v>TONELADAS</v>
          </cell>
          <cell r="I2931" t="str">
            <v>PEC</v>
          </cell>
        </row>
        <row r="2932">
          <cell r="A2932" t="str">
            <v>16146472</v>
          </cell>
          <cell r="B2932">
            <v>161</v>
          </cell>
          <cell r="C2932">
            <v>46472</v>
          </cell>
          <cell r="D2932" t="str">
            <v>GALLO DE ORO DESA./MANTO. CE</v>
          </cell>
          <cell r="E2932" t="str">
            <v>PES</v>
          </cell>
          <cell r="F2932">
            <v>6590</v>
          </cell>
          <cell r="G2932" t="str">
            <v>TN</v>
          </cell>
          <cell r="H2932" t="str">
            <v>TONELADAS</v>
          </cell>
          <cell r="I2932" t="str">
            <v>PEC</v>
          </cell>
        </row>
        <row r="2933">
          <cell r="A2933" t="str">
            <v>16146476</v>
          </cell>
          <cell r="B2933">
            <v>161</v>
          </cell>
          <cell r="C2933">
            <v>46476</v>
          </cell>
          <cell r="D2933" t="str">
            <v>GALLO DE ORO DESA./MANTO. 5K.</v>
          </cell>
          <cell r="E2933" t="str">
            <v>PES</v>
          </cell>
          <cell r="F2933">
            <v>6839</v>
          </cell>
          <cell r="G2933" t="str">
            <v>TN</v>
          </cell>
          <cell r="H2933" t="str">
            <v>TONELADAS</v>
          </cell>
          <cell r="I2933" t="str">
            <v>PEC</v>
          </cell>
        </row>
        <row r="2934">
          <cell r="A2934" t="str">
            <v>16146478</v>
          </cell>
          <cell r="B2934">
            <v>161</v>
          </cell>
          <cell r="C2934">
            <v>46478</v>
          </cell>
          <cell r="D2934" t="str">
            <v>BONUS GALLO DE ORO DES/MANT 5K</v>
          </cell>
          <cell r="E2934" t="str">
            <v>PES</v>
          </cell>
          <cell r="F2934">
            <v>30.45</v>
          </cell>
          <cell r="G2934" t="str">
            <v>DG</v>
          </cell>
          <cell r="H2934" t="str">
            <v>5.5 KGS</v>
          </cell>
          <cell r="I2934" t="str">
            <v>PEC</v>
          </cell>
        </row>
        <row r="2935">
          <cell r="A2935" t="str">
            <v>16146479</v>
          </cell>
          <cell r="B2935">
            <v>161</v>
          </cell>
          <cell r="C2935">
            <v>46479</v>
          </cell>
          <cell r="D2935" t="str">
            <v>BONUS GALLO DE ORO DES/MANT CE</v>
          </cell>
          <cell r="E2935" t="str">
            <v>PES</v>
          </cell>
          <cell r="F2935">
            <v>230.6</v>
          </cell>
          <cell r="G2935" t="str">
            <v>DF</v>
          </cell>
          <cell r="H2935" t="str">
            <v>42 KGS</v>
          </cell>
          <cell r="I2935" t="str">
            <v>PEC</v>
          </cell>
        </row>
        <row r="2936">
          <cell r="A2936" t="str">
            <v>16146482</v>
          </cell>
          <cell r="B2936">
            <v>161</v>
          </cell>
          <cell r="C2936">
            <v>46482</v>
          </cell>
          <cell r="D2936" t="str">
            <v>GALLO DE ORO REPRODUCTOR CE</v>
          </cell>
          <cell r="E2936" t="str">
            <v>PES</v>
          </cell>
          <cell r="F2936">
            <v>6490</v>
          </cell>
          <cell r="G2936" t="str">
            <v>TN</v>
          </cell>
          <cell r="H2936" t="str">
            <v>TONELADAS</v>
          </cell>
          <cell r="I2936" t="str">
            <v>PEC</v>
          </cell>
        </row>
        <row r="2937">
          <cell r="A2937" t="str">
            <v>16146483</v>
          </cell>
          <cell r="B2937">
            <v>161</v>
          </cell>
          <cell r="C2937">
            <v>46483</v>
          </cell>
          <cell r="D2937" t="str">
            <v>GALLO DE ORO REPRODUCTOR CG</v>
          </cell>
          <cell r="E2937" t="str">
            <v>PES</v>
          </cell>
          <cell r="F2937">
            <v>4481</v>
          </cell>
          <cell r="G2937" t="str">
            <v>TN</v>
          </cell>
          <cell r="H2937" t="str">
            <v>TONELADAS</v>
          </cell>
          <cell r="I2937" t="str">
            <v>PEC</v>
          </cell>
        </row>
        <row r="2938">
          <cell r="A2938" t="str">
            <v>16146486</v>
          </cell>
          <cell r="B2938">
            <v>161</v>
          </cell>
          <cell r="C2938">
            <v>46486</v>
          </cell>
          <cell r="D2938" t="str">
            <v>GALLO DE ORO REPRODUCTOR 5K</v>
          </cell>
          <cell r="E2938" t="str">
            <v>PES</v>
          </cell>
          <cell r="F2938">
            <v>6589</v>
          </cell>
          <cell r="G2938" t="str">
            <v>TN</v>
          </cell>
          <cell r="H2938" t="str">
            <v>TONELADAS</v>
          </cell>
          <cell r="I2938" t="str">
            <v>PEC</v>
          </cell>
        </row>
        <row r="2939">
          <cell r="A2939" t="str">
            <v>16146492</v>
          </cell>
          <cell r="B2939">
            <v>161</v>
          </cell>
          <cell r="C2939">
            <v>46492</v>
          </cell>
          <cell r="D2939" t="str">
            <v>TRIPLE CORONA JUNIOR CE</v>
          </cell>
          <cell r="E2939" t="str">
            <v>PES</v>
          </cell>
          <cell r="F2939">
            <v>8722</v>
          </cell>
          <cell r="G2939" t="str">
            <v>TN</v>
          </cell>
          <cell r="H2939" t="str">
            <v>TONELADAS</v>
          </cell>
          <cell r="I2939" t="str">
            <v>PEC</v>
          </cell>
        </row>
        <row r="2940">
          <cell r="A2940" t="str">
            <v>16147152</v>
          </cell>
          <cell r="B2940">
            <v>161</v>
          </cell>
          <cell r="C2940">
            <v>47152</v>
          </cell>
          <cell r="D2940" t="str">
            <v>LECHE PELLET 18%ALTA EN S/UREA</v>
          </cell>
          <cell r="E2940" t="str">
            <v>PES</v>
          </cell>
          <cell r="F2940">
            <v>5628</v>
          </cell>
          <cell r="G2940" t="str">
            <v>TN</v>
          </cell>
          <cell r="H2940" t="str">
            <v>TONELADAS</v>
          </cell>
          <cell r="I2940" t="str">
            <v>PEC</v>
          </cell>
        </row>
        <row r="2941">
          <cell r="A2941" t="str">
            <v>16148016</v>
          </cell>
          <cell r="B2941">
            <v>161</v>
          </cell>
          <cell r="C2941">
            <v>48016</v>
          </cell>
          <cell r="D2941" t="str">
            <v>API CAMARON ALTA DENS 40% ME 1</v>
          </cell>
          <cell r="E2941" t="str">
            <v>PES</v>
          </cell>
          <cell r="F2941">
            <v>14500</v>
          </cell>
          <cell r="G2941" t="str">
            <v>TN</v>
          </cell>
          <cell r="H2941" t="str">
            <v>TONELADAS</v>
          </cell>
          <cell r="I2941" t="str">
            <v>ACU</v>
          </cell>
        </row>
        <row r="2942">
          <cell r="A2942" t="str">
            <v>16148017</v>
          </cell>
          <cell r="B2942">
            <v>161</v>
          </cell>
          <cell r="C2942">
            <v>48017</v>
          </cell>
          <cell r="D2942" t="str">
            <v>API CAMARON ALTA DENS 40% ME 2</v>
          </cell>
          <cell r="E2942" t="str">
            <v>PES</v>
          </cell>
          <cell r="F2942">
            <v>14500</v>
          </cell>
          <cell r="G2942" t="str">
            <v>TN</v>
          </cell>
          <cell r="H2942" t="str">
            <v>TONELADAS</v>
          </cell>
          <cell r="I2942" t="str">
            <v>ACU</v>
          </cell>
        </row>
        <row r="2943">
          <cell r="A2943" t="str">
            <v>16148019</v>
          </cell>
          <cell r="B2943">
            <v>161</v>
          </cell>
          <cell r="C2943">
            <v>48019</v>
          </cell>
          <cell r="D2943" t="str">
            <v>API CAMARON ALTA DENS.40% CE</v>
          </cell>
          <cell r="E2943" t="str">
            <v>PES</v>
          </cell>
          <cell r="F2943">
            <v>13997</v>
          </cell>
          <cell r="G2943" t="str">
            <v>TN</v>
          </cell>
          <cell r="H2943" t="str">
            <v>TONELADAS</v>
          </cell>
          <cell r="I2943" t="str">
            <v>ACU</v>
          </cell>
        </row>
        <row r="2944">
          <cell r="A2944" t="str">
            <v>16148022</v>
          </cell>
          <cell r="B2944">
            <v>161</v>
          </cell>
          <cell r="C2944">
            <v>48022</v>
          </cell>
          <cell r="D2944" t="str">
            <v>API CAMARON ALTA DENS 35% CE</v>
          </cell>
          <cell r="E2944" t="str">
            <v>PES</v>
          </cell>
          <cell r="F2944">
            <v>13582</v>
          </cell>
          <cell r="G2944" t="str">
            <v>TN</v>
          </cell>
          <cell r="H2944" t="str">
            <v>TONELADAS</v>
          </cell>
          <cell r="I2944" t="str">
            <v>ACU</v>
          </cell>
        </row>
        <row r="2945">
          <cell r="A2945" t="str">
            <v>16148029</v>
          </cell>
          <cell r="B2945">
            <v>161</v>
          </cell>
          <cell r="C2945">
            <v>48029</v>
          </cell>
          <cell r="D2945" t="str">
            <v>API CAMARON AD 35% MC 2</v>
          </cell>
          <cell r="E2945" t="str">
            <v>PES</v>
          </cell>
          <cell r="F2945">
            <v>13976</v>
          </cell>
          <cell r="G2945" t="str">
            <v>TN</v>
          </cell>
          <cell r="H2945" t="str">
            <v>TONELADAS</v>
          </cell>
          <cell r="I2945" t="str">
            <v>ACU</v>
          </cell>
        </row>
        <row r="2946">
          <cell r="A2946" t="str">
            <v>16148039</v>
          </cell>
          <cell r="B2946">
            <v>161</v>
          </cell>
          <cell r="C2946">
            <v>48039</v>
          </cell>
          <cell r="D2946" t="str">
            <v>API CAMARON ALTA DENS 30% CE</v>
          </cell>
          <cell r="E2946" t="str">
            <v>PES</v>
          </cell>
          <cell r="F2946">
            <v>13300</v>
          </cell>
          <cell r="G2946" t="str">
            <v>TN</v>
          </cell>
          <cell r="H2946" t="str">
            <v>TONELADAS</v>
          </cell>
          <cell r="I2946" t="str">
            <v>ACU</v>
          </cell>
        </row>
        <row r="2947">
          <cell r="A2947" t="str">
            <v>16148049</v>
          </cell>
          <cell r="B2947">
            <v>161</v>
          </cell>
          <cell r="C2947">
            <v>48049</v>
          </cell>
          <cell r="D2947" t="str">
            <v>API CAMARON ALTA DENS 25% CE</v>
          </cell>
          <cell r="E2947" t="str">
            <v>PES</v>
          </cell>
          <cell r="F2947">
            <v>12762</v>
          </cell>
          <cell r="G2947" t="str">
            <v>TN</v>
          </cell>
          <cell r="H2947" t="str">
            <v>TONELADAS</v>
          </cell>
          <cell r="I2947" t="str">
            <v>ACU</v>
          </cell>
        </row>
        <row r="2948">
          <cell r="A2948" t="str">
            <v>16148057</v>
          </cell>
          <cell r="B2948">
            <v>161</v>
          </cell>
          <cell r="C2948">
            <v>48057</v>
          </cell>
          <cell r="D2948" t="str">
            <v>API CAMARON EXTENSIVO 40% ME</v>
          </cell>
          <cell r="E2948" t="str">
            <v>PES</v>
          </cell>
          <cell r="F2948">
            <v>13126</v>
          </cell>
          <cell r="G2948" t="str">
            <v>TN</v>
          </cell>
          <cell r="H2948" t="str">
            <v>TONELADAS</v>
          </cell>
          <cell r="I2948" t="str">
            <v>ACU</v>
          </cell>
        </row>
        <row r="2949">
          <cell r="A2949" t="str">
            <v>16148059</v>
          </cell>
          <cell r="B2949">
            <v>161</v>
          </cell>
          <cell r="C2949">
            <v>48059</v>
          </cell>
          <cell r="D2949" t="str">
            <v>API CAMARON EXTENSIVO 40% ME</v>
          </cell>
          <cell r="E2949" t="str">
            <v>PES</v>
          </cell>
          <cell r="F2949">
            <v>13126</v>
          </cell>
          <cell r="G2949" t="str">
            <v>TN</v>
          </cell>
          <cell r="H2949" t="str">
            <v>TONELADAS</v>
          </cell>
          <cell r="I2949" t="str">
            <v>ACU</v>
          </cell>
        </row>
        <row r="2950">
          <cell r="A2950" t="str">
            <v>16148069</v>
          </cell>
          <cell r="B2950">
            <v>161</v>
          </cell>
          <cell r="C2950">
            <v>48069</v>
          </cell>
          <cell r="D2950" t="str">
            <v>API CAMARON EXTENSIVO 35% CE</v>
          </cell>
          <cell r="E2950" t="str">
            <v>PES</v>
          </cell>
          <cell r="F2950">
            <v>11857</v>
          </cell>
          <cell r="G2950" t="str">
            <v>TN</v>
          </cell>
          <cell r="H2950" t="str">
            <v>TONELADAS</v>
          </cell>
          <cell r="I2950" t="str">
            <v>ACU</v>
          </cell>
        </row>
        <row r="2951">
          <cell r="A2951" t="str">
            <v>16148079</v>
          </cell>
          <cell r="B2951">
            <v>161</v>
          </cell>
          <cell r="C2951">
            <v>48079</v>
          </cell>
          <cell r="D2951" t="str">
            <v>API CAMARON EXTENSIVO 30% CE</v>
          </cell>
          <cell r="E2951" t="str">
            <v>PES</v>
          </cell>
          <cell r="F2951">
            <v>11296</v>
          </cell>
          <cell r="G2951" t="str">
            <v>TN</v>
          </cell>
          <cell r="H2951" t="str">
            <v>TONELADAS</v>
          </cell>
          <cell r="I2951" t="str">
            <v>ACU</v>
          </cell>
        </row>
        <row r="2952">
          <cell r="A2952" t="str">
            <v>16148089</v>
          </cell>
          <cell r="B2952">
            <v>161</v>
          </cell>
          <cell r="C2952">
            <v>48089</v>
          </cell>
          <cell r="D2952" t="str">
            <v>API CAMARON EXTENSIVO 25% CE</v>
          </cell>
          <cell r="E2952" t="str">
            <v>PES</v>
          </cell>
          <cell r="F2952">
            <v>10985</v>
          </cell>
          <cell r="G2952" t="str">
            <v>TN</v>
          </cell>
          <cell r="H2952" t="str">
            <v>TONELADAS</v>
          </cell>
          <cell r="I2952" t="str">
            <v>ACU</v>
          </cell>
        </row>
        <row r="2953">
          <cell r="A2953" t="str">
            <v>16148159</v>
          </cell>
          <cell r="B2953">
            <v>161</v>
          </cell>
          <cell r="C2953">
            <v>48159</v>
          </cell>
          <cell r="D2953" t="str">
            <v>API TILAPIA 4 A.S.</v>
          </cell>
          <cell r="E2953" t="str">
            <v>PES</v>
          </cell>
          <cell r="F2953">
            <v>8375</v>
          </cell>
          <cell r="G2953" t="str">
            <v>TN</v>
          </cell>
          <cell r="H2953" t="str">
            <v>TONELADAS</v>
          </cell>
          <cell r="I2953" t="str">
            <v>ACU</v>
          </cell>
        </row>
        <row r="2954">
          <cell r="A2954" t="str">
            <v>16148169</v>
          </cell>
          <cell r="B2954">
            <v>161</v>
          </cell>
          <cell r="C2954">
            <v>48169</v>
          </cell>
          <cell r="D2954" t="str">
            <v>API TILAPIA 1 20K CE</v>
          </cell>
          <cell r="E2954" t="str">
            <v>PES</v>
          </cell>
          <cell r="F2954">
            <v>10249</v>
          </cell>
          <cell r="G2954" t="str">
            <v>TN</v>
          </cell>
          <cell r="H2954" t="str">
            <v>TONELADAS</v>
          </cell>
          <cell r="I2954" t="str">
            <v>ACU</v>
          </cell>
        </row>
        <row r="2955">
          <cell r="A2955" t="str">
            <v>16148179</v>
          </cell>
          <cell r="B2955">
            <v>161</v>
          </cell>
          <cell r="C2955">
            <v>48179</v>
          </cell>
          <cell r="D2955" t="str">
            <v>API TILAPIA 2 20K CE</v>
          </cell>
          <cell r="E2955" t="str">
            <v>PES</v>
          </cell>
          <cell r="F2955">
            <v>9860</v>
          </cell>
          <cell r="G2955" t="str">
            <v>TN</v>
          </cell>
          <cell r="H2955" t="str">
            <v>TONELADAS</v>
          </cell>
          <cell r="I2955" t="str">
            <v>ACU</v>
          </cell>
        </row>
        <row r="2956">
          <cell r="A2956" t="str">
            <v>16148189</v>
          </cell>
          <cell r="B2956">
            <v>161</v>
          </cell>
          <cell r="C2956">
            <v>48189</v>
          </cell>
          <cell r="D2956" t="str">
            <v>API TILAPIA 3 20K CE</v>
          </cell>
          <cell r="E2956" t="str">
            <v>PES</v>
          </cell>
          <cell r="F2956">
            <v>9310</v>
          </cell>
          <cell r="G2956" t="str">
            <v>TN</v>
          </cell>
          <cell r="H2956" t="str">
            <v>TONELADAS</v>
          </cell>
          <cell r="I2956" t="str">
            <v>ACU</v>
          </cell>
        </row>
        <row r="2957">
          <cell r="A2957" t="str">
            <v>16148199</v>
          </cell>
          <cell r="B2957">
            <v>161</v>
          </cell>
          <cell r="C2957">
            <v>48199</v>
          </cell>
          <cell r="D2957" t="str">
            <v>API TILAPIA 4 20K CE</v>
          </cell>
          <cell r="E2957" t="str">
            <v>PES</v>
          </cell>
          <cell r="F2957">
            <v>8785</v>
          </cell>
          <cell r="G2957" t="str">
            <v>TN</v>
          </cell>
          <cell r="H2957" t="str">
            <v>TONELADAS</v>
          </cell>
          <cell r="I2957" t="str">
            <v>ACU</v>
          </cell>
        </row>
        <row r="2958">
          <cell r="A2958" t="str">
            <v>16148207</v>
          </cell>
          <cell r="B2958">
            <v>161</v>
          </cell>
          <cell r="C2958">
            <v>48207</v>
          </cell>
          <cell r="D2958" t="str">
            <v>API-TRUCHA 1 20 KG ME</v>
          </cell>
          <cell r="E2958" t="str">
            <v>PES</v>
          </cell>
          <cell r="F2958">
            <v>14355</v>
          </cell>
          <cell r="G2958" t="str">
            <v>TN</v>
          </cell>
          <cell r="H2958" t="str">
            <v>TONELADAS</v>
          </cell>
          <cell r="I2958" t="str">
            <v>ACU</v>
          </cell>
        </row>
        <row r="2959">
          <cell r="A2959" t="str">
            <v>16148208</v>
          </cell>
          <cell r="B2959">
            <v>161</v>
          </cell>
          <cell r="C2959">
            <v>48208</v>
          </cell>
          <cell r="D2959" t="str">
            <v>API-TRUCHA 1 20 KG HE</v>
          </cell>
          <cell r="E2959" t="str">
            <v>PES</v>
          </cell>
          <cell r="F2959">
            <v>14605</v>
          </cell>
          <cell r="G2959" t="str">
            <v>TN</v>
          </cell>
          <cell r="H2959" t="str">
            <v>TONELADAS</v>
          </cell>
          <cell r="I2959" t="str">
            <v>ACU</v>
          </cell>
        </row>
        <row r="2960">
          <cell r="A2960" t="str">
            <v>16148209</v>
          </cell>
          <cell r="B2960">
            <v>161</v>
          </cell>
          <cell r="C2960">
            <v>48209</v>
          </cell>
          <cell r="D2960" t="str">
            <v>API TRUCHA 1 20K CE</v>
          </cell>
          <cell r="E2960" t="str">
            <v>PES</v>
          </cell>
          <cell r="F2960">
            <v>14605</v>
          </cell>
          <cell r="G2960" t="str">
            <v>TN</v>
          </cell>
          <cell r="H2960" t="str">
            <v>TONELADAS</v>
          </cell>
          <cell r="I2960" t="str">
            <v>ACU</v>
          </cell>
        </row>
        <row r="2961">
          <cell r="A2961" t="str">
            <v>16148219</v>
          </cell>
          <cell r="B2961">
            <v>161</v>
          </cell>
          <cell r="C2961">
            <v>48219</v>
          </cell>
          <cell r="D2961" t="str">
            <v>API TRUCHA 2 20K CE</v>
          </cell>
          <cell r="E2961" t="str">
            <v>PES</v>
          </cell>
          <cell r="F2961">
            <v>13420</v>
          </cell>
          <cell r="G2961" t="str">
            <v>TN</v>
          </cell>
          <cell r="H2961" t="str">
            <v>TONELADAS</v>
          </cell>
          <cell r="I2961" t="str">
            <v>ACU</v>
          </cell>
        </row>
        <row r="2962">
          <cell r="A2962" t="str">
            <v>16148229</v>
          </cell>
          <cell r="B2962">
            <v>161</v>
          </cell>
          <cell r="C2962">
            <v>48229</v>
          </cell>
          <cell r="D2962" t="str">
            <v>API TRUCHA 3 20K CE</v>
          </cell>
          <cell r="E2962" t="str">
            <v>PES</v>
          </cell>
          <cell r="F2962">
            <v>12820</v>
          </cell>
          <cell r="G2962" t="str">
            <v>TN</v>
          </cell>
          <cell r="H2962" t="str">
            <v>TONELADAS</v>
          </cell>
          <cell r="I2962" t="str">
            <v>ACU</v>
          </cell>
        </row>
        <row r="2963">
          <cell r="A2963" t="str">
            <v>16148239</v>
          </cell>
          <cell r="B2963">
            <v>161</v>
          </cell>
          <cell r="C2963">
            <v>48239</v>
          </cell>
          <cell r="D2963" t="str">
            <v>API TRUCHA SALM. 20K CE</v>
          </cell>
          <cell r="E2963" t="str">
            <v>PES</v>
          </cell>
          <cell r="F2963">
            <v>15400</v>
          </cell>
          <cell r="G2963" t="str">
            <v>TN</v>
          </cell>
          <cell r="H2963" t="str">
            <v>TONELADAS</v>
          </cell>
          <cell r="I2963" t="str">
            <v>ACU</v>
          </cell>
        </row>
        <row r="2964">
          <cell r="A2964" t="str">
            <v>16148271</v>
          </cell>
          <cell r="B2964">
            <v>161</v>
          </cell>
          <cell r="C2964">
            <v>48271</v>
          </cell>
          <cell r="D2964" t="str">
            <v>APICAMARON 35% FORM.ESP.M.CH.</v>
          </cell>
          <cell r="E2964" t="str">
            <v>PES</v>
          </cell>
          <cell r="F2964">
            <v>11478</v>
          </cell>
          <cell r="G2964" t="str">
            <v>TN</v>
          </cell>
          <cell r="H2964" t="str">
            <v>TONELADAS</v>
          </cell>
          <cell r="I2964" t="str">
            <v>ACU</v>
          </cell>
        </row>
        <row r="2965">
          <cell r="A2965" t="str">
            <v>16148272</v>
          </cell>
          <cell r="B2965">
            <v>161</v>
          </cell>
          <cell r="C2965">
            <v>48272</v>
          </cell>
          <cell r="D2965" t="str">
            <v>APICAMARON 35% FOR.ESP.M.GDE.</v>
          </cell>
          <cell r="E2965" t="str">
            <v>PES</v>
          </cell>
          <cell r="F2965">
            <v>11478</v>
          </cell>
          <cell r="G2965" t="str">
            <v>TN</v>
          </cell>
          <cell r="H2965" t="str">
            <v>TONELADAS</v>
          </cell>
          <cell r="I2965" t="str">
            <v>EXP</v>
          </cell>
        </row>
        <row r="2966">
          <cell r="A2966" t="str">
            <v>16148275</v>
          </cell>
          <cell r="B2966">
            <v>161</v>
          </cell>
          <cell r="C2966">
            <v>48275</v>
          </cell>
          <cell r="D2966" t="str">
            <v>APICAMARON 35% FOR.ESP.3/32 LG</v>
          </cell>
          <cell r="E2966" t="str">
            <v>PES</v>
          </cell>
          <cell r="F2966">
            <v>11227</v>
          </cell>
          <cell r="G2966" t="str">
            <v>TN</v>
          </cell>
          <cell r="H2966" t="str">
            <v>TONELADAS</v>
          </cell>
          <cell r="I2966" t="str">
            <v>ACU</v>
          </cell>
        </row>
        <row r="2967">
          <cell r="A2967" t="str">
            <v>16148319</v>
          </cell>
          <cell r="B2967">
            <v>161</v>
          </cell>
          <cell r="C2967">
            <v>48319</v>
          </cell>
          <cell r="D2967" t="str">
            <v>API CAMARON INTENSIVO 40% MC 2</v>
          </cell>
          <cell r="E2967" t="str">
            <v>PES</v>
          </cell>
          <cell r="F2967">
            <v>15088</v>
          </cell>
          <cell r="G2967" t="str">
            <v>TN</v>
          </cell>
          <cell r="H2967" t="str">
            <v>TONELADAS</v>
          </cell>
          <cell r="I2967" t="str">
            <v>ACU</v>
          </cell>
        </row>
        <row r="2968">
          <cell r="A2968" t="str">
            <v>16148329</v>
          </cell>
          <cell r="B2968">
            <v>161</v>
          </cell>
          <cell r="C2968">
            <v>48329</v>
          </cell>
          <cell r="D2968" t="str">
            <v>API CAMARON INT 35% CE 2.32</v>
          </cell>
          <cell r="E2968" t="str">
            <v>PES</v>
          </cell>
          <cell r="F2968">
            <v>14700</v>
          </cell>
          <cell r="G2968" t="str">
            <v>TN</v>
          </cell>
          <cell r="H2968" t="str">
            <v>TONELADAS</v>
          </cell>
          <cell r="I2968" t="str">
            <v>ACU</v>
          </cell>
        </row>
        <row r="2969">
          <cell r="A2969" t="str">
            <v>16148392</v>
          </cell>
          <cell r="B2969">
            <v>161</v>
          </cell>
          <cell r="C2969">
            <v>48392</v>
          </cell>
          <cell r="D2969" t="str">
            <v>API-CAMARON MEDIA DENS 40% ME</v>
          </cell>
          <cell r="E2969" t="str">
            <v>PES</v>
          </cell>
          <cell r="F2969">
            <v>13975</v>
          </cell>
          <cell r="G2969" t="str">
            <v>TN</v>
          </cell>
          <cell r="H2969" t="str">
            <v>TONELADAS</v>
          </cell>
          <cell r="I2969" t="str">
            <v>ACU</v>
          </cell>
        </row>
        <row r="2970">
          <cell r="A2970" t="str">
            <v>16148399</v>
          </cell>
          <cell r="B2970">
            <v>161</v>
          </cell>
          <cell r="C2970">
            <v>48399</v>
          </cell>
          <cell r="D2970" t="str">
            <v>API-CAMARON MD 40% CE 2.32</v>
          </cell>
          <cell r="E2970" t="str">
            <v>PES</v>
          </cell>
          <cell r="F2970">
            <v>13602</v>
          </cell>
          <cell r="G2970" t="str">
            <v>TN</v>
          </cell>
          <cell r="H2970" t="str">
            <v>TONELADAS</v>
          </cell>
          <cell r="I2970" t="str">
            <v>ACU</v>
          </cell>
        </row>
        <row r="2971">
          <cell r="A2971" t="str">
            <v>16148407</v>
          </cell>
          <cell r="B2971">
            <v>161</v>
          </cell>
          <cell r="C2971">
            <v>48407</v>
          </cell>
          <cell r="D2971" t="str">
            <v>API CAMARON MEDIA DENSID 35%</v>
          </cell>
          <cell r="E2971" t="str">
            <v>PES</v>
          </cell>
          <cell r="F2971">
            <v>13366</v>
          </cell>
          <cell r="G2971" t="str">
            <v>TN</v>
          </cell>
          <cell r="H2971" t="str">
            <v>TONELADAS</v>
          </cell>
          <cell r="I2971" t="str">
            <v>ACU</v>
          </cell>
        </row>
        <row r="2972">
          <cell r="A2972" t="str">
            <v>16148429</v>
          </cell>
          <cell r="B2972">
            <v>161</v>
          </cell>
          <cell r="C2972">
            <v>48429</v>
          </cell>
          <cell r="D2972" t="str">
            <v>API CAMARON MEDIA DENS 30% CE</v>
          </cell>
          <cell r="E2972" t="str">
            <v>PES</v>
          </cell>
          <cell r="F2972">
            <v>13100</v>
          </cell>
          <cell r="G2972" t="str">
            <v>TN</v>
          </cell>
          <cell r="H2972" t="str">
            <v>TONELADAS</v>
          </cell>
          <cell r="I2972" t="str">
            <v>ACU</v>
          </cell>
        </row>
        <row r="2973">
          <cell r="A2973" t="str">
            <v>16148439</v>
          </cell>
          <cell r="B2973">
            <v>161</v>
          </cell>
          <cell r="C2973">
            <v>48439</v>
          </cell>
          <cell r="D2973" t="str">
            <v>PARGO PIGMENTO MC 20K</v>
          </cell>
          <cell r="E2973" t="str">
            <v>PES</v>
          </cell>
          <cell r="F2973">
            <v>14407</v>
          </cell>
          <cell r="G2973" t="str">
            <v>TN</v>
          </cell>
          <cell r="H2973" t="str">
            <v>TONELADAS</v>
          </cell>
          <cell r="I2973" t="str">
            <v>ACU</v>
          </cell>
        </row>
        <row r="2974">
          <cell r="A2974" t="str">
            <v>16148539</v>
          </cell>
          <cell r="B2974">
            <v>161</v>
          </cell>
          <cell r="C2974">
            <v>48539</v>
          </cell>
          <cell r="D2974" t="str">
            <v>CAMARON LA GLORIA 30% CE 20KG</v>
          </cell>
          <cell r="E2974" t="str">
            <v>PES</v>
          </cell>
          <cell r="F2974">
            <v>11200</v>
          </cell>
          <cell r="G2974" t="str">
            <v>TN</v>
          </cell>
          <cell r="H2974" t="str">
            <v>TONELADAS</v>
          </cell>
          <cell r="I2974" t="str">
            <v>ACU</v>
          </cell>
        </row>
        <row r="2975">
          <cell r="A2975" t="str">
            <v>16148739</v>
          </cell>
          <cell r="B2975">
            <v>161</v>
          </cell>
          <cell r="C2975">
            <v>48739</v>
          </cell>
          <cell r="D2975" t="str">
            <v>PARGO DESARROLLO MC 20K</v>
          </cell>
          <cell r="E2975" t="str">
            <v>PES</v>
          </cell>
          <cell r="F2975">
            <v>14131</v>
          </cell>
          <cell r="G2975" t="str">
            <v>TN</v>
          </cell>
          <cell r="H2975" t="str">
            <v>TONELADAS</v>
          </cell>
          <cell r="I2975" t="str">
            <v>ACU</v>
          </cell>
        </row>
        <row r="2976">
          <cell r="A2976" t="str">
            <v>16148749</v>
          </cell>
          <cell r="B2976">
            <v>161</v>
          </cell>
          <cell r="C2976">
            <v>48749</v>
          </cell>
          <cell r="D2976" t="str">
            <v>PARGO ENGORDA MC 20K</v>
          </cell>
          <cell r="E2976" t="str">
            <v>PES</v>
          </cell>
          <cell r="F2976">
            <v>12596</v>
          </cell>
          <cell r="G2976" t="str">
            <v>TN</v>
          </cell>
          <cell r="H2976" t="str">
            <v>TONELADAS</v>
          </cell>
          <cell r="I2976" t="str">
            <v>ACU</v>
          </cell>
        </row>
        <row r="2977">
          <cell r="A2977" t="str">
            <v>16148869</v>
          </cell>
          <cell r="B2977">
            <v>161</v>
          </cell>
          <cell r="C2977">
            <v>48869</v>
          </cell>
          <cell r="D2977" t="str">
            <v>APICAMARON RACEWAYS 0 20K</v>
          </cell>
          <cell r="E2977" t="str">
            <v>PES</v>
          </cell>
          <cell r="F2977">
            <v>19832</v>
          </cell>
          <cell r="G2977" t="str">
            <v>TN</v>
          </cell>
          <cell r="H2977" t="str">
            <v>TONELADAS</v>
          </cell>
          <cell r="I2977" t="str">
            <v>ACU</v>
          </cell>
        </row>
        <row r="2978">
          <cell r="A2978" t="str">
            <v>16148879</v>
          </cell>
          <cell r="B2978">
            <v>161</v>
          </cell>
          <cell r="C2978">
            <v>48879</v>
          </cell>
          <cell r="D2978" t="str">
            <v>APICAMARON RACEWAYS 1 20K</v>
          </cell>
          <cell r="E2978" t="str">
            <v>PES</v>
          </cell>
          <cell r="F2978">
            <v>18908</v>
          </cell>
          <cell r="G2978" t="str">
            <v>TN</v>
          </cell>
          <cell r="H2978" t="str">
            <v>TONELADAS</v>
          </cell>
          <cell r="I2978" t="str">
            <v>ACU</v>
          </cell>
        </row>
        <row r="2979">
          <cell r="A2979" t="str">
            <v>16148889</v>
          </cell>
          <cell r="B2979">
            <v>161</v>
          </cell>
          <cell r="C2979">
            <v>48889</v>
          </cell>
          <cell r="D2979" t="str">
            <v>APICAMARON RACEWAYS 2 20K</v>
          </cell>
          <cell r="E2979" t="str">
            <v>PES</v>
          </cell>
          <cell r="F2979">
            <v>18908</v>
          </cell>
          <cell r="G2979" t="str">
            <v>TN</v>
          </cell>
          <cell r="H2979" t="str">
            <v>TONELADAS</v>
          </cell>
          <cell r="I2979" t="str">
            <v>ACU</v>
          </cell>
        </row>
        <row r="2980">
          <cell r="A2980" t="str">
            <v>16148902</v>
          </cell>
          <cell r="B2980">
            <v>161</v>
          </cell>
          <cell r="C2980">
            <v>48902</v>
          </cell>
          <cell r="D2980" t="str">
            <v>API CAMARON 35% PROPES 1 40 KG</v>
          </cell>
          <cell r="E2980" t="str">
            <v>PES</v>
          </cell>
          <cell r="F2980">
            <v>7692.48</v>
          </cell>
          <cell r="G2980" t="str">
            <v>TN</v>
          </cell>
          <cell r="H2980" t="str">
            <v>TONELADAS</v>
          </cell>
          <cell r="I2980" t="str">
            <v>EXP</v>
          </cell>
        </row>
        <row r="2981">
          <cell r="A2981" t="str">
            <v>16148912</v>
          </cell>
          <cell r="B2981">
            <v>161</v>
          </cell>
          <cell r="C2981">
            <v>48912</v>
          </cell>
          <cell r="D2981" t="str">
            <v>API CAMARON 35% PROPES 2 40 KG</v>
          </cell>
          <cell r="E2981" t="str">
            <v>PES</v>
          </cell>
          <cell r="F2981">
            <v>7692.48</v>
          </cell>
          <cell r="G2981" t="str">
            <v>TN</v>
          </cell>
          <cell r="H2981" t="str">
            <v>TONELADAS</v>
          </cell>
          <cell r="I2981" t="str">
            <v>ACU</v>
          </cell>
        </row>
        <row r="2982">
          <cell r="A2982" t="str">
            <v>16148942</v>
          </cell>
          <cell r="B2982">
            <v>161</v>
          </cell>
          <cell r="C2982">
            <v>48942</v>
          </cell>
          <cell r="D2982" t="str">
            <v>APICAMARON 3 30%ENG.INI P 40KG</v>
          </cell>
          <cell r="E2982" t="str">
            <v>PES</v>
          </cell>
          <cell r="F2982">
            <v>7487.55</v>
          </cell>
          <cell r="G2982" t="str">
            <v>TN</v>
          </cell>
          <cell r="H2982" t="str">
            <v>TONELADAS</v>
          </cell>
          <cell r="I2982" t="str">
            <v>ACU</v>
          </cell>
        </row>
        <row r="2983">
          <cell r="A2983" t="str">
            <v>16148962</v>
          </cell>
          <cell r="B2983">
            <v>161</v>
          </cell>
          <cell r="C2983">
            <v>48962</v>
          </cell>
          <cell r="D2983" t="str">
            <v>API CAMARON ENG.FIN 28% P 40KG</v>
          </cell>
          <cell r="E2983" t="str">
            <v>PES</v>
          </cell>
          <cell r="F2983">
            <v>7328.16</v>
          </cell>
          <cell r="G2983" t="str">
            <v>TN</v>
          </cell>
          <cell r="H2983" t="str">
            <v>TONELADAS</v>
          </cell>
          <cell r="I2983" t="str">
            <v>ACU</v>
          </cell>
        </row>
        <row r="2984">
          <cell r="A2984" t="str">
            <v>16150532</v>
          </cell>
          <cell r="B2984">
            <v>161</v>
          </cell>
          <cell r="C2984">
            <v>50532</v>
          </cell>
          <cell r="D2984" t="str">
            <v>GANA-AVES 2 MUL. TE</v>
          </cell>
          <cell r="E2984" t="str">
            <v>PES</v>
          </cell>
          <cell r="F2984">
            <v>4250</v>
          </cell>
          <cell r="G2984" t="str">
            <v>TN</v>
          </cell>
          <cell r="H2984" t="str">
            <v>TONELADAS</v>
          </cell>
          <cell r="I2984" t="str">
            <v>PEC</v>
          </cell>
        </row>
        <row r="2985">
          <cell r="A2985" t="str">
            <v>16153041</v>
          </cell>
          <cell r="B2985">
            <v>161</v>
          </cell>
          <cell r="C2985">
            <v>53041</v>
          </cell>
          <cell r="D2985" t="str">
            <v>CARNERINA No.4 LACTANCIA HG</v>
          </cell>
          <cell r="E2985" t="str">
            <v>PES</v>
          </cell>
          <cell r="F2985">
            <v>5670</v>
          </cell>
          <cell r="G2985" t="str">
            <v>TN</v>
          </cell>
          <cell r="H2985" t="str">
            <v>TONELADAS</v>
          </cell>
          <cell r="I2985" t="str">
            <v>PEC</v>
          </cell>
        </row>
        <row r="2986">
          <cell r="A2986" t="str">
            <v>16153042</v>
          </cell>
          <cell r="B2986">
            <v>161</v>
          </cell>
          <cell r="C2986">
            <v>53042</v>
          </cell>
          <cell r="D2986" t="str">
            <v>CARNERINA No.4 LACTANCIA CE</v>
          </cell>
          <cell r="E2986" t="str">
            <v>PES</v>
          </cell>
          <cell r="F2986">
            <v>5830</v>
          </cell>
          <cell r="G2986" t="str">
            <v>TN</v>
          </cell>
          <cell r="H2986" t="str">
            <v>TONELADAS</v>
          </cell>
          <cell r="I2986" t="str">
            <v>PEC</v>
          </cell>
        </row>
        <row r="2987">
          <cell r="A2987" t="str">
            <v>16153043</v>
          </cell>
          <cell r="B2987">
            <v>161</v>
          </cell>
          <cell r="C2987">
            <v>53043</v>
          </cell>
          <cell r="D2987" t="str">
            <v>CARNERINA No.4 LACTANCIA CG</v>
          </cell>
          <cell r="E2987" t="str">
            <v>PES</v>
          </cell>
          <cell r="F2987">
            <v>5690</v>
          </cell>
          <cell r="G2987" t="str">
            <v>TN</v>
          </cell>
          <cell r="H2987" t="str">
            <v>TONELADAS</v>
          </cell>
          <cell r="I2987" t="str">
            <v>PEC</v>
          </cell>
        </row>
        <row r="2988">
          <cell r="A2988" t="str">
            <v>16153170</v>
          </cell>
          <cell r="B2988">
            <v>161</v>
          </cell>
          <cell r="C2988">
            <v>53170</v>
          </cell>
          <cell r="D2988" t="str">
            <v>CRECIPORK MEJORADO HE</v>
          </cell>
          <cell r="E2988" t="str">
            <v>PES</v>
          </cell>
          <cell r="F2988">
            <v>4843</v>
          </cell>
          <cell r="G2988" t="str">
            <v>TN</v>
          </cell>
          <cell r="H2988" t="str">
            <v>TONELADAS</v>
          </cell>
          <cell r="I2988" t="str">
            <v>PEC</v>
          </cell>
        </row>
        <row r="2989">
          <cell r="A2989" t="str">
            <v>16153172</v>
          </cell>
          <cell r="B2989">
            <v>161</v>
          </cell>
          <cell r="C2989">
            <v>53172</v>
          </cell>
          <cell r="D2989" t="str">
            <v>CRECIPORK MEJORADO GN CE</v>
          </cell>
          <cell r="E2989" t="str">
            <v>PES</v>
          </cell>
          <cell r="F2989">
            <v>4663</v>
          </cell>
          <cell r="G2989" t="str">
            <v>TN</v>
          </cell>
          <cell r="H2989" t="str">
            <v>TONELADAS</v>
          </cell>
          <cell r="I2989" t="str">
            <v>PEC</v>
          </cell>
        </row>
        <row r="2990">
          <cell r="A2990" t="str">
            <v>16153180</v>
          </cell>
          <cell r="B2990">
            <v>161</v>
          </cell>
          <cell r="C2990">
            <v>53180</v>
          </cell>
          <cell r="D2990" t="str">
            <v>ENGORDAPORK MEJORADO HE</v>
          </cell>
          <cell r="E2990" t="str">
            <v>PES</v>
          </cell>
          <cell r="F2990">
            <v>4755</v>
          </cell>
          <cell r="G2990" t="str">
            <v>TN</v>
          </cell>
          <cell r="H2990" t="str">
            <v>TONELADAS</v>
          </cell>
          <cell r="I2990" t="str">
            <v>PEC</v>
          </cell>
        </row>
        <row r="2991">
          <cell r="A2991" t="str">
            <v>16153182</v>
          </cell>
          <cell r="B2991">
            <v>161</v>
          </cell>
          <cell r="C2991">
            <v>53182</v>
          </cell>
          <cell r="D2991" t="str">
            <v>ENGORDAPORK MEJORADO GN CE</v>
          </cell>
          <cell r="E2991" t="str">
            <v>PES</v>
          </cell>
          <cell r="F2991">
            <v>4575</v>
          </cell>
          <cell r="G2991" t="str">
            <v>TN</v>
          </cell>
          <cell r="H2991" t="str">
            <v>TONELADAS</v>
          </cell>
          <cell r="I2991" t="str">
            <v>PEC</v>
          </cell>
        </row>
        <row r="2992">
          <cell r="A2992" t="str">
            <v>16153190</v>
          </cell>
          <cell r="B2992">
            <v>161</v>
          </cell>
          <cell r="C2992">
            <v>53190</v>
          </cell>
          <cell r="D2992" t="str">
            <v>REPRODUPORK MEJORADO HE</v>
          </cell>
          <cell r="E2992" t="str">
            <v>PES</v>
          </cell>
          <cell r="F2992">
            <v>4844</v>
          </cell>
          <cell r="G2992" t="str">
            <v>TN</v>
          </cell>
          <cell r="H2992" t="str">
            <v>TONELADAS</v>
          </cell>
          <cell r="I2992" t="str">
            <v>PEC</v>
          </cell>
        </row>
        <row r="2993">
          <cell r="A2993" t="str">
            <v>16153192</v>
          </cell>
          <cell r="B2993">
            <v>161</v>
          </cell>
          <cell r="C2993">
            <v>53192</v>
          </cell>
          <cell r="D2993" t="str">
            <v>REPRODUPORK MEJORADO GN  CE</v>
          </cell>
          <cell r="E2993" t="str">
            <v>PES</v>
          </cell>
          <cell r="F2993">
            <v>4764</v>
          </cell>
          <cell r="G2993" t="str">
            <v>TN</v>
          </cell>
          <cell r="H2993" t="str">
            <v>TONELADAS</v>
          </cell>
          <cell r="I2993" t="str">
            <v>PEC</v>
          </cell>
        </row>
        <row r="2994">
          <cell r="A2994" t="str">
            <v>16153250</v>
          </cell>
          <cell r="B2994">
            <v>161</v>
          </cell>
          <cell r="C2994">
            <v>53250</v>
          </cell>
          <cell r="D2994" t="str">
            <v>CONCENTRAPORK MEJORADO HE</v>
          </cell>
          <cell r="E2994" t="str">
            <v>PES</v>
          </cell>
          <cell r="F2994">
            <v>5365</v>
          </cell>
          <cell r="G2994" t="str">
            <v>TN</v>
          </cell>
          <cell r="H2994" t="str">
            <v>TONELADAS</v>
          </cell>
          <cell r="I2994" t="str">
            <v>PEC</v>
          </cell>
        </row>
        <row r="2995">
          <cell r="A2995" t="str">
            <v>16153252</v>
          </cell>
          <cell r="B2995">
            <v>161</v>
          </cell>
          <cell r="C2995">
            <v>53252</v>
          </cell>
          <cell r="D2995" t="str">
            <v>DISPONIBLE</v>
          </cell>
          <cell r="E2995" t="str">
            <v>PES</v>
          </cell>
          <cell r="F2995">
            <v>5335</v>
          </cell>
          <cell r="G2995" t="str">
            <v>TN</v>
          </cell>
          <cell r="H2995" t="str">
            <v>TONELADAS</v>
          </cell>
          <cell r="I2995" t="str">
            <v>PEC</v>
          </cell>
        </row>
        <row r="2996">
          <cell r="A2996" t="str">
            <v>16153510</v>
          </cell>
          <cell r="B2996">
            <v>161</v>
          </cell>
          <cell r="C2996">
            <v>53510</v>
          </cell>
          <cell r="D2996" t="str">
            <v>GANA CERDOS NO. 1 HE</v>
          </cell>
          <cell r="E2996" t="str">
            <v>PES</v>
          </cell>
          <cell r="F2996">
            <v>5320</v>
          </cell>
          <cell r="G2996" t="str">
            <v>TN</v>
          </cell>
          <cell r="H2996" t="str">
            <v>TONELADAS</v>
          </cell>
          <cell r="I2996" t="str">
            <v>PEC</v>
          </cell>
        </row>
        <row r="2997">
          <cell r="A2997" t="str">
            <v>16153511</v>
          </cell>
          <cell r="B2997">
            <v>161</v>
          </cell>
          <cell r="C2997">
            <v>53511</v>
          </cell>
          <cell r="D2997" t="str">
            <v>GANA CERDOS NO. 1 HG</v>
          </cell>
          <cell r="E2997" t="str">
            <v>PES</v>
          </cell>
          <cell r="F2997">
            <v>5180</v>
          </cell>
          <cell r="G2997" t="str">
            <v>TN</v>
          </cell>
          <cell r="H2997" t="str">
            <v>TONELADAS</v>
          </cell>
          <cell r="I2997" t="str">
            <v>PEC</v>
          </cell>
        </row>
        <row r="2998">
          <cell r="A2998" t="str">
            <v>16153512</v>
          </cell>
          <cell r="B2998">
            <v>161</v>
          </cell>
          <cell r="C2998">
            <v>53512</v>
          </cell>
          <cell r="D2998" t="str">
            <v>GANA CERDOS NO. 1 CE</v>
          </cell>
          <cell r="E2998" t="str">
            <v>PES</v>
          </cell>
          <cell r="F2998">
            <v>5640</v>
          </cell>
          <cell r="G2998" t="str">
            <v>TN</v>
          </cell>
          <cell r="H2998" t="str">
            <v>TONELADAS</v>
          </cell>
          <cell r="I2998" t="str">
            <v>PEC</v>
          </cell>
        </row>
        <row r="2999">
          <cell r="A2999" t="str">
            <v>16153513</v>
          </cell>
          <cell r="B2999">
            <v>161</v>
          </cell>
          <cell r="C2999">
            <v>53513</v>
          </cell>
          <cell r="D2999" t="str">
            <v>GANA CERDOS NO. 1 CG</v>
          </cell>
          <cell r="E2999" t="str">
            <v>PES</v>
          </cell>
          <cell r="F2999">
            <v>5200</v>
          </cell>
          <cell r="G2999" t="str">
            <v>TN</v>
          </cell>
          <cell r="H2999" t="str">
            <v>TONELADAS</v>
          </cell>
          <cell r="I2999" t="str">
            <v>PEC</v>
          </cell>
        </row>
        <row r="3000">
          <cell r="A3000" t="str">
            <v>16153520</v>
          </cell>
          <cell r="B3000">
            <v>161</v>
          </cell>
          <cell r="C3000">
            <v>53520</v>
          </cell>
          <cell r="D3000" t="str">
            <v>GANA CERDOS NO. 2 HE</v>
          </cell>
          <cell r="E3000" t="str">
            <v>PES</v>
          </cell>
          <cell r="F3000">
            <v>4900</v>
          </cell>
          <cell r="G3000" t="str">
            <v>TN</v>
          </cell>
          <cell r="H3000" t="str">
            <v>TONELADAS</v>
          </cell>
          <cell r="I3000" t="str">
            <v>PEC</v>
          </cell>
        </row>
        <row r="3001">
          <cell r="A3001" t="str">
            <v>16153521</v>
          </cell>
          <cell r="B3001">
            <v>161</v>
          </cell>
          <cell r="C3001">
            <v>53521</v>
          </cell>
          <cell r="D3001" t="str">
            <v>GANA CERDOS NO. 2 HG</v>
          </cell>
          <cell r="E3001" t="str">
            <v>PES</v>
          </cell>
          <cell r="F3001">
            <v>4760</v>
          </cell>
          <cell r="G3001" t="str">
            <v>TN</v>
          </cell>
          <cell r="H3001" t="str">
            <v>TONELADAS</v>
          </cell>
          <cell r="I3001" t="str">
            <v>PEC</v>
          </cell>
        </row>
        <row r="3002">
          <cell r="A3002" t="str">
            <v>16153522</v>
          </cell>
          <cell r="B3002">
            <v>161</v>
          </cell>
          <cell r="C3002">
            <v>53522</v>
          </cell>
          <cell r="D3002" t="str">
            <v>GANA CERDOS NO. 2 CE</v>
          </cell>
          <cell r="E3002" t="str">
            <v>PES</v>
          </cell>
          <cell r="F3002">
            <v>4920</v>
          </cell>
          <cell r="G3002" t="str">
            <v>TN</v>
          </cell>
          <cell r="H3002" t="str">
            <v>TONELADAS</v>
          </cell>
          <cell r="I3002" t="str">
            <v>PEC</v>
          </cell>
        </row>
        <row r="3003">
          <cell r="A3003" t="str">
            <v>16153523</v>
          </cell>
          <cell r="B3003">
            <v>161</v>
          </cell>
          <cell r="C3003">
            <v>53523</v>
          </cell>
          <cell r="D3003" t="str">
            <v>GANA CERDOS NO. 2 CG</v>
          </cell>
          <cell r="E3003" t="str">
            <v>PES</v>
          </cell>
          <cell r="F3003">
            <v>4780</v>
          </cell>
          <cell r="G3003" t="str">
            <v>TN</v>
          </cell>
          <cell r="H3003" t="str">
            <v>TONELADAS</v>
          </cell>
          <cell r="I3003" t="str">
            <v>PEC</v>
          </cell>
        </row>
        <row r="3004">
          <cell r="A3004" t="str">
            <v>16153530</v>
          </cell>
          <cell r="B3004">
            <v>161</v>
          </cell>
          <cell r="C3004">
            <v>53530</v>
          </cell>
          <cell r="D3004" t="str">
            <v>GANA CERDOS NO. 3 HE</v>
          </cell>
          <cell r="E3004" t="str">
            <v>PES</v>
          </cell>
          <cell r="F3004">
            <v>4545</v>
          </cell>
          <cell r="G3004" t="str">
            <v>TN</v>
          </cell>
          <cell r="H3004" t="str">
            <v>TONELADAS</v>
          </cell>
          <cell r="I3004" t="str">
            <v>PEC</v>
          </cell>
        </row>
        <row r="3005">
          <cell r="A3005" t="str">
            <v>16153531</v>
          </cell>
          <cell r="B3005">
            <v>161</v>
          </cell>
          <cell r="C3005">
            <v>53531</v>
          </cell>
          <cell r="D3005" t="str">
            <v>GANA CERDOS NO. 3 HG</v>
          </cell>
          <cell r="E3005" t="str">
            <v>PES</v>
          </cell>
          <cell r="F3005">
            <v>4405</v>
          </cell>
          <cell r="G3005" t="str">
            <v>TN</v>
          </cell>
          <cell r="H3005" t="str">
            <v>TONELADAS</v>
          </cell>
          <cell r="I3005" t="str">
            <v>PEC</v>
          </cell>
        </row>
        <row r="3006">
          <cell r="A3006" t="str">
            <v>16153532</v>
          </cell>
          <cell r="B3006">
            <v>161</v>
          </cell>
          <cell r="C3006">
            <v>53532</v>
          </cell>
          <cell r="D3006" t="str">
            <v>GANA CERDOS NO. 3 CE</v>
          </cell>
          <cell r="E3006" t="str">
            <v>PES</v>
          </cell>
          <cell r="F3006">
            <v>4565</v>
          </cell>
          <cell r="G3006" t="str">
            <v>TN</v>
          </cell>
          <cell r="H3006" t="str">
            <v>TONELADAS</v>
          </cell>
          <cell r="I3006" t="str">
            <v>PEC</v>
          </cell>
        </row>
        <row r="3007">
          <cell r="A3007" t="str">
            <v>16153533</v>
          </cell>
          <cell r="B3007">
            <v>161</v>
          </cell>
          <cell r="C3007">
            <v>53533</v>
          </cell>
          <cell r="D3007" t="str">
            <v>GANA CERDOS NO. 3 CG</v>
          </cell>
          <cell r="E3007" t="str">
            <v>PES</v>
          </cell>
          <cell r="F3007">
            <v>4425</v>
          </cell>
          <cell r="G3007" t="str">
            <v>TN</v>
          </cell>
          <cell r="H3007" t="str">
            <v>TONELADAS</v>
          </cell>
          <cell r="I3007" t="str">
            <v>PEC</v>
          </cell>
        </row>
        <row r="3008">
          <cell r="A3008" t="str">
            <v>16153550</v>
          </cell>
          <cell r="B3008">
            <v>161</v>
          </cell>
          <cell r="C3008">
            <v>53550</v>
          </cell>
          <cell r="D3008" t="str">
            <v>GANA CERDOS NO. 5 HE</v>
          </cell>
          <cell r="E3008" t="str">
            <v>PES</v>
          </cell>
          <cell r="F3008">
            <v>4170</v>
          </cell>
          <cell r="G3008" t="str">
            <v>TN</v>
          </cell>
          <cell r="H3008" t="str">
            <v>TONELADAS</v>
          </cell>
          <cell r="I3008" t="str">
            <v>PEC</v>
          </cell>
        </row>
        <row r="3009">
          <cell r="A3009" t="str">
            <v>16153551</v>
          </cell>
          <cell r="B3009">
            <v>161</v>
          </cell>
          <cell r="C3009">
            <v>53551</v>
          </cell>
          <cell r="D3009" t="str">
            <v>GANA CERDOS NO. 5 HG</v>
          </cell>
          <cell r="E3009" t="str">
            <v>PES</v>
          </cell>
          <cell r="F3009">
            <v>4030</v>
          </cell>
          <cell r="G3009" t="str">
            <v>TN</v>
          </cell>
          <cell r="H3009" t="str">
            <v>TONELADAS</v>
          </cell>
          <cell r="I3009" t="str">
            <v>PEC</v>
          </cell>
        </row>
        <row r="3010">
          <cell r="A3010" t="str">
            <v>16153552</v>
          </cell>
          <cell r="B3010">
            <v>161</v>
          </cell>
          <cell r="C3010">
            <v>53552</v>
          </cell>
          <cell r="D3010" t="str">
            <v>GANA CERDOS NO. 5 CE</v>
          </cell>
          <cell r="E3010" t="str">
            <v>PES</v>
          </cell>
          <cell r="F3010">
            <v>4190</v>
          </cell>
          <cell r="G3010" t="str">
            <v>TN</v>
          </cell>
          <cell r="H3010" t="str">
            <v>TONELADAS</v>
          </cell>
          <cell r="I3010" t="str">
            <v>PEC</v>
          </cell>
        </row>
        <row r="3011">
          <cell r="A3011" t="str">
            <v>16153553</v>
          </cell>
          <cell r="B3011">
            <v>161</v>
          </cell>
          <cell r="C3011">
            <v>53553</v>
          </cell>
          <cell r="D3011" t="str">
            <v>GANA CERDOS NO. 5 CG</v>
          </cell>
          <cell r="E3011" t="str">
            <v>PES</v>
          </cell>
          <cell r="F3011">
            <v>4050</v>
          </cell>
          <cell r="G3011" t="str">
            <v>TN</v>
          </cell>
          <cell r="H3011" t="str">
            <v>TONELADAS</v>
          </cell>
          <cell r="I3011" t="str">
            <v>PEC</v>
          </cell>
        </row>
        <row r="3012">
          <cell r="A3012" t="str">
            <v>16153632</v>
          </cell>
          <cell r="B3012">
            <v>161</v>
          </cell>
          <cell r="C3012">
            <v>53632</v>
          </cell>
          <cell r="D3012" t="str">
            <v>GANACERDOS MULTIUSOS CE</v>
          </cell>
          <cell r="E3012" t="str">
            <v>PES</v>
          </cell>
          <cell r="F3012">
            <v>4200</v>
          </cell>
          <cell r="G3012" t="str">
            <v>TN</v>
          </cell>
          <cell r="H3012" t="str">
            <v>TONELADAS</v>
          </cell>
          <cell r="I3012" t="str">
            <v>PEC</v>
          </cell>
        </row>
        <row r="3013">
          <cell r="A3013" t="str">
            <v>16154100</v>
          </cell>
          <cell r="B3013">
            <v>161</v>
          </cell>
          <cell r="C3013">
            <v>54100</v>
          </cell>
          <cell r="D3013" t="str">
            <v>GANALECHE 17% HE</v>
          </cell>
          <cell r="E3013" t="str">
            <v>PES</v>
          </cell>
          <cell r="F3013">
            <v>4246</v>
          </cell>
          <cell r="G3013" t="str">
            <v>TN</v>
          </cell>
          <cell r="H3013" t="str">
            <v>TONELADAS</v>
          </cell>
          <cell r="I3013" t="str">
            <v>PEC</v>
          </cell>
        </row>
        <row r="3014">
          <cell r="A3014" t="str">
            <v>16154101</v>
          </cell>
          <cell r="B3014">
            <v>161</v>
          </cell>
          <cell r="C3014">
            <v>54101</v>
          </cell>
          <cell r="D3014" t="str">
            <v>GANALECHE 17% HG</v>
          </cell>
          <cell r="E3014" t="str">
            <v>PES</v>
          </cell>
          <cell r="F3014">
            <v>4106</v>
          </cell>
          <cell r="G3014" t="str">
            <v>TN</v>
          </cell>
          <cell r="H3014" t="str">
            <v>TONELADAS</v>
          </cell>
          <cell r="I3014" t="str">
            <v>PEC</v>
          </cell>
        </row>
        <row r="3015">
          <cell r="A3015" t="str">
            <v>16154102</v>
          </cell>
          <cell r="B3015">
            <v>161</v>
          </cell>
          <cell r="C3015">
            <v>54102</v>
          </cell>
          <cell r="D3015" t="str">
            <v>GANALECHE 17% CE</v>
          </cell>
          <cell r="E3015" t="str">
            <v>PES</v>
          </cell>
          <cell r="F3015">
            <v>4266</v>
          </cell>
          <cell r="G3015" t="str">
            <v>TN</v>
          </cell>
          <cell r="H3015" t="str">
            <v>TONELADAS</v>
          </cell>
          <cell r="I3015" t="str">
            <v>PEC</v>
          </cell>
        </row>
        <row r="3016">
          <cell r="A3016" t="str">
            <v>16154103</v>
          </cell>
          <cell r="B3016">
            <v>161</v>
          </cell>
          <cell r="C3016">
            <v>54103</v>
          </cell>
          <cell r="D3016" t="str">
            <v>GANALECHE 17% CG</v>
          </cell>
          <cell r="E3016" t="str">
            <v>PES</v>
          </cell>
          <cell r="F3016">
            <v>4126</v>
          </cell>
          <cell r="G3016" t="str">
            <v>TN</v>
          </cell>
          <cell r="H3016" t="str">
            <v>TONELADAS</v>
          </cell>
          <cell r="I3016" t="str">
            <v>PEC</v>
          </cell>
        </row>
        <row r="3017">
          <cell r="A3017" t="str">
            <v>16154104</v>
          </cell>
          <cell r="B3017">
            <v>161</v>
          </cell>
          <cell r="C3017">
            <v>54104</v>
          </cell>
          <cell r="D3017" t="str">
            <v>GANALECHE 17% RE</v>
          </cell>
          <cell r="E3017" t="str">
            <v>PES</v>
          </cell>
          <cell r="F3017">
            <v>4256</v>
          </cell>
          <cell r="G3017" t="str">
            <v>TN</v>
          </cell>
          <cell r="H3017" t="str">
            <v>TONELADAS</v>
          </cell>
          <cell r="I3017" t="str">
            <v>PEC</v>
          </cell>
        </row>
        <row r="3018">
          <cell r="A3018" t="str">
            <v>16154105</v>
          </cell>
          <cell r="B3018">
            <v>161</v>
          </cell>
          <cell r="C3018">
            <v>54105</v>
          </cell>
          <cell r="D3018" t="str">
            <v>GANALECHE 17% RG</v>
          </cell>
          <cell r="E3018" t="str">
            <v>PES</v>
          </cell>
          <cell r="F3018">
            <v>4116</v>
          </cell>
          <cell r="G3018" t="str">
            <v>TN</v>
          </cell>
          <cell r="H3018" t="str">
            <v>TONELADAS</v>
          </cell>
          <cell r="I3018" t="str">
            <v>PEC</v>
          </cell>
        </row>
        <row r="3019">
          <cell r="A3019" t="str">
            <v>16154300</v>
          </cell>
          <cell r="B3019">
            <v>161</v>
          </cell>
          <cell r="C3019">
            <v>54300</v>
          </cell>
          <cell r="D3019" t="str">
            <v>GANALECHE MULTIUSOS HE</v>
          </cell>
          <cell r="E3019" t="str">
            <v>PES</v>
          </cell>
          <cell r="F3019">
            <v>4725</v>
          </cell>
          <cell r="G3019" t="str">
            <v>TN</v>
          </cell>
          <cell r="H3019" t="str">
            <v>TONELADAS</v>
          </cell>
          <cell r="I3019" t="str">
            <v>PEC</v>
          </cell>
        </row>
        <row r="3020">
          <cell r="A3020" t="str">
            <v>16154301</v>
          </cell>
          <cell r="B3020">
            <v>161</v>
          </cell>
          <cell r="C3020">
            <v>54301</v>
          </cell>
          <cell r="D3020" t="str">
            <v>GANALECHE MULTIUSOS HG</v>
          </cell>
          <cell r="E3020" t="str">
            <v>PES</v>
          </cell>
          <cell r="F3020">
            <v>4585</v>
          </cell>
          <cell r="G3020" t="str">
            <v>TN</v>
          </cell>
          <cell r="H3020" t="str">
            <v>TONELADAS</v>
          </cell>
          <cell r="I3020" t="str">
            <v>PEC</v>
          </cell>
        </row>
        <row r="3021">
          <cell r="A3021" t="str">
            <v>16154302</v>
          </cell>
          <cell r="B3021">
            <v>161</v>
          </cell>
          <cell r="C3021">
            <v>54302</v>
          </cell>
          <cell r="D3021" t="str">
            <v>GANALECHE MULTIUSOS CE</v>
          </cell>
          <cell r="E3021" t="str">
            <v>PES</v>
          </cell>
          <cell r="F3021">
            <v>4525</v>
          </cell>
          <cell r="G3021" t="str">
            <v>TN</v>
          </cell>
          <cell r="H3021" t="str">
            <v>TONELADAS</v>
          </cell>
          <cell r="I3021" t="str">
            <v>PEC</v>
          </cell>
        </row>
        <row r="3022">
          <cell r="A3022" t="str">
            <v>16154303</v>
          </cell>
          <cell r="B3022">
            <v>161</v>
          </cell>
          <cell r="C3022">
            <v>54303</v>
          </cell>
          <cell r="D3022" t="str">
            <v>GANALECHE MULTIUSOS CG</v>
          </cell>
          <cell r="E3022" t="str">
            <v>PES</v>
          </cell>
          <cell r="F3022">
            <v>4185</v>
          </cell>
          <cell r="G3022" t="str">
            <v>TN</v>
          </cell>
          <cell r="H3022" t="str">
            <v>TONELADAS</v>
          </cell>
          <cell r="I3022" t="str">
            <v>PEC</v>
          </cell>
        </row>
        <row r="3023">
          <cell r="A3023" t="str">
            <v>16154304</v>
          </cell>
          <cell r="B3023">
            <v>161</v>
          </cell>
          <cell r="C3023">
            <v>54304</v>
          </cell>
          <cell r="D3023" t="str">
            <v>GANALECHE MULTIUSOS RE</v>
          </cell>
          <cell r="E3023" t="str">
            <v>PES</v>
          </cell>
          <cell r="F3023">
            <v>4735</v>
          </cell>
          <cell r="G3023" t="str">
            <v>TN</v>
          </cell>
          <cell r="H3023" t="str">
            <v>TONELADAS</v>
          </cell>
          <cell r="I3023" t="str">
            <v>PEC</v>
          </cell>
        </row>
        <row r="3024">
          <cell r="A3024" t="str">
            <v>16154305</v>
          </cell>
          <cell r="B3024">
            <v>161</v>
          </cell>
          <cell r="C3024">
            <v>54305</v>
          </cell>
          <cell r="D3024" t="str">
            <v>GANALECHE MULTIUSOS RG</v>
          </cell>
          <cell r="E3024" t="str">
            <v>PES</v>
          </cell>
          <cell r="F3024">
            <v>4595</v>
          </cell>
          <cell r="G3024" t="str">
            <v>TN</v>
          </cell>
          <cell r="H3024" t="str">
            <v>TONELADAS</v>
          </cell>
          <cell r="I3024" t="str">
            <v>PEC</v>
          </cell>
        </row>
        <row r="3025">
          <cell r="A3025" t="str">
            <v>16154320</v>
          </cell>
          <cell r="B3025">
            <v>161</v>
          </cell>
          <cell r="C3025">
            <v>54320</v>
          </cell>
          <cell r="D3025" t="str">
            <v>ESTABLERO 18% HE</v>
          </cell>
          <cell r="E3025" t="str">
            <v>PES</v>
          </cell>
          <cell r="F3025">
            <v>3850</v>
          </cell>
          <cell r="G3025" t="str">
            <v>TN</v>
          </cell>
          <cell r="H3025" t="str">
            <v>TONELADAS</v>
          </cell>
          <cell r="I3025" t="str">
            <v>PEC</v>
          </cell>
        </row>
        <row r="3026">
          <cell r="A3026" t="str">
            <v>16154321</v>
          </cell>
          <cell r="B3026">
            <v>161</v>
          </cell>
          <cell r="C3026">
            <v>54321</v>
          </cell>
          <cell r="D3026" t="str">
            <v>ESTABLERO 18% HG</v>
          </cell>
          <cell r="E3026" t="str">
            <v>PES</v>
          </cell>
          <cell r="F3026">
            <v>3710</v>
          </cell>
          <cell r="G3026" t="str">
            <v>TN</v>
          </cell>
          <cell r="H3026" t="str">
            <v>TONELADAS</v>
          </cell>
          <cell r="I3026" t="str">
            <v>PEC</v>
          </cell>
        </row>
        <row r="3027">
          <cell r="A3027" t="str">
            <v>16154322</v>
          </cell>
          <cell r="B3027">
            <v>161</v>
          </cell>
          <cell r="C3027">
            <v>54322</v>
          </cell>
          <cell r="D3027" t="str">
            <v>ESTABLERO 18% CE</v>
          </cell>
          <cell r="E3027" t="str">
            <v>PES</v>
          </cell>
          <cell r="F3027">
            <v>3870</v>
          </cell>
          <cell r="G3027" t="str">
            <v>TN</v>
          </cell>
          <cell r="H3027" t="str">
            <v>TONELADAS</v>
          </cell>
          <cell r="I3027" t="str">
            <v>PEC</v>
          </cell>
        </row>
        <row r="3028">
          <cell r="A3028" t="str">
            <v>16154323</v>
          </cell>
          <cell r="B3028">
            <v>161</v>
          </cell>
          <cell r="C3028">
            <v>54323</v>
          </cell>
          <cell r="D3028" t="str">
            <v>ESTABLERO 18% CG</v>
          </cell>
          <cell r="E3028" t="str">
            <v>PES</v>
          </cell>
          <cell r="F3028">
            <v>3680</v>
          </cell>
          <cell r="G3028" t="str">
            <v>TN</v>
          </cell>
          <cell r="H3028" t="str">
            <v>TONELADAS</v>
          </cell>
          <cell r="I3028" t="str">
            <v>PEC</v>
          </cell>
        </row>
        <row r="3029">
          <cell r="A3029" t="str">
            <v>16154324</v>
          </cell>
          <cell r="B3029">
            <v>161</v>
          </cell>
          <cell r="C3029">
            <v>54324</v>
          </cell>
          <cell r="D3029" t="str">
            <v>ESTABLERO 18% RE</v>
          </cell>
          <cell r="E3029" t="str">
            <v>PES</v>
          </cell>
          <cell r="F3029">
            <v>3860</v>
          </cell>
          <cell r="G3029" t="str">
            <v>TN</v>
          </cell>
          <cell r="H3029" t="str">
            <v>TONELADAS</v>
          </cell>
          <cell r="I3029" t="str">
            <v>PEC</v>
          </cell>
        </row>
        <row r="3030">
          <cell r="A3030" t="str">
            <v>16154325</v>
          </cell>
          <cell r="B3030">
            <v>161</v>
          </cell>
          <cell r="C3030">
            <v>54325</v>
          </cell>
          <cell r="D3030" t="str">
            <v>ESTABLERO 18% RG</v>
          </cell>
          <cell r="E3030" t="str">
            <v>PES</v>
          </cell>
          <cell r="F3030">
            <v>3720</v>
          </cell>
          <cell r="G3030" t="str">
            <v>TN</v>
          </cell>
          <cell r="H3030" t="str">
            <v>TONELADAS</v>
          </cell>
          <cell r="I3030" t="str">
            <v>PEC</v>
          </cell>
        </row>
        <row r="3031">
          <cell r="A3031" t="str">
            <v>16154423</v>
          </cell>
          <cell r="B3031">
            <v>161</v>
          </cell>
          <cell r="C3031">
            <v>54423</v>
          </cell>
          <cell r="D3031" t="str">
            <v>ESTABLERO 18% CG</v>
          </cell>
          <cell r="E3031" t="str">
            <v>PES</v>
          </cell>
          <cell r="F3031">
            <v>3765</v>
          </cell>
          <cell r="G3031" t="str">
            <v>TN</v>
          </cell>
          <cell r="H3031" t="str">
            <v>TONELADAS</v>
          </cell>
          <cell r="I3031" t="str">
            <v>PEC</v>
          </cell>
        </row>
        <row r="3032">
          <cell r="A3032" t="str">
            <v>16155910</v>
          </cell>
          <cell r="B3032">
            <v>161</v>
          </cell>
          <cell r="C3032">
            <v>55910</v>
          </cell>
          <cell r="D3032" t="str">
            <v>ESTIAJE FASE 1 SOSTEN HE</v>
          </cell>
          <cell r="E3032" t="str">
            <v>PES</v>
          </cell>
          <cell r="F3032">
            <v>3025</v>
          </cell>
          <cell r="G3032" t="str">
            <v>TN</v>
          </cell>
          <cell r="H3032" t="str">
            <v>TONELADAS</v>
          </cell>
          <cell r="I3032" t="str">
            <v>PEC</v>
          </cell>
        </row>
        <row r="3033">
          <cell r="A3033" t="str">
            <v>16156072</v>
          </cell>
          <cell r="B3033">
            <v>161</v>
          </cell>
          <cell r="C3033">
            <v>56072</v>
          </cell>
          <cell r="D3033" t="str">
            <v>CABALLOS GANADOR  CE</v>
          </cell>
          <cell r="E3033" t="str">
            <v>PES</v>
          </cell>
          <cell r="F3033">
            <v>3373</v>
          </cell>
          <cell r="G3033" t="str">
            <v>TN</v>
          </cell>
          <cell r="H3033" t="str">
            <v>TONELADAS</v>
          </cell>
          <cell r="I3033" t="str">
            <v>PEC</v>
          </cell>
        </row>
        <row r="3034">
          <cell r="A3034" t="str">
            <v>16156152</v>
          </cell>
          <cell r="B3034">
            <v>161</v>
          </cell>
          <cell r="C3034">
            <v>56152</v>
          </cell>
          <cell r="D3034" t="str">
            <v>CABALLO GANADOR 13% CE</v>
          </cell>
          <cell r="E3034" t="str">
            <v>PES</v>
          </cell>
          <cell r="F3034">
            <v>4720</v>
          </cell>
          <cell r="G3034" t="str">
            <v>TN</v>
          </cell>
          <cell r="H3034" t="str">
            <v>TONELADAS</v>
          </cell>
          <cell r="I3034" t="str">
            <v>PEC</v>
          </cell>
        </row>
        <row r="3035">
          <cell r="A3035" t="str">
            <v>16156294</v>
          </cell>
          <cell r="B3035">
            <v>161</v>
          </cell>
          <cell r="C3035">
            <v>56294</v>
          </cell>
          <cell r="D3035" t="str">
            <v>CABALLO GANADOR 12% RE</v>
          </cell>
          <cell r="E3035" t="str">
            <v>PES</v>
          </cell>
          <cell r="F3035">
            <v>5965</v>
          </cell>
          <cell r="G3035" t="str">
            <v>TN</v>
          </cell>
          <cell r="H3035" t="str">
            <v>TONELADAS</v>
          </cell>
          <cell r="I3035" t="str">
            <v>PEC</v>
          </cell>
        </row>
        <row r="3036">
          <cell r="A3036" t="str">
            <v>16156667</v>
          </cell>
          <cell r="B3036">
            <v>161</v>
          </cell>
          <cell r="C3036">
            <v>56667</v>
          </cell>
          <cell r="D3036" t="str">
            <v>TRIPLE CORONA NEW GENERATION</v>
          </cell>
          <cell r="E3036" t="str">
            <v>PES</v>
          </cell>
          <cell r="F3036">
            <v>9910</v>
          </cell>
          <cell r="G3036" t="str">
            <v>TN</v>
          </cell>
          <cell r="H3036" t="str">
            <v>TONELADAS</v>
          </cell>
          <cell r="I3036" t="str">
            <v>PEC</v>
          </cell>
        </row>
        <row r="3037">
          <cell r="A3037" t="str">
            <v>16156849</v>
          </cell>
          <cell r="B3037">
            <v>161</v>
          </cell>
          <cell r="C3037">
            <v>56849</v>
          </cell>
          <cell r="D3037" t="str">
            <v>TRIPLE CORONA FULL ENERG 15 KG</v>
          </cell>
          <cell r="E3037" t="str">
            <v>PES</v>
          </cell>
          <cell r="F3037">
            <v>10958</v>
          </cell>
          <cell r="G3037" t="str">
            <v>TN</v>
          </cell>
          <cell r="H3037" t="str">
            <v>TONELADAS</v>
          </cell>
          <cell r="I3037" t="str">
            <v>PEC</v>
          </cell>
        </row>
        <row r="3038">
          <cell r="A3038" t="str">
            <v>16156854</v>
          </cell>
          <cell r="B3038">
            <v>161</v>
          </cell>
          <cell r="C3038">
            <v>56854</v>
          </cell>
          <cell r="D3038" t="str">
            <v>PELL ROL GENESIS RE 40 KGS</v>
          </cell>
          <cell r="E3038" t="str">
            <v>PES</v>
          </cell>
          <cell r="F3038">
            <v>7695</v>
          </cell>
          <cell r="G3038" t="str">
            <v>TN</v>
          </cell>
          <cell r="H3038" t="str">
            <v>TONELADAS</v>
          </cell>
          <cell r="I3038" t="str">
            <v>PEC</v>
          </cell>
        </row>
        <row r="3039">
          <cell r="A3039" t="str">
            <v>16156902</v>
          </cell>
          <cell r="B3039">
            <v>161</v>
          </cell>
          <cell r="C3039">
            <v>56902</v>
          </cell>
          <cell r="D3039" t="str">
            <v>GANADOR CONEJOS CE</v>
          </cell>
          <cell r="E3039" t="str">
            <v>PES</v>
          </cell>
          <cell r="F3039">
            <v>5930</v>
          </cell>
          <cell r="G3039" t="str">
            <v>TN</v>
          </cell>
          <cell r="H3039" t="str">
            <v>TONELADAS</v>
          </cell>
          <cell r="I3039" t="str">
            <v>PEC</v>
          </cell>
        </row>
        <row r="3040">
          <cell r="A3040" t="str">
            <v>16156903</v>
          </cell>
          <cell r="B3040">
            <v>161</v>
          </cell>
          <cell r="C3040">
            <v>56903</v>
          </cell>
          <cell r="D3040" t="str">
            <v>GANADOR CONEJOS CG</v>
          </cell>
          <cell r="E3040" t="str">
            <v>PES</v>
          </cell>
          <cell r="F3040">
            <v>5900</v>
          </cell>
          <cell r="G3040" t="str">
            <v>TN</v>
          </cell>
          <cell r="H3040" t="str">
            <v>TONELADAS</v>
          </cell>
          <cell r="I3040" t="str">
            <v>PEC</v>
          </cell>
        </row>
        <row r="3041">
          <cell r="A3041" t="str">
            <v>16156906</v>
          </cell>
          <cell r="B3041">
            <v>161</v>
          </cell>
          <cell r="C3041">
            <v>56906</v>
          </cell>
          <cell r="D3041" t="str">
            <v>GANADOR CONEJOS 5KG CE</v>
          </cell>
          <cell r="E3041" t="str">
            <v>PES</v>
          </cell>
          <cell r="F3041">
            <v>6499</v>
          </cell>
          <cell r="G3041" t="str">
            <v>TN</v>
          </cell>
          <cell r="H3041" t="str">
            <v>TONELADAS</v>
          </cell>
          <cell r="I3041" t="str">
            <v>PEC</v>
          </cell>
        </row>
        <row r="3042">
          <cell r="A3042" t="str">
            <v>16156952</v>
          </cell>
          <cell r="B3042">
            <v>161</v>
          </cell>
          <cell r="C3042">
            <v>56952</v>
          </cell>
          <cell r="D3042" t="str">
            <v>ROOSTER MIX 40 KGS</v>
          </cell>
          <cell r="E3042" t="str">
            <v>PES</v>
          </cell>
          <cell r="F3042">
            <v>5724</v>
          </cell>
          <cell r="G3042" t="str">
            <v>TN</v>
          </cell>
          <cell r="H3042" t="str">
            <v>TONELADAS</v>
          </cell>
          <cell r="I3042" t="str">
            <v>PEC</v>
          </cell>
        </row>
        <row r="3043">
          <cell r="A3043" t="str">
            <v>16158396</v>
          </cell>
          <cell r="B3043">
            <v>161</v>
          </cell>
          <cell r="C3043">
            <v>58396</v>
          </cell>
          <cell r="D3043" t="str">
            <v>API CAMARON MEDIA DENS 40% ME</v>
          </cell>
          <cell r="E3043" t="str">
            <v>PES</v>
          </cell>
          <cell r="F3043">
            <v>13975</v>
          </cell>
          <cell r="G3043" t="str">
            <v>TN</v>
          </cell>
          <cell r="H3043" t="str">
            <v>TONELADAS</v>
          </cell>
          <cell r="I3043" t="str">
            <v>ACU</v>
          </cell>
        </row>
        <row r="3044">
          <cell r="A3044" t="str">
            <v>16158399</v>
          </cell>
          <cell r="B3044">
            <v>161</v>
          </cell>
          <cell r="C3044">
            <v>58399</v>
          </cell>
          <cell r="D3044" t="str">
            <v>API CAMARON MEDIA DENS 40% CE</v>
          </cell>
          <cell r="E3044" t="str">
            <v>PES</v>
          </cell>
          <cell r="F3044">
            <v>13716</v>
          </cell>
          <cell r="G3044" t="str">
            <v>TN</v>
          </cell>
          <cell r="H3044" t="str">
            <v>TONELADAS</v>
          </cell>
          <cell r="I3044" t="str">
            <v>ACU</v>
          </cell>
        </row>
        <row r="3045">
          <cell r="A3045" t="str">
            <v>16158402</v>
          </cell>
          <cell r="B3045">
            <v>161</v>
          </cell>
          <cell r="C3045">
            <v>58402</v>
          </cell>
          <cell r="D3045" t="str">
            <v>API CAMARON MEDIA DENS 35% CE</v>
          </cell>
          <cell r="E3045" t="str">
            <v>PES</v>
          </cell>
          <cell r="F3045">
            <v>8232</v>
          </cell>
          <cell r="G3045" t="str">
            <v>TN</v>
          </cell>
          <cell r="H3045" t="str">
            <v>TONELADAS</v>
          </cell>
          <cell r="I3045" t="str">
            <v>ACU</v>
          </cell>
        </row>
        <row r="3046">
          <cell r="A3046" t="str">
            <v>16158409</v>
          </cell>
          <cell r="B3046">
            <v>161</v>
          </cell>
          <cell r="C3046">
            <v>58409</v>
          </cell>
          <cell r="D3046" t="str">
            <v>API CAMARON MEDIA DENS 35% CE</v>
          </cell>
          <cell r="E3046" t="str">
            <v>PES</v>
          </cell>
          <cell r="F3046">
            <v>13560</v>
          </cell>
          <cell r="G3046" t="str">
            <v>TN</v>
          </cell>
          <cell r="H3046" t="str">
            <v>TONELADAS</v>
          </cell>
          <cell r="I3046" t="str">
            <v>ACU</v>
          </cell>
        </row>
        <row r="3047">
          <cell r="A3047" t="str">
            <v>16158419</v>
          </cell>
          <cell r="B3047">
            <v>161</v>
          </cell>
          <cell r="C3047">
            <v>58419</v>
          </cell>
          <cell r="D3047" t="str">
            <v>API CAMARON MEDIA DENS 25% CE</v>
          </cell>
          <cell r="E3047" t="str">
            <v>PES</v>
          </cell>
          <cell r="F3047">
            <v>12850</v>
          </cell>
          <cell r="G3047" t="str">
            <v>TN</v>
          </cell>
          <cell r="H3047" t="str">
            <v>TONELADAS</v>
          </cell>
          <cell r="I3047" t="str">
            <v>ACU</v>
          </cell>
        </row>
        <row r="3048">
          <cell r="A3048" t="str">
            <v>16158632</v>
          </cell>
          <cell r="B3048">
            <v>161</v>
          </cell>
          <cell r="C3048">
            <v>58632</v>
          </cell>
          <cell r="D3048" t="str">
            <v>GANA CAMARON DORADO 3 S/A CE</v>
          </cell>
          <cell r="E3048" t="str">
            <v>PES</v>
          </cell>
          <cell r="F3048">
            <v>6789</v>
          </cell>
          <cell r="G3048" t="str">
            <v>TN</v>
          </cell>
          <cell r="H3048" t="str">
            <v>TONELADAS</v>
          </cell>
          <cell r="I3048" t="str">
            <v>ACU</v>
          </cell>
        </row>
        <row r="3049">
          <cell r="A3049" t="str">
            <v>16159941</v>
          </cell>
          <cell r="B3049">
            <v>161</v>
          </cell>
          <cell r="C3049">
            <v>59941</v>
          </cell>
          <cell r="D3049" t="str">
            <v>CARBONATO DE CALCIO GRANULADHG</v>
          </cell>
          <cell r="E3049" t="str">
            <v>PES</v>
          </cell>
          <cell r="F3049">
            <v>850</v>
          </cell>
          <cell r="G3049" t="str">
            <v>TN</v>
          </cell>
          <cell r="H3049" t="str">
            <v>TONELADAS</v>
          </cell>
          <cell r="I3049" t="str">
            <v>PEC</v>
          </cell>
        </row>
        <row r="3050">
          <cell r="A3050" t="str">
            <v>16162222</v>
          </cell>
          <cell r="B3050">
            <v>161</v>
          </cell>
          <cell r="C3050">
            <v>62222</v>
          </cell>
          <cell r="D3050" t="str">
            <v>POLLO ORO V.  ME</v>
          </cell>
          <cell r="E3050" t="str">
            <v>PES</v>
          </cell>
          <cell r="F3050">
            <v>7250</v>
          </cell>
          <cell r="G3050" t="str">
            <v>TN</v>
          </cell>
          <cell r="H3050" t="str">
            <v>TONELADAS</v>
          </cell>
          <cell r="I3050" t="str">
            <v>PEC</v>
          </cell>
        </row>
        <row r="3051">
          <cell r="A3051" t="str">
            <v>16162322</v>
          </cell>
          <cell r="B3051">
            <v>161</v>
          </cell>
          <cell r="C3051">
            <v>62322</v>
          </cell>
          <cell r="D3051" t="str">
            <v>POLLITO ORO INIC.V. ME</v>
          </cell>
          <cell r="E3051" t="str">
            <v>PES</v>
          </cell>
          <cell r="F3051">
            <v>7350</v>
          </cell>
          <cell r="G3051" t="str">
            <v>TN</v>
          </cell>
          <cell r="H3051" t="str">
            <v>TONELADAS</v>
          </cell>
          <cell r="I3051" t="str">
            <v>PEC</v>
          </cell>
        </row>
        <row r="3052">
          <cell r="A3052" t="str">
            <v>16163102</v>
          </cell>
          <cell r="B3052">
            <v>161</v>
          </cell>
          <cell r="C3052">
            <v>63102</v>
          </cell>
          <cell r="D3052" t="str">
            <v>PREINICIADOR CERDOS CE</v>
          </cell>
          <cell r="E3052" t="str">
            <v>PES</v>
          </cell>
          <cell r="F3052">
            <v>6460</v>
          </cell>
          <cell r="G3052" t="str">
            <v>TN</v>
          </cell>
          <cell r="H3052" t="str">
            <v>TONELADAS</v>
          </cell>
          <cell r="I3052" t="str">
            <v>PEC</v>
          </cell>
        </row>
        <row r="3053">
          <cell r="A3053" t="str">
            <v>16163103</v>
          </cell>
          <cell r="B3053">
            <v>161</v>
          </cell>
          <cell r="C3053">
            <v>63103</v>
          </cell>
          <cell r="D3053" t="str">
            <v>PREINICIADOR CERDOS CG</v>
          </cell>
          <cell r="E3053" t="str">
            <v>PES</v>
          </cell>
          <cell r="F3053">
            <v>6320</v>
          </cell>
          <cell r="G3053" t="str">
            <v>TN</v>
          </cell>
          <cell r="H3053" t="str">
            <v>TONELADAS</v>
          </cell>
          <cell r="I3053" t="str">
            <v>PEC</v>
          </cell>
        </row>
        <row r="3054">
          <cell r="A3054" t="str">
            <v>16163162</v>
          </cell>
          <cell r="B3054">
            <v>161</v>
          </cell>
          <cell r="C3054">
            <v>63162</v>
          </cell>
          <cell r="D3054" t="str">
            <v>INICIAPORK MEJORADO MT CE</v>
          </cell>
          <cell r="E3054" t="str">
            <v>PES</v>
          </cell>
          <cell r="F3054">
            <v>5500</v>
          </cell>
          <cell r="G3054" t="str">
            <v>TN</v>
          </cell>
          <cell r="H3054" t="str">
            <v>TONELADAS</v>
          </cell>
          <cell r="I3054" t="str">
            <v>PEC</v>
          </cell>
        </row>
        <row r="3055">
          <cell r="A3055" t="str">
            <v>16163170</v>
          </cell>
          <cell r="B3055">
            <v>161</v>
          </cell>
          <cell r="C3055">
            <v>63170</v>
          </cell>
          <cell r="D3055" t="str">
            <v>CRECIPORK MEJORADO HE</v>
          </cell>
          <cell r="E3055" t="str">
            <v>PES</v>
          </cell>
          <cell r="F3055">
            <v>4843</v>
          </cell>
          <cell r="G3055" t="str">
            <v>TN</v>
          </cell>
          <cell r="H3055" t="str">
            <v>TONELADAS</v>
          </cell>
          <cell r="I3055" t="str">
            <v>PEC</v>
          </cell>
        </row>
        <row r="3056">
          <cell r="A3056" t="str">
            <v>16163172</v>
          </cell>
          <cell r="B3056">
            <v>161</v>
          </cell>
          <cell r="C3056">
            <v>63172</v>
          </cell>
          <cell r="D3056" t="str">
            <v>CRECIPORK MEJORADO MT CE</v>
          </cell>
          <cell r="E3056" t="str">
            <v>PES</v>
          </cell>
          <cell r="F3056">
            <v>4663</v>
          </cell>
          <cell r="G3056" t="str">
            <v>TN</v>
          </cell>
          <cell r="H3056" t="str">
            <v>TONELADAS</v>
          </cell>
          <cell r="I3056" t="str">
            <v>PEC</v>
          </cell>
        </row>
        <row r="3057">
          <cell r="A3057" t="str">
            <v>16163180</v>
          </cell>
          <cell r="B3057">
            <v>161</v>
          </cell>
          <cell r="C3057">
            <v>63180</v>
          </cell>
          <cell r="D3057" t="str">
            <v>ENGORDAPORK MEJORADO HE</v>
          </cell>
          <cell r="E3057" t="str">
            <v>PES</v>
          </cell>
          <cell r="F3057">
            <v>4755</v>
          </cell>
          <cell r="G3057" t="str">
            <v>TN</v>
          </cell>
          <cell r="H3057" t="str">
            <v>TONELADAS</v>
          </cell>
          <cell r="I3057" t="str">
            <v>PEC</v>
          </cell>
        </row>
        <row r="3058">
          <cell r="A3058" t="str">
            <v>16163182</v>
          </cell>
          <cell r="B3058">
            <v>161</v>
          </cell>
          <cell r="C3058">
            <v>63182</v>
          </cell>
          <cell r="D3058" t="str">
            <v>ENGORDAPORK MEJORADO MT CE</v>
          </cell>
          <cell r="E3058" t="str">
            <v>PES</v>
          </cell>
          <cell r="F3058">
            <v>4575</v>
          </cell>
          <cell r="G3058" t="str">
            <v>TN</v>
          </cell>
          <cell r="H3058" t="str">
            <v>TONELADAS</v>
          </cell>
          <cell r="I3058" t="str">
            <v>PEC</v>
          </cell>
        </row>
        <row r="3059">
          <cell r="A3059" t="str">
            <v>16163190</v>
          </cell>
          <cell r="B3059">
            <v>161</v>
          </cell>
          <cell r="C3059">
            <v>63190</v>
          </cell>
          <cell r="D3059" t="str">
            <v>REPRODUPORK MEJORADO HE</v>
          </cell>
          <cell r="E3059" t="str">
            <v>PES</v>
          </cell>
          <cell r="F3059">
            <v>4844</v>
          </cell>
          <cell r="G3059" t="str">
            <v>TN</v>
          </cell>
          <cell r="H3059" t="str">
            <v>TONELADAS</v>
          </cell>
          <cell r="I3059" t="str">
            <v>PEC</v>
          </cell>
        </row>
        <row r="3060">
          <cell r="A3060" t="str">
            <v>16163192</v>
          </cell>
          <cell r="B3060">
            <v>161</v>
          </cell>
          <cell r="C3060">
            <v>63192</v>
          </cell>
          <cell r="D3060" t="str">
            <v>REPRODUPORK MEJORADO MT CE</v>
          </cell>
          <cell r="E3060" t="str">
            <v>PES</v>
          </cell>
          <cell r="F3060">
            <v>4764</v>
          </cell>
          <cell r="G3060" t="str">
            <v>TN</v>
          </cell>
          <cell r="H3060" t="str">
            <v>TONELADAS</v>
          </cell>
          <cell r="I3060" t="str">
            <v>PEC</v>
          </cell>
        </row>
        <row r="3061">
          <cell r="A3061" t="str">
            <v>16163250</v>
          </cell>
          <cell r="B3061">
            <v>161</v>
          </cell>
          <cell r="C3061">
            <v>63250</v>
          </cell>
          <cell r="D3061" t="str">
            <v>CONCENTRAPORK MEJORADO HE</v>
          </cell>
          <cell r="E3061" t="str">
            <v>PES</v>
          </cell>
          <cell r="F3061">
            <v>5365</v>
          </cell>
          <cell r="G3061" t="str">
            <v>TN</v>
          </cell>
          <cell r="H3061" t="str">
            <v>TONELADAS</v>
          </cell>
          <cell r="I3061" t="str">
            <v>PEC</v>
          </cell>
        </row>
        <row r="3062">
          <cell r="A3062" t="str">
            <v>16163252</v>
          </cell>
          <cell r="B3062">
            <v>161</v>
          </cell>
          <cell r="C3062">
            <v>63252</v>
          </cell>
          <cell r="D3062" t="str">
            <v>DISPONIBLE</v>
          </cell>
          <cell r="E3062" t="str">
            <v>PES</v>
          </cell>
          <cell r="F3062">
            <v>5335</v>
          </cell>
          <cell r="G3062" t="str">
            <v>TN</v>
          </cell>
          <cell r="H3062" t="str">
            <v>TONELADAS</v>
          </cell>
          <cell r="I3062" t="str">
            <v>PEC</v>
          </cell>
        </row>
        <row r="3063">
          <cell r="A3063" t="str">
            <v>16163502</v>
          </cell>
          <cell r="B3063">
            <v>161</v>
          </cell>
          <cell r="C3063">
            <v>63502</v>
          </cell>
          <cell r="D3063" t="str">
            <v>FINALIZADOR ENG.CERDOS HL CE</v>
          </cell>
          <cell r="E3063" t="str">
            <v>PES</v>
          </cell>
          <cell r="F3063">
            <v>4615</v>
          </cell>
          <cell r="G3063" t="str">
            <v>TN</v>
          </cell>
          <cell r="H3063" t="str">
            <v>TONELADAS</v>
          </cell>
          <cell r="I3063" t="str">
            <v>PEC</v>
          </cell>
        </row>
        <row r="3064">
          <cell r="A3064" t="str">
            <v>16163503</v>
          </cell>
          <cell r="B3064">
            <v>161</v>
          </cell>
          <cell r="C3064">
            <v>63503</v>
          </cell>
          <cell r="D3064" t="str">
            <v>FINALIZADOR ENG.CERDOS HL CG</v>
          </cell>
          <cell r="E3064" t="str">
            <v>PES</v>
          </cell>
          <cell r="F3064">
            <v>4475</v>
          </cell>
          <cell r="G3064" t="str">
            <v>TN</v>
          </cell>
          <cell r="H3064" t="str">
            <v>TONELADAS</v>
          </cell>
          <cell r="I3064" t="str">
            <v>PEC</v>
          </cell>
        </row>
        <row r="3065">
          <cell r="A3065" t="str">
            <v>16163860</v>
          </cell>
          <cell r="B3065">
            <v>161</v>
          </cell>
          <cell r="C3065">
            <v>63860</v>
          </cell>
          <cell r="D3065" t="str">
            <v>CRECIPORK V HE</v>
          </cell>
          <cell r="E3065" t="str">
            <v>PES</v>
          </cell>
          <cell r="F3065">
            <v>4418</v>
          </cell>
          <cell r="G3065" t="str">
            <v>TN</v>
          </cell>
          <cell r="H3065" t="str">
            <v>TONELADAS</v>
          </cell>
          <cell r="I3065" t="str">
            <v>PEC</v>
          </cell>
        </row>
        <row r="3066">
          <cell r="A3066" t="str">
            <v>16163861</v>
          </cell>
          <cell r="B3066">
            <v>161</v>
          </cell>
          <cell r="C3066">
            <v>63861</v>
          </cell>
          <cell r="D3066" t="str">
            <v>CRECIPORK V. HG</v>
          </cell>
          <cell r="E3066" t="str">
            <v>PES</v>
          </cell>
          <cell r="F3066">
            <v>4278</v>
          </cell>
          <cell r="G3066" t="str">
            <v>TN</v>
          </cell>
          <cell r="H3066" t="str">
            <v>TONELADAS</v>
          </cell>
          <cell r="I3066" t="str">
            <v>PEC</v>
          </cell>
        </row>
        <row r="3067">
          <cell r="A3067" t="str">
            <v>16163862</v>
          </cell>
          <cell r="B3067">
            <v>161</v>
          </cell>
          <cell r="C3067">
            <v>63862</v>
          </cell>
          <cell r="D3067" t="str">
            <v>CRECIPORK MT CE</v>
          </cell>
          <cell r="E3067" t="str">
            <v>PES</v>
          </cell>
          <cell r="F3067">
            <v>4438</v>
          </cell>
          <cell r="G3067" t="str">
            <v>TN</v>
          </cell>
          <cell r="H3067" t="str">
            <v>TONELADAS</v>
          </cell>
          <cell r="I3067" t="str">
            <v>PEC</v>
          </cell>
        </row>
        <row r="3068">
          <cell r="A3068" t="str">
            <v>16163863</v>
          </cell>
          <cell r="B3068">
            <v>161</v>
          </cell>
          <cell r="C3068">
            <v>63863</v>
          </cell>
          <cell r="D3068" t="str">
            <v>CRECIPORK V. CG</v>
          </cell>
          <cell r="E3068" t="str">
            <v>PES</v>
          </cell>
          <cell r="F3068">
            <v>4298</v>
          </cell>
          <cell r="G3068" t="str">
            <v>TN</v>
          </cell>
          <cell r="H3068" t="str">
            <v>TONELADAS</v>
          </cell>
          <cell r="I3068" t="str">
            <v>PEC</v>
          </cell>
        </row>
        <row r="3069">
          <cell r="A3069" t="str">
            <v>16163870</v>
          </cell>
          <cell r="B3069">
            <v>161</v>
          </cell>
          <cell r="C3069">
            <v>63870</v>
          </cell>
          <cell r="D3069" t="str">
            <v>ENGORDAPORK V. HE</v>
          </cell>
          <cell r="E3069" t="str">
            <v>PES</v>
          </cell>
          <cell r="F3069">
            <v>4071</v>
          </cell>
          <cell r="G3069" t="str">
            <v>TN</v>
          </cell>
          <cell r="H3069" t="str">
            <v>TONELADAS</v>
          </cell>
          <cell r="I3069" t="str">
            <v>PEC</v>
          </cell>
        </row>
        <row r="3070">
          <cell r="A3070" t="str">
            <v>16163871</v>
          </cell>
          <cell r="B3070">
            <v>161</v>
          </cell>
          <cell r="C3070">
            <v>63871</v>
          </cell>
          <cell r="D3070" t="str">
            <v>ENGORDAPORK V. HG</v>
          </cell>
          <cell r="E3070" t="str">
            <v>PES</v>
          </cell>
          <cell r="F3070">
            <v>3931</v>
          </cell>
          <cell r="G3070" t="str">
            <v>TN</v>
          </cell>
          <cell r="H3070" t="str">
            <v>TONELADAS</v>
          </cell>
          <cell r="I3070" t="str">
            <v>PEC</v>
          </cell>
        </row>
        <row r="3071">
          <cell r="A3071" t="str">
            <v>16163872</v>
          </cell>
          <cell r="B3071">
            <v>161</v>
          </cell>
          <cell r="C3071">
            <v>63872</v>
          </cell>
          <cell r="D3071" t="str">
            <v>ENGORDAPORK MT CE</v>
          </cell>
          <cell r="E3071" t="str">
            <v>PES</v>
          </cell>
          <cell r="F3071">
            <v>4091</v>
          </cell>
          <cell r="G3071" t="str">
            <v>TN</v>
          </cell>
          <cell r="H3071" t="str">
            <v>TONELADAS</v>
          </cell>
          <cell r="I3071" t="str">
            <v>PEC</v>
          </cell>
        </row>
        <row r="3072">
          <cell r="A3072" t="str">
            <v>16163873</v>
          </cell>
          <cell r="B3072">
            <v>161</v>
          </cell>
          <cell r="C3072">
            <v>63873</v>
          </cell>
          <cell r="D3072" t="str">
            <v>ENGORDAPORK V. CG</v>
          </cell>
          <cell r="E3072" t="str">
            <v>PES</v>
          </cell>
          <cell r="F3072">
            <v>3951</v>
          </cell>
          <cell r="G3072" t="str">
            <v>TN</v>
          </cell>
          <cell r="H3072" t="str">
            <v>TONELADAS</v>
          </cell>
          <cell r="I3072" t="str">
            <v>PEC</v>
          </cell>
        </row>
        <row r="3073">
          <cell r="A3073" t="str">
            <v>16163880</v>
          </cell>
          <cell r="B3073">
            <v>161</v>
          </cell>
          <cell r="C3073">
            <v>63880</v>
          </cell>
          <cell r="D3073" t="str">
            <v>REPRODUPORK V. HE</v>
          </cell>
          <cell r="E3073" t="str">
            <v>PES</v>
          </cell>
          <cell r="F3073">
            <v>4194</v>
          </cell>
          <cell r="G3073" t="str">
            <v>TN</v>
          </cell>
          <cell r="H3073" t="str">
            <v>TONELADAS</v>
          </cell>
          <cell r="I3073" t="str">
            <v>PEC</v>
          </cell>
        </row>
        <row r="3074">
          <cell r="A3074" t="str">
            <v>16163881</v>
          </cell>
          <cell r="B3074">
            <v>161</v>
          </cell>
          <cell r="C3074">
            <v>63881</v>
          </cell>
          <cell r="D3074" t="str">
            <v>REPRODUPORK V. HG</v>
          </cell>
          <cell r="E3074" t="str">
            <v>PES</v>
          </cell>
          <cell r="F3074">
            <v>4054</v>
          </cell>
          <cell r="G3074" t="str">
            <v>TN</v>
          </cell>
          <cell r="H3074" t="str">
            <v>TONELADAS</v>
          </cell>
          <cell r="I3074" t="str">
            <v>PEC</v>
          </cell>
        </row>
        <row r="3075">
          <cell r="A3075" t="str">
            <v>16163882</v>
          </cell>
          <cell r="B3075">
            <v>161</v>
          </cell>
          <cell r="C3075">
            <v>63882</v>
          </cell>
          <cell r="D3075" t="str">
            <v>REPRODUPORK MT CE</v>
          </cell>
          <cell r="E3075" t="str">
            <v>PES</v>
          </cell>
          <cell r="F3075">
            <v>4214</v>
          </cell>
          <cell r="G3075" t="str">
            <v>TN</v>
          </cell>
          <cell r="H3075" t="str">
            <v>TONELADAS</v>
          </cell>
          <cell r="I3075" t="str">
            <v>PEC</v>
          </cell>
        </row>
        <row r="3076">
          <cell r="A3076" t="str">
            <v>16163883</v>
          </cell>
          <cell r="B3076">
            <v>161</v>
          </cell>
          <cell r="C3076">
            <v>63883</v>
          </cell>
          <cell r="D3076" t="str">
            <v>REPORDUPORK V. CG</v>
          </cell>
          <cell r="E3076" t="str">
            <v>PES</v>
          </cell>
          <cell r="F3076">
            <v>4074</v>
          </cell>
          <cell r="G3076" t="str">
            <v>TN</v>
          </cell>
          <cell r="H3076" t="str">
            <v>TONELADAS</v>
          </cell>
          <cell r="I3076" t="str">
            <v>PEC</v>
          </cell>
        </row>
        <row r="3077">
          <cell r="A3077" t="str">
            <v>16164152</v>
          </cell>
          <cell r="B3077">
            <v>161</v>
          </cell>
          <cell r="C3077">
            <v>64152</v>
          </cell>
          <cell r="D3077" t="str">
            <v>CRECIMIENTO BECERRAS CE</v>
          </cell>
          <cell r="E3077" t="str">
            <v>PES</v>
          </cell>
          <cell r="F3077">
            <v>4832</v>
          </cell>
          <cell r="G3077" t="str">
            <v>TN</v>
          </cell>
          <cell r="H3077" t="str">
            <v>TONELADAS</v>
          </cell>
          <cell r="I3077" t="str">
            <v>PEC</v>
          </cell>
        </row>
        <row r="3078">
          <cell r="A3078" t="str">
            <v>16164230</v>
          </cell>
          <cell r="B3078">
            <v>161</v>
          </cell>
          <cell r="C3078">
            <v>64230</v>
          </cell>
          <cell r="D3078" t="str">
            <v>LECHERO 16% V. HE</v>
          </cell>
          <cell r="E3078" t="str">
            <v>PES</v>
          </cell>
          <cell r="F3078">
            <v>3805</v>
          </cell>
          <cell r="G3078" t="str">
            <v>TN</v>
          </cell>
          <cell r="H3078" t="str">
            <v>TONELADAS</v>
          </cell>
          <cell r="I3078" t="str">
            <v>PEC</v>
          </cell>
        </row>
        <row r="3079">
          <cell r="A3079" t="str">
            <v>16164231</v>
          </cell>
          <cell r="B3079">
            <v>161</v>
          </cell>
          <cell r="C3079">
            <v>64231</v>
          </cell>
          <cell r="D3079" t="str">
            <v>LECHERO 16% V.  HG</v>
          </cell>
          <cell r="E3079" t="str">
            <v>PES</v>
          </cell>
          <cell r="F3079">
            <v>3665</v>
          </cell>
          <cell r="G3079" t="str">
            <v>TN</v>
          </cell>
          <cell r="H3079" t="str">
            <v>TONELADAS</v>
          </cell>
          <cell r="I3079" t="str">
            <v>PEC</v>
          </cell>
        </row>
        <row r="3080">
          <cell r="A3080" t="str">
            <v>16164232</v>
          </cell>
          <cell r="B3080">
            <v>161</v>
          </cell>
          <cell r="C3080">
            <v>64232</v>
          </cell>
          <cell r="D3080" t="str">
            <v>LECHERO 16% MT  CE</v>
          </cell>
          <cell r="E3080" t="str">
            <v>PES</v>
          </cell>
          <cell r="F3080">
            <v>3825</v>
          </cell>
          <cell r="G3080" t="str">
            <v>TN</v>
          </cell>
          <cell r="H3080" t="str">
            <v>TONELADAS</v>
          </cell>
          <cell r="I3080" t="str">
            <v>PEC</v>
          </cell>
        </row>
        <row r="3081">
          <cell r="A3081" t="str">
            <v>16164233</v>
          </cell>
          <cell r="B3081">
            <v>161</v>
          </cell>
          <cell r="C3081">
            <v>64233</v>
          </cell>
          <cell r="D3081" t="str">
            <v>LECHERO 16% CG</v>
          </cell>
          <cell r="E3081" t="str">
            <v>PES</v>
          </cell>
          <cell r="F3081">
            <v>3685</v>
          </cell>
          <cell r="G3081" t="str">
            <v>TN</v>
          </cell>
          <cell r="H3081" t="str">
            <v>TONELADAS</v>
          </cell>
          <cell r="I3081" t="str">
            <v>PEC</v>
          </cell>
        </row>
        <row r="3082">
          <cell r="A3082" t="str">
            <v>16164234</v>
          </cell>
          <cell r="B3082">
            <v>161</v>
          </cell>
          <cell r="C3082">
            <v>64234</v>
          </cell>
          <cell r="D3082" t="str">
            <v>LECHERO 16% V.  RE</v>
          </cell>
          <cell r="E3082" t="str">
            <v>PES</v>
          </cell>
          <cell r="F3082">
            <v>3790</v>
          </cell>
          <cell r="G3082" t="str">
            <v>TN</v>
          </cell>
          <cell r="H3082" t="str">
            <v>TONELADAS</v>
          </cell>
          <cell r="I3082" t="str">
            <v>PEC</v>
          </cell>
        </row>
        <row r="3083">
          <cell r="A3083" t="str">
            <v>16164235</v>
          </cell>
          <cell r="B3083">
            <v>161</v>
          </cell>
          <cell r="C3083">
            <v>64235</v>
          </cell>
          <cell r="D3083" t="str">
            <v>LECHERO 16% V.  RG</v>
          </cell>
          <cell r="E3083" t="str">
            <v>PES</v>
          </cell>
          <cell r="F3083">
            <v>3675</v>
          </cell>
          <cell r="G3083" t="str">
            <v>TN</v>
          </cell>
          <cell r="H3083" t="str">
            <v>TONELADAS</v>
          </cell>
          <cell r="I3083" t="str">
            <v>PEC</v>
          </cell>
        </row>
        <row r="3084">
          <cell r="A3084" t="str">
            <v>16164270</v>
          </cell>
          <cell r="B3084">
            <v>161</v>
          </cell>
          <cell r="C3084">
            <v>64270</v>
          </cell>
          <cell r="D3084" t="str">
            <v>LECHERO 20 CSA MT HE</v>
          </cell>
          <cell r="E3084" t="str">
            <v>PES</v>
          </cell>
          <cell r="F3084">
            <v>17896</v>
          </cell>
          <cell r="G3084" t="str">
            <v>TN</v>
          </cell>
          <cell r="H3084" t="str">
            <v>TONELADAS</v>
          </cell>
          <cell r="I3084" t="str">
            <v>PEC</v>
          </cell>
        </row>
        <row r="3085">
          <cell r="A3085" t="str">
            <v>16164750</v>
          </cell>
          <cell r="B3085">
            <v>161</v>
          </cell>
          <cell r="C3085">
            <v>64750</v>
          </cell>
          <cell r="D3085" t="str">
            <v>VACAS ALTAS PROD.16%  HE</v>
          </cell>
          <cell r="E3085" t="str">
            <v>PES</v>
          </cell>
          <cell r="F3085">
            <v>5359</v>
          </cell>
          <cell r="G3085" t="str">
            <v>TN</v>
          </cell>
          <cell r="H3085" t="str">
            <v>TONELADAS</v>
          </cell>
          <cell r="I3085" t="str">
            <v>PEC</v>
          </cell>
        </row>
        <row r="3086">
          <cell r="A3086" t="str">
            <v>16164751</v>
          </cell>
          <cell r="B3086">
            <v>161</v>
          </cell>
          <cell r="C3086">
            <v>64751</v>
          </cell>
          <cell r="D3086" t="str">
            <v>VACAS ALTAS PROD.16%  HG</v>
          </cell>
          <cell r="E3086" t="str">
            <v>PES</v>
          </cell>
          <cell r="F3086">
            <v>5219</v>
          </cell>
          <cell r="G3086" t="str">
            <v>TN</v>
          </cell>
          <cell r="H3086" t="str">
            <v>TONELADAS</v>
          </cell>
          <cell r="I3086" t="str">
            <v>PEC</v>
          </cell>
        </row>
        <row r="3087">
          <cell r="A3087" t="str">
            <v>16164753</v>
          </cell>
          <cell r="B3087">
            <v>161</v>
          </cell>
          <cell r="C3087">
            <v>64753</v>
          </cell>
          <cell r="D3087" t="str">
            <v>VACAS ALTAS PROD.16%  CG</v>
          </cell>
          <cell r="E3087" t="str">
            <v>PES</v>
          </cell>
          <cell r="F3087">
            <v>5239</v>
          </cell>
          <cell r="G3087" t="str">
            <v>TN</v>
          </cell>
          <cell r="H3087" t="str">
            <v>TONELADAS</v>
          </cell>
          <cell r="I3087" t="str">
            <v>PEC</v>
          </cell>
        </row>
        <row r="3088">
          <cell r="A3088" t="str">
            <v>16164754</v>
          </cell>
          <cell r="B3088">
            <v>161</v>
          </cell>
          <cell r="C3088">
            <v>64754</v>
          </cell>
          <cell r="D3088" t="str">
            <v>LECHERO PLUS 17%</v>
          </cell>
          <cell r="E3088" t="str">
            <v>PES</v>
          </cell>
          <cell r="F3088">
            <v>5369</v>
          </cell>
          <cell r="G3088" t="str">
            <v>TN</v>
          </cell>
          <cell r="H3088" t="str">
            <v>TONELADAS</v>
          </cell>
          <cell r="I3088" t="str">
            <v>PEC</v>
          </cell>
        </row>
        <row r="3089">
          <cell r="A3089" t="str">
            <v>16164755</v>
          </cell>
          <cell r="B3089">
            <v>161</v>
          </cell>
          <cell r="C3089">
            <v>64755</v>
          </cell>
          <cell r="D3089" t="str">
            <v>VACAS ALTAS PROD.16%  RG</v>
          </cell>
          <cell r="E3089" t="str">
            <v>PES</v>
          </cell>
          <cell r="F3089">
            <v>5229</v>
          </cell>
          <cell r="G3089" t="str">
            <v>TN</v>
          </cell>
          <cell r="H3089" t="str">
            <v>TONELADAS</v>
          </cell>
          <cell r="I3089" t="str">
            <v>PEC</v>
          </cell>
        </row>
        <row r="3090">
          <cell r="A3090" t="str">
            <v>16164794</v>
          </cell>
          <cell r="B3090">
            <v>161</v>
          </cell>
          <cell r="C3090">
            <v>64794</v>
          </cell>
          <cell r="D3090" t="str">
            <v>DAIRY ROL  RE</v>
          </cell>
          <cell r="E3090" t="str">
            <v>PES</v>
          </cell>
          <cell r="F3090">
            <v>5500</v>
          </cell>
          <cell r="G3090" t="str">
            <v>TN</v>
          </cell>
          <cell r="H3090" t="str">
            <v>TONELADAS</v>
          </cell>
          <cell r="I3090" t="str">
            <v>PEC</v>
          </cell>
        </row>
        <row r="3091">
          <cell r="A3091" t="str">
            <v>16164795</v>
          </cell>
          <cell r="B3091">
            <v>161</v>
          </cell>
          <cell r="C3091">
            <v>64795</v>
          </cell>
          <cell r="D3091" t="str">
            <v>DAIRY ROL  RG</v>
          </cell>
          <cell r="E3091" t="str">
            <v>PES</v>
          </cell>
          <cell r="F3091">
            <v>5360</v>
          </cell>
          <cell r="G3091" t="str">
            <v>TN</v>
          </cell>
          <cell r="H3091" t="str">
            <v>TONELADAS</v>
          </cell>
          <cell r="I3091" t="str">
            <v>PEC</v>
          </cell>
        </row>
        <row r="3092">
          <cell r="A3092" t="str">
            <v>16165910</v>
          </cell>
          <cell r="B3092">
            <v>161</v>
          </cell>
          <cell r="C3092">
            <v>65910</v>
          </cell>
          <cell r="D3092" t="str">
            <v>ESTIAJE FASE 1 SOSTEN HE MT</v>
          </cell>
          <cell r="E3092" t="str">
            <v>PES</v>
          </cell>
          <cell r="F3092">
            <v>3025</v>
          </cell>
          <cell r="G3092" t="str">
            <v>TN</v>
          </cell>
          <cell r="H3092" t="str">
            <v>TONELADAS</v>
          </cell>
          <cell r="I3092" t="str">
            <v>PEC</v>
          </cell>
        </row>
        <row r="3093">
          <cell r="A3093" t="str">
            <v>16166040</v>
          </cell>
          <cell r="B3093">
            <v>161</v>
          </cell>
          <cell r="C3093">
            <v>66040</v>
          </cell>
          <cell r="D3093" t="str">
            <v>ENGORDA BORREGOS HE</v>
          </cell>
          <cell r="E3093" t="str">
            <v>PES</v>
          </cell>
          <cell r="F3093">
            <v>4600</v>
          </cell>
          <cell r="G3093" t="str">
            <v>TN</v>
          </cell>
          <cell r="H3093" t="str">
            <v>TONELADAS</v>
          </cell>
          <cell r="I3093" t="str">
            <v>PEC</v>
          </cell>
        </row>
        <row r="3094">
          <cell r="A3094" t="str">
            <v>16166041</v>
          </cell>
          <cell r="B3094">
            <v>161</v>
          </cell>
          <cell r="C3094">
            <v>66041</v>
          </cell>
          <cell r="D3094" t="str">
            <v>ENGORDA BORREGOS HG</v>
          </cell>
          <cell r="E3094" t="str">
            <v>PES</v>
          </cell>
          <cell r="F3094">
            <v>4485</v>
          </cell>
          <cell r="G3094" t="str">
            <v>TN</v>
          </cell>
          <cell r="H3094" t="str">
            <v>TONELADAS</v>
          </cell>
          <cell r="I3094" t="str">
            <v>PEC</v>
          </cell>
        </row>
        <row r="3095">
          <cell r="A3095" t="str">
            <v>16166042</v>
          </cell>
          <cell r="B3095">
            <v>161</v>
          </cell>
          <cell r="C3095">
            <v>66042</v>
          </cell>
          <cell r="D3095" t="str">
            <v>ENGORDA BORREGOS CE</v>
          </cell>
          <cell r="E3095" t="str">
            <v>PES</v>
          </cell>
          <cell r="F3095">
            <v>4523</v>
          </cell>
          <cell r="G3095" t="str">
            <v>TN</v>
          </cell>
          <cell r="H3095" t="str">
            <v>TONELADAS</v>
          </cell>
          <cell r="I3095" t="str">
            <v>PEC</v>
          </cell>
        </row>
        <row r="3096">
          <cell r="A3096" t="str">
            <v>16166052</v>
          </cell>
          <cell r="B3096">
            <v>161</v>
          </cell>
          <cell r="C3096">
            <v>66052</v>
          </cell>
          <cell r="D3096" t="str">
            <v>ALIMENTO PARA CONEJOS  CE</v>
          </cell>
          <cell r="E3096" t="str">
            <v>PES</v>
          </cell>
          <cell r="F3096">
            <v>6440</v>
          </cell>
          <cell r="G3096" t="str">
            <v>TN</v>
          </cell>
          <cell r="H3096" t="str">
            <v>TONELADAS</v>
          </cell>
          <cell r="I3096" t="str">
            <v>PEC</v>
          </cell>
        </row>
        <row r="3097">
          <cell r="A3097" t="str">
            <v>16166062</v>
          </cell>
          <cell r="B3097">
            <v>161</v>
          </cell>
          <cell r="C3097">
            <v>66062</v>
          </cell>
          <cell r="D3097" t="str">
            <v>ALIM.CONEJOS REPROD. CE</v>
          </cell>
          <cell r="E3097" t="str">
            <v>PES</v>
          </cell>
          <cell r="F3097">
            <v>6665</v>
          </cell>
          <cell r="G3097" t="str">
            <v>TN</v>
          </cell>
          <cell r="H3097" t="str">
            <v>TONELADAS</v>
          </cell>
          <cell r="I3097" t="str">
            <v>PEC</v>
          </cell>
        </row>
        <row r="3098">
          <cell r="A3098" t="str">
            <v>16166114</v>
          </cell>
          <cell r="B3098">
            <v>161</v>
          </cell>
          <cell r="C3098">
            <v>66114</v>
          </cell>
          <cell r="D3098" t="str">
            <v>OVINOS GANADOR RE</v>
          </cell>
          <cell r="E3098" t="str">
            <v>PES</v>
          </cell>
          <cell r="F3098">
            <v>3810</v>
          </cell>
          <cell r="G3098" t="str">
            <v>TN</v>
          </cell>
          <cell r="H3098" t="str">
            <v>TONELADAS</v>
          </cell>
          <cell r="I3098" t="str">
            <v>PEC</v>
          </cell>
        </row>
        <row r="3099">
          <cell r="A3099" t="str">
            <v>16166171</v>
          </cell>
          <cell r="B3099">
            <v>161</v>
          </cell>
          <cell r="C3099">
            <v>66171</v>
          </cell>
          <cell r="D3099" t="str">
            <v>INICIA CORDEROS HG</v>
          </cell>
          <cell r="E3099" t="str">
            <v>PES</v>
          </cell>
          <cell r="F3099">
            <v>4675</v>
          </cell>
          <cell r="G3099" t="str">
            <v>TN</v>
          </cell>
          <cell r="H3099" t="str">
            <v>TONELADAS</v>
          </cell>
          <cell r="I3099" t="str">
            <v>PEC</v>
          </cell>
        </row>
        <row r="3100">
          <cell r="A3100" t="str">
            <v>16166172</v>
          </cell>
          <cell r="B3100">
            <v>161</v>
          </cell>
          <cell r="C3100">
            <v>66172</v>
          </cell>
          <cell r="D3100" t="str">
            <v>INICIA CORDEROS CE</v>
          </cell>
          <cell r="E3100" t="str">
            <v>PES</v>
          </cell>
          <cell r="F3100">
            <v>5295</v>
          </cell>
          <cell r="G3100" t="str">
            <v>TN</v>
          </cell>
          <cell r="H3100" t="str">
            <v>TONELADAS</v>
          </cell>
          <cell r="I3100" t="str">
            <v>PEC</v>
          </cell>
        </row>
        <row r="3101">
          <cell r="A3101" t="str">
            <v>16166532</v>
          </cell>
          <cell r="B3101">
            <v>161</v>
          </cell>
          <cell r="C3101">
            <v>66532</v>
          </cell>
          <cell r="D3101" t="str">
            <v>GALLO DE ORO PREP PLUS 40KG CE</v>
          </cell>
          <cell r="E3101" t="str">
            <v>PES</v>
          </cell>
          <cell r="F3101">
            <v>5606</v>
          </cell>
          <cell r="G3101" t="str">
            <v>TN</v>
          </cell>
          <cell r="H3101" t="str">
            <v>TONELADAS</v>
          </cell>
          <cell r="I3101" t="str">
            <v>PEC</v>
          </cell>
        </row>
        <row r="3102">
          <cell r="A3102" t="str">
            <v>16166536</v>
          </cell>
          <cell r="B3102">
            <v>161</v>
          </cell>
          <cell r="C3102">
            <v>66536</v>
          </cell>
          <cell r="D3102" t="str">
            <v>GALLO DE ORO PREP PLUS 5KG CE</v>
          </cell>
          <cell r="E3102" t="str">
            <v>PES</v>
          </cell>
          <cell r="F3102">
            <v>5990</v>
          </cell>
          <cell r="G3102" t="str">
            <v>TN</v>
          </cell>
          <cell r="H3102" t="str">
            <v>TONELADAS</v>
          </cell>
          <cell r="I3102" t="str">
            <v>PEC</v>
          </cell>
        </row>
        <row r="3103">
          <cell r="A3103" t="str">
            <v>16166622</v>
          </cell>
          <cell r="B3103">
            <v>161</v>
          </cell>
          <cell r="C3103">
            <v>66622</v>
          </cell>
          <cell r="D3103" t="str">
            <v>PELL ROL POTRO CE 40 KGS</v>
          </cell>
          <cell r="E3103" t="str">
            <v>PES</v>
          </cell>
          <cell r="F3103">
            <v>4315</v>
          </cell>
          <cell r="G3103" t="str">
            <v>TN</v>
          </cell>
          <cell r="H3103" t="str">
            <v>TONELADAS</v>
          </cell>
          <cell r="I3103" t="str">
            <v>PEC</v>
          </cell>
        </row>
        <row r="3104">
          <cell r="A3104" t="str">
            <v>16166704</v>
          </cell>
          <cell r="B3104">
            <v>161</v>
          </cell>
          <cell r="C3104">
            <v>66704</v>
          </cell>
          <cell r="D3104" t="str">
            <v>PELL ROL TURBO RE</v>
          </cell>
          <cell r="E3104" t="str">
            <v>PES</v>
          </cell>
          <cell r="F3104">
            <v>8209</v>
          </cell>
          <cell r="G3104" t="str">
            <v>TN</v>
          </cell>
          <cell r="H3104" t="str">
            <v>TONELADAS</v>
          </cell>
          <cell r="I3104" t="str">
            <v>PEC</v>
          </cell>
        </row>
        <row r="3105">
          <cell r="A3105" t="str">
            <v>16166742</v>
          </cell>
          <cell r="B3105">
            <v>161</v>
          </cell>
          <cell r="C3105">
            <v>66742</v>
          </cell>
          <cell r="D3105" t="str">
            <v>CAPRI LECHE 18% CE</v>
          </cell>
          <cell r="E3105" t="str">
            <v>PES</v>
          </cell>
          <cell r="F3105">
            <v>5385</v>
          </cell>
          <cell r="G3105" t="str">
            <v>TN</v>
          </cell>
          <cell r="H3105" t="str">
            <v>TONELADAS</v>
          </cell>
          <cell r="I3105" t="str">
            <v>PEC</v>
          </cell>
        </row>
        <row r="3106">
          <cell r="A3106" t="str">
            <v>16166820</v>
          </cell>
          <cell r="B3106">
            <v>161</v>
          </cell>
          <cell r="C3106">
            <v>66820</v>
          </cell>
          <cell r="D3106" t="str">
            <v>CONCENTRA OVINOS HE</v>
          </cell>
          <cell r="E3106" t="str">
            <v>PES</v>
          </cell>
          <cell r="F3106">
            <v>5528</v>
          </cell>
          <cell r="G3106" t="str">
            <v>TN</v>
          </cell>
          <cell r="H3106" t="str">
            <v>TONELADAS</v>
          </cell>
          <cell r="I3106" t="str">
            <v>PEC</v>
          </cell>
        </row>
        <row r="3107">
          <cell r="A3107" t="str">
            <v>16166836</v>
          </cell>
          <cell r="B3107">
            <v>161</v>
          </cell>
          <cell r="C3107">
            <v>66836</v>
          </cell>
          <cell r="D3107" t="str">
            <v>GALLO DE ORO CORTADOR 5KG</v>
          </cell>
          <cell r="E3107" t="str">
            <v>PES</v>
          </cell>
          <cell r="F3107">
            <v>10460</v>
          </cell>
          <cell r="G3107" t="str">
            <v>TN</v>
          </cell>
          <cell r="H3107" t="str">
            <v>TONELADAS</v>
          </cell>
          <cell r="I3107" t="str">
            <v>PEC</v>
          </cell>
        </row>
        <row r="3108">
          <cell r="A3108" t="str">
            <v>16166837</v>
          </cell>
          <cell r="B3108">
            <v>161</v>
          </cell>
          <cell r="C3108">
            <v>66837</v>
          </cell>
          <cell r="D3108" t="str">
            <v>GALLO DE ORO CORTADOR CE</v>
          </cell>
          <cell r="E3108" t="str">
            <v>PES</v>
          </cell>
          <cell r="F3108">
            <v>9340</v>
          </cell>
          <cell r="G3108" t="str">
            <v>TN</v>
          </cell>
          <cell r="H3108" t="str">
            <v>TONELADAS</v>
          </cell>
          <cell r="I3108" t="str">
            <v>PEC</v>
          </cell>
        </row>
        <row r="3109">
          <cell r="A3109" t="str">
            <v>16166962</v>
          </cell>
          <cell r="B3109">
            <v>161</v>
          </cell>
          <cell r="C3109">
            <v>66962</v>
          </cell>
          <cell r="D3109" t="str">
            <v>GALLO DE ORO ATHLETIC 40KG</v>
          </cell>
          <cell r="E3109" t="str">
            <v>PES</v>
          </cell>
          <cell r="F3109">
            <v>9240</v>
          </cell>
          <cell r="G3109" t="str">
            <v>TN</v>
          </cell>
          <cell r="H3109" t="str">
            <v>TONELADAS</v>
          </cell>
          <cell r="I3109" t="str">
            <v>PEC</v>
          </cell>
        </row>
        <row r="3110">
          <cell r="A3110" t="str">
            <v>16166966</v>
          </cell>
          <cell r="B3110">
            <v>161</v>
          </cell>
          <cell r="C3110">
            <v>66966</v>
          </cell>
          <cell r="D3110" t="str">
            <v>GALLO DE ORO ATHLETIC 5KG</v>
          </cell>
          <cell r="E3110" t="str">
            <v>PES</v>
          </cell>
          <cell r="F3110">
            <v>9710</v>
          </cell>
          <cell r="G3110" t="str">
            <v>TN</v>
          </cell>
          <cell r="H3110" t="str">
            <v>TONELADAS</v>
          </cell>
          <cell r="I3110" t="str">
            <v>PEC</v>
          </cell>
        </row>
        <row r="3111">
          <cell r="A3111" t="str">
            <v>16167320</v>
          </cell>
          <cell r="B3111">
            <v>161</v>
          </cell>
          <cell r="C3111">
            <v>67320</v>
          </cell>
          <cell r="D3111" t="str">
            <v>BEEF POWER HE</v>
          </cell>
          <cell r="E3111" t="str">
            <v>PES</v>
          </cell>
          <cell r="F3111">
            <v>4935</v>
          </cell>
          <cell r="G3111" t="str">
            <v>TN</v>
          </cell>
          <cell r="H3111" t="str">
            <v>TONELADAS</v>
          </cell>
          <cell r="I3111" t="str">
            <v>MUL</v>
          </cell>
        </row>
        <row r="3112">
          <cell r="A3112" t="str">
            <v>16168080</v>
          </cell>
          <cell r="B3112">
            <v>161</v>
          </cell>
          <cell r="C3112">
            <v>68080</v>
          </cell>
          <cell r="D3112" t="str">
            <v>ROYAL CAVIAR 5-50M LATA 400GRS</v>
          </cell>
          <cell r="E3112" t="str">
            <v>USD</v>
          </cell>
          <cell r="F3112">
            <v>25.46</v>
          </cell>
          <cell r="G3112" t="str">
            <v>LD</v>
          </cell>
          <cell r="H3112" t="str">
            <v>LATA 400GRS</v>
          </cell>
          <cell r="I3112" t="str">
            <v>CYM</v>
          </cell>
        </row>
        <row r="3113">
          <cell r="A3113" t="str">
            <v>16168081</v>
          </cell>
          <cell r="B3113">
            <v>161</v>
          </cell>
          <cell r="C3113">
            <v>68081</v>
          </cell>
          <cell r="D3113" t="str">
            <v>ROYAL CAVIAR 50-100 LTA 400GRS</v>
          </cell>
          <cell r="E3113" t="str">
            <v>USD</v>
          </cell>
          <cell r="F3113">
            <v>25.46</v>
          </cell>
          <cell r="G3113" t="str">
            <v>LD</v>
          </cell>
          <cell r="H3113" t="str">
            <v>LATA 400GRS</v>
          </cell>
          <cell r="I3113" t="str">
            <v>CYM</v>
          </cell>
        </row>
        <row r="3114">
          <cell r="A3114" t="str">
            <v>16168082</v>
          </cell>
          <cell r="B3114">
            <v>161</v>
          </cell>
          <cell r="C3114">
            <v>68082</v>
          </cell>
          <cell r="D3114" t="str">
            <v>ROYAL CAVIAR 100-200M LTA400GR</v>
          </cell>
          <cell r="E3114" t="str">
            <v>USD</v>
          </cell>
          <cell r="F3114">
            <v>25.46</v>
          </cell>
          <cell r="G3114" t="str">
            <v>LD</v>
          </cell>
          <cell r="H3114" t="str">
            <v>LATA 400GRS</v>
          </cell>
          <cell r="I3114" t="str">
            <v>CYM</v>
          </cell>
        </row>
        <row r="3115">
          <cell r="A3115" t="str">
            <v>16168083</v>
          </cell>
          <cell r="B3115">
            <v>161</v>
          </cell>
          <cell r="C3115">
            <v>68083</v>
          </cell>
          <cell r="D3115" t="str">
            <v>ROYAL CAVIAR 200-300M 5KG</v>
          </cell>
          <cell r="E3115" t="str">
            <v>USD</v>
          </cell>
          <cell r="F3115">
            <v>299.75</v>
          </cell>
          <cell r="G3115" t="str">
            <v>LE</v>
          </cell>
          <cell r="H3115" t="str">
            <v>CUBETA 5KGS</v>
          </cell>
          <cell r="I3115" t="str">
            <v>CYM</v>
          </cell>
        </row>
        <row r="3116">
          <cell r="A3116" t="str">
            <v>16168090</v>
          </cell>
          <cell r="B3116">
            <v>161</v>
          </cell>
          <cell r="C3116">
            <v>68090</v>
          </cell>
          <cell r="D3116" t="str">
            <v>ROYAL SEAFOOD 100-200M 8KG</v>
          </cell>
          <cell r="E3116" t="str">
            <v>USD</v>
          </cell>
          <cell r="F3116">
            <v>121.44</v>
          </cell>
          <cell r="G3116" t="str">
            <v>LF</v>
          </cell>
          <cell r="H3116" t="str">
            <v>CUBETA 8KILOS</v>
          </cell>
          <cell r="I3116" t="str">
            <v>CYM</v>
          </cell>
        </row>
        <row r="3117">
          <cell r="A3117" t="str">
            <v>16168091</v>
          </cell>
          <cell r="B3117">
            <v>161</v>
          </cell>
          <cell r="C3117">
            <v>68091</v>
          </cell>
          <cell r="D3117" t="str">
            <v>ROYAL SEAFOOD 200-300M 8KG</v>
          </cell>
          <cell r="E3117" t="str">
            <v>USD</v>
          </cell>
          <cell r="F3117">
            <v>124</v>
          </cell>
          <cell r="G3117" t="str">
            <v>LF</v>
          </cell>
          <cell r="H3117" t="str">
            <v>CUBETA 8KILOS</v>
          </cell>
          <cell r="I3117" t="str">
            <v>CYM</v>
          </cell>
        </row>
        <row r="3118">
          <cell r="A3118" t="str">
            <v>16168094</v>
          </cell>
          <cell r="B3118">
            <v>161</v>
          </cell>
          <cell r="C3118">
            <v>68094</v>
          </cell>
          <cell r="D3118" t="str">
            <v>ROYAL SEAFOOD 300-500M 1.5KG</v>
          </cell>
          <cell r="E3118" t="str">
            <v>USD</v>
          </cell>
          <cell r="F3118">
            <v>16.5</v>
          </cell>
          <cell r="G3118" t="str">
            <v>LG</v>
          </cell>
          <cell r="H3118" t="str">
            <v>LATA 1.5KILOS</v>
          </cell>
          <cell r="I3118" t="str">
            <v>CYM</v>
          </cell>
        </row>
        <row r="3119">
          <cell r="A3119" t="str">
            <v>16168095</v>
          </cell>
          <cell r="B3119">
            <v>161</v>
          </cell>
          <cell r="C3119">
            <v>68095</v>
          </cell>
          <cell r="D3119" t="str">
            <v>ROYAL SEAFOOD 50-100M 1.5KG</v>
          </cell>
          <cell r="E3119" t="str">
            <v>USD</v>
          </cell>
          <cell r="F3119">
            <v>25.92</v>
          </cell>
          <cell r="G3119" t="str">
            <v>LG</v>
          </cell>
          <cell r="H3119" t="str">
            <v>LATA 1.5KILOS</v>
          </cell>
          <cell r="I3119" t="str">
            <v>CYM</v>
          </cell>
        </row>
        <row r="3120">
          <cell r="A3120" t="str">
            <v>16168096</v>
          </cell>
          <cell r="B3120">
            <v>161</v>
          </cell>
          <cell r="C3120">
            <v>68096</v>
          </cell>
          <cell r="D3120" t="str">
            <v>ROYAL SEAFOOD 100-200M 1.5KG</v>
          </cell>
          <cell r="E3120" t="str">
            <v>USD</v>
          </cell>
          <cell r="F3120">
            <v>25.14</v>
          </cell>
          <cell r="G3120" t="str">
            <v>LG</v>
          </cell>
          <cell r="H3120" t="str">
            <v>LATA 1.5KILOS</v>
          </cell>
          <cell r="I3120" t="str">
            <v>CYM</v>
          </cell>
        </row>
        <row r="3121">
          <cell r="A3121" t="str">
            <v>16168110</v>
          </cell>
          <cell r="B3121">
            <v>161</v>
          </cell>
          <cell r="C3121">
            <v>68110</v>
          </cell>
          <cell r="D3121" t="str">
            <v>VITELLUS SMALL 454GRMS</v>
          </cell>
          <cell r="E3121" t="str">
            <v>USD</v>
          </cell>
          <cell r="F3121">
            <v>24.49</v>
          </cell>
          <cell r="G3121" t="str">
            <v>LH</v>
          </cell>
          <cell r="H3121" t="str">
            <v>LATA 454 GRMS</v>
          </cell>
          <cell r="I3121" t="str">
            <v>CYM</v>
          </cell>
        </row>
        <row r="3122">
          <cell r="A3122" t="str">
            <v>16168120</v>
          </cell>
          <cell r="B3122">
            <v>161</v>
          </cell>
          <cell r="C3122">
            <v>68120</v>
          </cell>
          <cell r="D3122" t="str">
            <v>VITELLUS STANDARD LATA 454GRMS</v>
          </cell>
          <cell r="E3122" t="str">
            <v>USD</v>
          </cell>
          <cell r="F3122">
            <v>24.49</v>
          </cell>
          <cell r="G3122" t="str">
            <v>LH</v>
          </cell>
          <cell r="H3122" t="str">
            <v>LATA 454 GRMS</v>
          </cell>
          <cell r="I3122" t="str">
            <v>CYM</v>
          </cell>
        </row>
        <row r="3123">
          <cell r="A3123" t="str">
            <v>16168130</v>
          </cell>
          <cell r="B3123">
            <v>161</v>
          </cell>
          <cell r="C3123">
            <v>68130</v>
          </cell>
          <cell r="D3123" t="str">
            <v>MEM 200-300M 20KG</v>
          </cell>
          <cell r="E3123" t="str">
            <v>USD</v>
          </cell>
          <cell r="F3123">
            <v>273.06</v>
          </cell>
          <cell r="G3123">
            <v>5</v>
          </cell>
          <cell r="H3123" t="str">
            <v>20 KGS</v>
          </cell>
          <cell r="I3123" t="str">
            <v>CYM</v>
          </cell>
        </row>
        <row r="3124">
          <cell r="A3124" t="str">
            <v>16168131</v>
          </cell>
          <cell r="B3124">
            <v>161</v>
          </cell>
          <cell r="C3124">
            <v>68131</v>
          </cell>
          <cell r="D3124" t="str">
            <v>MEM 300-500M 20KG</v>
          </cell>
          <cell r="E3124" t="str">
            <v>USD</v>
          </cell>
          <cell r="F3124">
            <v>224.22</v>
          </cell>
          <cell r="G3124">
            <v>5</v>
          </cell>
          <cell r="H3124" t="str">
            <v>20 KGS</v>
          </cell>
          <cell r="I3124" t="str">
            <v>CYM</v>
          </cell>
        </row>
        <row r="3125">
          <cell r="A3125" t="str">
            <v>16168132</v>
          </cell>
          <cell r="B3125">
            <v>161</v>
          </cell>
          <cell r="C3125">
            <v>68132</v>
          </cell>
          <cell r="D3125" t="str">
            <v>MEM 500-800M 20KG</v>
          </cell>
          <cell r="E3125" t="str">
            <v>USD</v>
          </cell>
          <cell r="F3125">
            <v>194.26</v>
          </cell>
          <cell r="G3125">
            <v>5</v>
          </cell>
          <cell r="H3125" t="str">
            <v>20 KGS</v>
          </cell>
          <cell r="I3125" t="str">
            <v>CYM</v>
          </cell>
        </row>
        <row r="3126">
          <cell r="A3126" t="str">
            <v>16168143</v>
          </cell>
          <cell r="B3126">
            <v>161</v>
          </cell>
          <cell r="C3126">
            <v>68143</v>
          </cell>
          <cell r="D3126" t="str">
            <v>ROYAL CAVIAR 200-300M LTA.400G</v>
          </cell>
          <cell r="E3126" t="str">
            <v>USD</v>
          </cell>
          <cell r="F3126">
            <v>29.975000000000001</v>
          </cell>
          <cell r="G3126" t="str">
            <v>LD</v>
          </cell>
          <cell r="H3126" t="str">
            <v>LATA 400GRS</v>
          </cell>
          <cell r="I3126" t="str">
            <v>CYM</v>
          </cell>
        </row>
        <row r="3127">
          <cell r="A3127" t="str">
            <v>16173242</v>
          </cell>
          <cell r="B3127">
            <v>161</v>
          </cell>
          <cell r="C3127">
            <v>73242</v>
          </cell>
          <cell r="D3127" t="str">
            <v>INICIAPORK MT CE</v>
          </cell>
          <cell r="E3127" t="str">
            <v>PES</v>
          </cell>
          <cell r="F3127">
            <v>5120</v>
          </cell>
          <cell r="G3127" t="str">
            <v>TN</v>
          </cell>
          <cell r="H3127" t="str">
            <v>TONELADAS</v>
          </cell>
          <cell r="I3127" t="str">
            <v>PEC</v>
          </cell>
        </row>
        <row r="3128">
          <cell r="A3128" t="str">
            <v>16173250</v>
          </cell>
          <cell r="B3128">
            <v>161</v>
          </cell>
          <cell r="C3128">
            <v>73250</v>
          </cell>
          <cell r="D3128" t="str">
            <v>CONCENTRAPORK MT HE</v>
          </cell>
          <cell r="E3128" t="str">
            <v>PES</v>
          </cell>
          <cell r="F3128">
            <v>5365</v>
          </cell>
          <cell r="G3128" t="str">
            <v>TN</v>
          </cell>
          <cell r="H3128" t="str">
            <v>TONELADAS</v>
          </cell>
          <cell r="I3128" t="str">
            <v>PEC</v>
          </cell>
        </row>
        <row r="3129">
          <cell r="A3129" t="str">
            <v>16173252</v>
          </cell>
          <cell r="B3129">
            <v>161</v>
          </cell>
          <cell r="C3129">
            <v>73252</v>
          </cell>
          <cell r="D3129" t="str">
            <v>CONCENTRADOPORK CE</v>
          </cell>
          <cell r="E3129" t="str">
            <v>PES</v>
          </cell>
          <cell r="F3129">
            <v>5043</v>
          </cell>
          <cell r="G3129" t="str">
            <v>TN</v>
          </cell>
          <cell r="H3129" t="str">
            <v>TONELADAS</v>
          </cell>
          <cell r="I3129" t="str">
            <v>PEC</v>
          </cell>
        </row>
        <row r="3130">
          <cell r="A3130" t="str">
            <v>16173510</v>
          </cell>
          <cell r="B3130">
            <v>161</v>
          </cell>
          <cell r="C3130">
            <v>73510</v>
          </cell>
          <cell r="D3130" t="str">
            <v>CERDITEXO INICIADOR  HE</v>
          </cell>
          <cell r="E3130" t="str">
            <v>PES</v>
          </cell>
          <cell r="F3130">
            <v>5320</v>
          </cell>
          <cell r="G3130" t="str">
            <v>TN</v>
          </cell>
          <cell r="H3130" t="str">
            <v>TONELADAS</v>
          </cell>
          <cell r="I3130" t="str">
            <v>PEC</v>
          </cell>
        </row>
        <row r="3131">
          <cell r="A3131" t="str">
            <v>16173511</v>
          </cell>
          <cell r="B3131">
            <v>161</v>
          </cell>
          <cell r="C3131">
            <v>73511</v>
          </cell>
          <cell r="D3131" t="str">
            <v>CERDITEXO INICIADOR  HG</v>
          </cell>
          <cell r="E3131" t="str">
            <v>PES</v>
          </cell>
          <cell r="F3131">
            <v>5180</v>
          </cell>
          <cell r="G3131" t="str">
            <v>TN</v>
          </cell>
          <cell r="H3131" t="str">
            <v>TONELADAS</v>
          </cell>
          <cell r="I3131" t="str">
            <v>PEC</v>
          </cell>
        </row>
        <row r="3132">
          <cell r="A3132" t="str">
            <v>16173512</v>
          </cell>
          <cell r="B3132">
            <v>161</v>
          </cell>
          <cell r="C3132">
            <v>73512</v>
          </cell>
          <cell r="D3132" t="str">
            <v>CERDITEXO INICIADOR  CE</v>
          </cell>
          <cell r="E3132" t="str">
            <v>PES</v>
          </cell>
          <cell r="F3132">
            <v>5640</v>
          </cell>
          <cell r="G3132" t="str">
            <v>TN</v>
          </cell>
          <cell r="H3132" t="str">
            <v>TONELADAS</v>
          </cell>
          <cell r="I3132" t="str">
            <v>PEC</v>
          </cell>
        </row>
        <row r="3133">
          <cell r="A3133" t="str">
            <v>16173513</v>
          </cell>
          <cell r="B3133">
            <v>161</v>
          </cell>
          <cell r="C3133">
            <v>73513</v>
          </cell>
          <cell r="D3133" t="str">
            <v>CERDITEXO INICIADOR  CG</v>
          </cell>
          <cell r="E3133" t="str">
            <v>PES</v>
          </cell>
          <cell r="F3133">
            <v>5200</v>
          </cell>
          <cell r="G3133" t="str">
            <v>TN</v>
          </cell>
          <cell r="H3133" t="str">
            <v>TONELADAS</v>
          </cell>
          <cell r="I3133" t="str">
            <v>PEC</v>
          </cell>
        </row>
        <row r="3134">
          <cell r="A3134" t="str">
            <v>16173530</v>
          </cell>
          <cell r="B3134">
            <v>161</v>
          </cell>
          <cell r="C3134">
            <v>73530</v>
          </cell>
          <cell r="D3134" t="str">
            <v>CERDITEXO FINALIZADOR HE</v>
          </cell>
          <cell r="E3134" t="str">
            <v>PES</v>
          </cell>
          <cell r="F3134">
            <v>4545</v>
          </cell>
          <cell r="G3134" t="str">
            <v>TN</v>
          </cell>
          <cell r="H3134" t="str">
            <v>TONELADAS</v>
          </cell>
          <cell r="I3134" t="str">
            <v>PEC</v>
          </cell>
        </row>
        <row r="3135">
          <cell r="A3135" t="str">
            <v>16173531</v>
          </cell>
          <cell r="B3135">
            <v>161</v>
          </cell>
          <cell r="C3135">
            <v>73531</v>
          </cell>
          <cell r="D3135" t="str">
            <v>CERDITEXO FINALIZADOR HG</v>
          </cell>
          <cell r="E3135" t="str">
            <v>PES</v>
          </cell>
          <cell r="F3135">
            <v>4405</v>
          </cell>
          <cell r="G3135" t="str">
            <v>TN</v>
          </cell>
          <cell r="H3135" t="str">
            <v>TONELADAS</v>
          </cell>
          <cell r="I3135" t="str">
            <v>PEC</v>
          </cell>
        </row>
        <row r="3136">
          <cell r="A3136" t="str">
            <v>16173532</v>
          </cell>
          <cell r="B3136">
            <v>161</v>
          </cell>
          <cell r="C3136">
            <v>73532</v>
          </cell>
          <cell r="D3136" t="str">
            <v>CERDITEXO FINALIZADOR CE</v>
          </cell>
          <cell r="E3136" t="str">
            <v>PES</v>
          </cell>
          <cell r="F3136">
            <v>4565</v>
          </cell>
          <cell r="G3136" t="str">
            <v>TN</v>
          </cell>
          <cell r="H3136" t="str">
            <v>TONELADAS</v>
          </cell>
          <cell r="I3136" t="str">
            <v>PEC</v>
          </cell>
        </row>
        <row r="3137">
          <cell r="A3137" t="str">
            <v>16173533</v>
          </cell>
          <cell r="B3137">
            <v>161</v>
          </cell>
          <cell r="C3137">
            <v>73533</v>
          </cell>
          <cell r="D3137" t="str">
            <v>CERDITEXO FINALIZADOR CG</v>
          </cell>
          <cell r="E3137" t="str">
            <v>PES</v>
          </cell>
          <cell r="F3137">
            <v>4425</v>
          </cell>
          <cell r="G3137" t="str">
            <v>TN</v>
          </cell>
          <cell r="H3137" t="str">
            <v>TONELADAS</v>
          </cell>
          <cell r="I3137" t="str">
            <v>PEC</v>
          </cell>
        </row>
        <row r="3138">
          <cell r="A3138" t="str">
            <v>16173630</v>
          </cell>
          <cell r="B3138">
            <v>161</v>
          </cell>
          <cell r="C3138">
            <v>73630</v>
          </cell>
          <cell r="D3138" t="str">
            <v>CERDI-TEXO MULTIUSOS HE</v>
          </cell>
          <cell r="E3138" t="str">
            <v>PES</v>
          </cell>
          <cell r="F3138">
            <v>4330</v>
          </cell>
          <cell r="G3138" t="str">
            <v>TN</v>
          </cell>
          <cell r="H3138" t="str">
            <v>TONELADAS</v>
          </cell>
          <cell r="I3138" t="str">
            <v>PEC</v>
          </cell>
        </row>
        <row r="3139">
          <cell r="A3139" t="str">
            <v>16173631</v>
          </cell>
          <cell r="B3139">
            <v>161</v>
          </cell>
          <cell r="C3139">
            <v>73631</v>
          </cell>
          <cell r="D3139" t="str">
            <v>CERDI-TEXO MULTIUSOS HG</v>
          </cell>
          <cell r="E3139" t="str">
            <v>PES</v>
          </cell>
          <cell r="F3139">
            <v>4190</v>
          </cell>
          <cell r="G3139" t="str">
            <v>TN</v>
          </cell>
          <cell r="H3139" t="str">
            <v>TONELADAS</v>
          </cell>
          <cell r="I3139" t="str">
            <v>PEC</v>
          </cell>
        </row>
        <row r="3140">
          <cell r="A3140" t="str">
            <v>16173632</v>
          </cell>
          <cell r="B3140">
            <v>161</v>
          </cell>
          <cell r="C3140">
            <v>73632</v>
          </cell>
          <cell r="D3140" t="str">
            <v>CERDI-TEXO MULTIUSOS CE</v>
          </cell>
          <cell r="E3140" t="str">
            <v>PES</v>
          </cell>
          <cell r="F3140">
            <v>4200</v>
          </cell>
          <cell r="G3140" t="str">
            <v>TN</v>
          </cell>
          <cell r="H3140" t="str">
            <v>TONELADAS</v>
          </cell>
          <cell r="I3140" t="str">
            <v>PEC</v>
          </cell>
        </row>
        <row r="3141">
          <cell r="A3141" t="str">
            <v>16173633</v>
          </cell>
          <cell r="B3141">
            <v>161</v>
          </cell>
          <cell r="C3141">
            <v>73633</v>
          </cell>
          <cell r="D3141" t="str">
            <v>CERDI-TEXO MULTIUSOS CG</v>
          </cell>
          <cell r="E3141" t="str">
            <v>PES</v>
          </cell>
          <cell r="F3141">
            <v>4210</v>
          </cell>
          <cell r="G3141" t="str">
            <v>TN</v>
          </cell>
          <cell r="H3141" t="str">
            <v>TONELADAS</v>
          </cell>
          <cell r="I3141" t="str">
            <v>PEC</v>
          </cell>
        </row>
        <row r="3142">
          <cell r="A3142" t="str">
            <v>16174320</v>
          </cell>
          <cell r="B3142">
            <v>161</v>
          </cell>
          <cell r="C3142">
            <v>74320</v>
          </cell>
          <cell r="D3142" t="str">
            <v>ESTABLERO 18% HE</v>
          </cell>
          <cell r="E3142" t="str">
            <v>PES</v>
          </cell>
          <cell r="F3142">
            <v>3850</v>
          </cell>
          <cell r="G3142" t="str">
            <v>TN</v>
          </cell>
          <cell r="H3142" t="str">
            <v>TONELADAS</v>
          </cell>
          <cell r="I3142" t="str">
            <v>PEC</v>
          </cell>
        </row>
        <row r="3143">
          <cell r="A3143" t="str">
            <v>16174321</v>
          </cell>
          <cell r="B3143">
            <v>161</v>
          </cell>
          <cell r="C3143">
            <v>74321</v>
          </cell>
          <cell r="D3143" t="str">
            <v>ESTABLERO 18% HG</v>
          </cell>
          <cell r="E3143" t="str">
            <v>PES</v>
          </cell>
          <cell r="F3143">
            <v>3710</v>
          </cell>
          <cell r="G3143" t="str">
            <v>TN</v>
          </cell>
          <cell r="H3143" t="str">
            <v>TONELADAS</v>
          </cell>
          <cell r="I3143" t="str">
            <v>PEC</v>
          </cell>
        </row>
        <row r="3144">
          <cell r="A3144" t="str">
            <v>16174322</v>
          </cell>
          <cell r="B3144">
            <v>161</v>
          </cell>
          <cell r="C3144">
            <v>74322</v>
          </cell>
          <cell r="D3144" t="str">
            <v>ESTABLERO 18% CE</v>
          </cell>
          <cell r="E3144" t="str">
            <v>PES</v>
          </cell>
          <cell r="F3144">
            <v>3870</v>
          </cell>
          <cell r="G3144" t="str">
            <v>TN</v>
          </cell>
          <cell r="H3144" t="str">
            <v>TONELADAS</v>
          </cell>
          <cell r="I3144" t="str">
            <v>PEC</v>
          </cell>
        </row>
        <row r="3145">
          <cell r="A3145" t="str">
            <v>16174323</v>
          </cell>
          <cell r="B3145">
            <v>161</v>
          </cell>
          <cell r="C3145">
            <v>74323</v>
          </cell>
          <cell r="D3145" t="str">
            <v>ESTABLERO 18% CG</v>
          </cell>
          <cell r="E3145" t="str">
            <v>PES</v>
          </cell>
          <cell r="F3145">
            <v>3730</v>
          </cell>
          <cell r="G3145" t="str">
            <v>TN</v>
          </cell>
          <cell r="H3145" t="str">
            <v>TONELADAS</v>
          </cell>
          <cell r="I3145" t="str">
            <v>PEC</v>
          </cell>
        </row>
        <row r="3146">
          <cell r="A3146" t="str">
            <v>16174324</v>
          </cell>
          <cell r="B3146">
            <v>161</v>
          </cell>
          <cell r="C3146">
            <v>74324</v>
          </cell>
          <cell r="D3146" t="str">
            <v>ESTABLERO 18% RE</v>
          </cell>
          <cell r="E3146" t="str">
            <v>PES</v>
          </cell>
          <cell r="F3146">
            <v>3860</v>
          </cell>
          <cell r="G3146" t="str">
            <v>TN</v>
          </cell>
          <cell r="H3146" t="str">
            <v>TONELADAS</v>
          </cell>
          <cell r="I3146" t="str">
            <v>PEC</v>
          </cell>
        </row>
        <row r="3147">
          <cell r="A3147" t="str">
            <v>16174325</v>
          </cell>
          <cell r="B3147">
            <v>161</v>
          </cell>
          <cell r="C3147">
            <v>74325</v>
          </cell>
          <cell r="D3147" t="str">
            <v>ESTABLERO 18% RG</v>
          </cell>
          <cell r="E3147" t="str">
            <v>PES</v>
          </cell>
          <cell r="F3147">
            <v>3720</v>
          </cell>
          <cell r="G3147" t="str">
            <v>TN</v>
          </cell>
          <cell r="H3147" t="str">
            <v>TONELADAS</v>
          </cell>
          <cell r="I3147" t="str">
            <v>PEC</v>
          </cell>
        </row>
        <row r="3148">
          <cell r="A3148" t="str">
            <v>16179478</v>
          </cell>
          <cell r="B3148">
            <v>161</v>
          </cell>
          <cell r="C3148">
            <v>79478</v>
          </cell>
          <cell r="D3148" t="str">
            <v>CALF-MANNA 10 L CE</v>
          </cell>
          <cell r="E3148" t="str">
            <v>PES</v>
          </cell>
          <cell r="F3148">
            <v>22197</v>
          </cell>
          <cell r="G3148" t="str">
            <v>TN</v>
          </cell>
          <cell r="H3148" t="str">
            <v>TONELADAS</v>
          </cell>
          <cell r="I3148" t="str">
            <v>PEC</v>
          </cell>
        </row>
        <row r="3149">
          <cell r="A3149" t="str">
            <v>16179479</v>
          </cell>
          <cell r="B3149">
            <v>161</v>
          </cell>
          <cell r="C3149">
            <v>79479</v>
          </cell>
          <cell r="D3149" t="str">
            <v>CALF-MANNA 50 L CE</v>
          </cell>
          <cell r="E3149" t="str">
            <v>PES</v>
          </cell>
          <cell r="F3149">
            <v>17107</v>
          </cell>
          <cell r="G3149" t="str">
            <v>TN</v>
          </cell>
          <cell r="H3149" t="str">
            <v>TONELADAS</v>
          </cell>
          <cell r="I3149" t="str">
            <v>PEC</v>
          </cell>
        </row>
        <row r="3150">
          <cell r="A3150" t="str">
            <v>16179489</v>
          </cell>
          <cell r="B3150">
            <v>161</v>
          </cell>
          <cell r="C3150">
            <v>79489</v>
          </cell>
          <cell r="D3150" t="str">
            <v>CALF-MANNA 25 L CE</v>
          </cell>
          <cell r="E3150" t="str">
            <v>PES</v>
          </cell>
          <cell r="F3150">
            <v>15752</v>
          </cell>
          <cell r="G3150" t="str">
            <v>TN</v>
          </cell>
          <cell r="H3150" t="str">
            <v>TONELADAS</v>
          </cell>
          <cell r="I3150" t="str">
            <v>PEC</v>
          </cell>
        </row>
        <row r="3151">
          <cell r="A3151" t="str">
            <v>16179809A</v>
          </cell>
          <cell r="B3151">
            <v>161</v>
          </cell>
          <cell r="C3151" t="str">
            <v>79809A</v>
          </cell>
          <cell r="D3151" t="str">
            <v>PREMIOS TRIPLE CORONA CE 2x5KG</v>
          </cell>
          <cell r="E3151" t="str">
            <v>PES</v>
          </cell>
          <cell r="F3151">
            <v>550.4</v>
          </cell>
          <cell r="G3151" t="str">
            <v>CL</v>
          </cell>
          <cell r="H3151" t="str">
            <v>CAJA 10 KGS</v>
          </cell>
          <cell r="I3151" t="str">
            <v>PEC</v>
          </cell>
        </row>
        <row r="3152">
          <cell r="A3152" t="str">
            <v>16179819</v>
          </cell>
          <cell r="B3152">
            <v>161</v>
          </cell>
          <cell r="C3152">
            <v>79819</v>
          </cell>
          <cell r="D3152" t="str">
            <v>B-SAFE</v>
          </cell>
          <cell r="E3152" t="str">
            <v>PES</v>
          </cell>
          <cell r="F3152">
            <v>27880</v>
          </cell>
          <cell r="G3152" t="str">
            <v>TN</v>
          </cell>
          <cell r="H3152" t="str">
            <v>TONELADAS</v>
          </cell>
          <cell r="I3152" t="str">
            <v>MUL</v>
          </cell>
        </row>
        <row r="3153">
          <cell r="A3153" t="str">
            <v>16179829</v>
          </cell>
          <cell r="B3153">
            <v>161</v>
          </cell>
          <cell r="C3153">
            <v>79829</v>
          </cell>
          <cell r="D3153" t="str">
            <v>PRISMA JET</v>
          </cell>
          <cell r="E3153" t="str">
            <v>PES</v>
          </cell>
          <cell r="F3153">
            <v>35350</v>
          </cell>
          <cell r="G3153" t="str">
            <v>TN</v>
          </cell>
          <cell r="H3153" t="str">
            <v>TONELADAS</v>
          </cell>
          <cell r="I3153" t="str">
            <v>MUL</v>
          </cell>
        </row>
        <row r="3154">
          <cell r="A3154" t="str">
            <v>16179839</v>
          </cell>
          <cell r="B3154">
            <v>161</v>
          </cell>
          <cell r="C3154">
            <v>79839</v>
          </cell>
          <cell r="D3154" t="str">
            <v>T5X PREMIUM</v>
          </cell>
          <cell r="E3154" t="str">
            <v>PES</v>
          </cell>
          <cell r="F3154">
            <v>65187</v>
          </cell>
          <cell r="G3154" t="str">
            <v>TN</v>
          </cell>
          <cell r="H3154" t="str">
            <v>TONELADAS</v>
          </cell>
          <cell r="I3154" t="str">
            <v>MUL</v>
          </cell>
        </row>
        <row r="3155">
          <cell r="A3155" t="str">
            <v>1618299</v>
          </cell>
          <cell r="B3155">
            <v>161</v>
          </cell>
          <cell r="C3155">
            <v>8299</v>
          </cell>
          <cell r="D3155" t="str">
            <v>CAJA DE DESCANSO GALLO DE ORO</v>
          </cell>
          <cell r="E3155" t="str">
            <v>PES</v>
          </cell>
          <cell r="F3155">
            <v>31.03</v>
          </cell>
          <cell r="G3155" t="str">
            <v>PZ</v>
          </cell>
          <cell r="H3155" t="str">
            <v>PIEZAS</v>
          </cell>
          <cell r="I3155" t="str">
            <v>PEC</v>
          </cell>
        </row>
        <row r="3156">
          <cell r="A3156" t="str">
            <v>16185902</v>
          </cell>
          <cell r="B3156">
            <v>161</v>
          </cell>
          <cell r="C3156">
            <v>85902</v>
          </cell>
          <cell r="D3156" t="str">
            <v>TINAS MALTA-CLEYTON 50 KG</v>
          </cell>
          <cell r="E3156" t="str">
            <v>PES</v>
          </cell>
          <cell r="F3156">
            <v>518</v>
          </cell>
          <cell r="G3156">
            <v>40</v>
          </cell>
          <cell r="H3156" t="str">
            <v>50 KGS</v>
          </cell>
          <cell r="I3156" t="str">
            <v>COM</v>
          </cell>
        </row>
        <row r="3157">
          <cell r="A3157" t="str">
            <v>16185907</v>
          </cell>
          <cell r="B3157">
            <v>161</v>
          </cell>
          <cell r="C3157">
            <v>85907</v>
          </cell>
          <cell r="D3157" t="str">
            <v>TINAS MALTA-CLEYTON 25 KG</v>
          </cell>
          <cell r="E3157" t="str">
            <v>PES</v>
          </cell>
          <cell r="F3157">
            <v>391.43</v>
          </cell>
          <cell r="G3157">
            <v>6</v>
          </cell>
          <cell r="H3157" t="str">
            <v>25 KGS</v>
          </cell>
          <cell r="I3157" t="str">
            <v>COM</v>
          </cell>
        </row>
        <row r="3158">
          <cell r="A3158" t="str">
            <v>16185909</v>
          </cell>
          <cell r="B3158">
            <v>161</v>
          </cell>
          <cell r="C3158">
            <v>85909</v>
          </cell>
          <cell r="D3158" t="str">
            <v>TINA MALTA-CLEYTON GNDO 113.4K</v>
          </cell>
          <cell r="E3158" t="str">
            <v>PES</v>
          </cell>
          <cell r="F3158">
            <v>925</v>
          </cell>
          <cell r="G3158">
            <v>44</v>
          </cell>
          <cell r="H3158" t="str">
            <v>113.4KGS</v>
          </cell>
          <cell r="I3158" t="str">
            <v>COM</v>
          </cell>
        </row>
        <row r="3159">
          <cell r="A3159" t="str">
            <v>16185919</v>
          </cell>
          <cell r="B3159">
            <v>161</v>
          </cell>
          <cell r="C3159">
            <v>85919</v>
          </cell>
          <cell r="D3159" t="str">
            <v>MULTI-BRICK TRIPLE</v>
          </cell>
          <cell r="E3159" t="str">
            <v>PES</v>
          </cell>
          <cell r="F3159">
            <v>30.03</v>
          </cell>
          <cell r="G3159">
            <v>12</v>
          </cell>
          <cell r="H3159" t="str">
            <v>15 KGS</v>
          </cell>
          <cell r="I3159" t="str">
            <v>MUL</v>
          </cell>
        </row>
        <row r="3160">
          <cell r="A3160" t="str">
            <v>16185929</v>
          </cell>
          <cell r="B3160">
            <v>161</v>
          </cell>
          <cell r="C3160">
            <v>85929</v>
          </cell>
          <cell r="D3160" t="str">
            <v>MULTI-BRICK DESPARASITANTE</v>
          </cell>
          <cell r="E3160" t="str">
            <v>PES</v>
          </cell>
          <cell r="F3160">
            <v>66.59</v>
          </cell>
          <cell r="G3160">
            <v>12</v>
          </cell>
          <cell r="H3160" t="str">
            <v>15 KGS</v>
          </cell>
          <cell r="I3160" t="str">
            <v>MUL</v>
          </cell>
        </row>
        <row r="3161">
          <cell r="A3161" t="str">
            <v>16185937</v>
          </cell>
          <cell r="B3161">
            <v>161</v>
          </cell>
          <cell r="C3161">
            <v>85937</v>
          </cell>
          <cell r="D3161" t="str">
            <v>TINAS MAL-CLEYT P/EQUINOS 25K</v>
          </cell>
          <cell r="E3161" t="str">
            <v>PES</v>
          </cell>
          <cell r="F3161">
            <v>390.13</v>
          </cell>
          <cell r="G3161">
            <v>6</v>
          </cell>
          <cell r="H3161" t="str">
            <v>25 KGS</v>
          </cell>
          <cell r="I3161" t="str">
            <v>COM</v>
          </cell>
        </row>
        <row r="3162">
          <cell r="A3162" t="str">
            <v>16186012</v>
          </cell>
          <cell r="B3162">
            <v>161</v>
          </cell>
          <cell r="C3162">
            <v>86012</v>
          </cell>
          <cell r="D3162" t="str">
            <v>ROYAL HORSE H-480 CE 15K</v>
          </cell>
          <cell r="E3162" t="str">
            <v>PES</v>
          </cell>
          <cell r="F3162">
            <v>11507</v>
          </cell>
          <cell r="G3162" t="str">
            <v>TN</v>
          </cell>
          <cell r="H3162" t="str">
            <v>TONELADAS</v>
          </cell>
          <cell r="I3162" t="str">
            <v>PEC</v>
          </cell>
        </row>
        <row r="3163">
          <cell r="A3163" t="str">
            <v>16186022</v>
          </cell>
          <cell r="B3163">
            <v>161</v>
          </cell>
          <cell r="C3163">
            <v>86022</v>
          </cell>
          <cell r="D3163" t="str">
            <v>ROYAL HORSE H-400 CE</v>
          </cell>
          <cell r="E3163" t="str">
            <v>PES</v>
          </cell>
          <cell r="F3163">
            <v>13550</v>
          </cell>
          <cell r="G3163" t="str">
            <v>TN</v>
          </cell>
          <cell r="H3163" t="str">
            <v>TONELADAS</v>
          </cell>
          <cell r="I3163" t="str">
            <v>PEC</v>
          </cell>
        </row>
        <row r="3164">
          <cell r="A3164" t="str">
            <v>16186032</v>
          </cell>
          <cell r="B3164">
            <v>161</v>
          </cell>
          <cell r="C3164">
            <v>86032</v>
          </cell>
          <cell r="D3164" t="str">
            <v>ROYAL HORSE H-380 CE 25K</v>
          </cell>
          <cell r="E3164" t="str">
            <v>PES</v>
          </cell>
          <cell r="F3164">
            <v>11085</v>
          </cell>
          <cell r="G3164" t="str">
            <v>TN</v>
          </cell>
          <cell r="H3164" t="str">
            <v>TONELADAS</v>
          </cell>
          <cell r="I3164" t="str">
            <v>PEC</v>
          </cell>
        </row>
        <row r="3165">
          <cell r="A3165" t="str">
            <v>16186514</v>
          </cell>
          <cell r="B3165">
            <v>161</v>
          </cell>
          <cell r="C3165">
            <v>86514</v>
          </cell>
          <cell r="D3165" t="str">
            <v>ROYAL HORSE H-250 RE 25K</v>
          </cell>
          <cell r="E3165" t="str">
            <v>PES</v>
          </cell>
          <cell r="F3165">
            <v>9350</v>
          </cell>
          <cell r="G3165" t="str">
            <v>TN</v>
          </cell>
          <cell r="H3165" t="str">
            <v>TONELADAS</v>
          </cell>
          <cell r="I3165" t="str">
            <v>PEC</v>
          </cell>
        </row>
        <row r="3166">
          <cell r="A3166" t="str">
            <v>16186522</v>
          </cell>
          <cell r="B3166">
            <v>161</v>
          </cell>
          <cell r="C3166">
            <v>86522</v>
          </cell>
          <cell r="D3166" t="str">
            <v>ROYAL HORSE B-300 CE 25K</v>
          </cell>
          <cell r="E3166" t="str">
            <v>PES</v>
          </cell>
          <cell r="F3166">
            <v>9739</v>
          </cell>
          <cell r="G3166" t="str">
            <v>TN</v>
          </cell>
          <cell r="H3166" t="str">
            <v>TONELADAS</v>
          </cell>
          <cell r="I3166" t="str">
            <v>PEC</v>
          </cell>
        </row>
        <row r="3167">
          <cell r="A3167" t="str">
            <v>16186044</v>
          </cell>
          <cell r="B3167">
            <v>161</v>
          </cell>
          <cell r="C3167">
            <v>86044</v>
          </cell>
          <cell r="D3167" t="str">
            <v>ROYAL HORSE H-350 RE 25K</v>
          </cell>
          <cell r="E3167" t="str">
            <v>PES</v>
          </cell>
          <cell r="F3167">
            <v>9372</v>
          </cell>
          <cell r="G3167" t="str">
            <v>TN</v>
          </cell>
          <cell r="H3167" t="str">
            <v>TONELADAS</v>
          </cell>
          <cell r="I3167" t="str">
            <v>PEC</v>
          </cell>
        </row>
        <row r="3168">
          <cell r="A3168" t="str">
            <v>16186624</v>
          </cell>
          <cell r="B3168">
            <v>161</v>
          </cell>
          <cell r="C3168">
            <v>86624</v>
          </cell>
          <cell r="D3168" t="str">
            <v>ROYAL HORSE B-150 RE 25K</v>
          </cell>
          <cell r="E3168" t="str">
            <v>PES</v>
          </cell>
          <cell r="F3168">
            <v>9370</v>
          </cell>
          <cell r="G3168" t="str">
            <v>TN</v>
          </cell>
          <cell r="H3168" t="str">
            <v>TONELADAS</v>
          </cell>
          <cell r="I3168" t="str">
            <v>PEC</v>
          </cell>
        </row>
        <row r="3169">
          <cell r="A3169" t="str">
            <v>16187507</v>
          </cell>
          <cell r="B3169">
            <v>161</v>
          </cell>
          <cell r="C3169">
            <v>87507</v>
          </cell>
          <cell r="D3169" t="str">
            <v>TINAS MC GANADO DE CARNE 20%</v>
          </cell>
          <cell r="E3169" t="str">
            <v>PES</v>
          </cell>
          <cell r="F3169">
            <v>295</v>
          </cell>
          <cell r="G3169">
            <v>6</v>
          </cell>
          <cell r="H3169" t="str">
            <v>25 KGS</v>
          </cell>
          <cell r="I3169" t="str">
            <v>COM</v>
          </cell>
        </row>
        <row r="3170">
          <cell r="A3170" t="str">
            <v>16187517</v>
          </cell>
          <cell r="B3170">
            <v>161</v>
          </cell>
          <cell r="C3170">
            <v>87517</v>
          </cell>
          <cell r="D3170" t="str">
            <v>TINAS MC REGULADOR PH 25 KG</v>
          </cell>
          <cell r="E3170" t="str">
            <v>PES</v>
          </cell>
          <cell r="F3170">
            <v>305</v>
          </cell>
          <cell r="G3170">
            <v>6</v>
          </cell>
          <cell r="H3170" t="str">
            <v>25 KGS</v>
          </cell>
          <cell r="I3170" t="str">
            <v>COM</v>
          </cell>
        </row>
        <row r="3171">
          <cell r="A3171" t="str">
            <v>16187527</v>
          </cell>
          <cell r="B3171">
            <v>161</v>
          </cell>
          <cell r="C3171">
            <v>87527</v>
          </cell>
          <cell r="D3171" t="str">
            <v>TINAS MC ALTA EN FOSFORO 25KG</v>
          </cell>
          <cell r="E3171" t="str">
            <v>PES</v>
          </cell>
          <cell r="F3171">
            <v>360</v>
          </cell>
          <cell r="G3171">
            <v>6</v>
          </cell>
          <cell r="H3171" t="str">
            <v>25 KGS</v>
          </cell>
          <cell r="I3171" t="str">
            <v>COM</v>
          </cell>
        </row>
        <row r="3172">
          <cell r="A3172" t="str">
            <v>16187537</v>
          </cell>
          <cell r="B3172">
            <v>161</v>
          </cell>
          <cell r="C3172">
            <v>87537</v>
          </cell>
          <cell r="D3172" t="str">
            <v>TINAS MC DE MINERALES 25KG</v>
          </cell>
          <cell r="E3172" t="str">
            <v>PES</v>
          </cell>
          <cell r="F3172">
            <v>311</v>
          </cell>
          <cell r="G3172">
            <v>6</v>
          </cell>
          <cell r="H3172" t="str">
            <v>25 KGS</v>
          </cell>
          <cell r="I3172" t="str">
            <v>COM</v>
          </cell>
        </row>
        <row r="3173">
          <cell r="A3173" t="str">
            <v>16187547</v>
          </cell>
          <cell r="B3173">
            <v>161</v>
          </cell>
          <cell r="C3173">
            <v>87547</v>
          </cell>
          <cell r="D3173" t="str">
            <v>TINAS MC BORREGOS 25KG</v>
          </cell>
          <cell r="E3173" t="str">
            <v>PES</v>
          </cell>
          <cell r="F3173">
            <v>357.35</v>
          </cell>
          <cell r="G3173">
            <v>6</v>
          </cell>
          <cell r="H3173" t="str">
            <v>25 KGS</v>
          </cell>
          <cell r="I3173" t="str">
            <v>COM</v>
          </cell>
        </row>
        <row r="3174">
          <cell r="A3174" t="str">
            <v>16187557</v>
          </cell>
          <cell r="B3174">
            <v>161</v>
          </cell>
          <cell r="C3174">
            <v>87557</v>
          </cell>
          <cell r="D3174" t="str">
            <v>TINAS MC GANADO LECHERO 25KG</v>
          </cell>
          <cell r="E3174" t="str">
            <v>PES</v>
          </cell>
          <cell r="F3174">
            <v>305</v>
          </cell>
          <cell r="G3174">
            <v>6</v>
          </cell>
          <cell r="H3174" t="str">
            <v>25 KGS</v>
          </cell>
          <cell r="I3174" t="str">
            <v>COM</v>
          </cell>
        </row>
        <row r="3175">
          <cell r="A3175" t="str">
            <v>16187567</v>
          </cell>
          <cell r="B3175">
            <v>161</v>
          </cell>
          <cell r="C3175">
            <v>87567</v>
          </cell>
          <cell r="D3175" t="str">
            <v>TINAS MC VACAS SECAS 25KG</v>
          </cell>
          <cell r="E3175" t="str">
            <v>PES</v>
          </cell>
          <cell r="F3175">
            <v>333</v>
          </cell>
          <cell r="G3175">
            <v>6</v>
          </cell>
          <cell r="H3175" t="str">
            <v>25 KGS</v>
          </cell>
          <cell r="I3175" t="str">
            <v>COM</v>
          </cell>
        </row>
        <row r="3176">
          <cell r="A3176" t="str">
            <v>16187577</v>
          </cell>
          <cell r="B3176">
            <v>161</v>
          </cell>
          <cell r="C3176">
            <v>87577</v>
          </cell>
          <cell r="D3176" t="str">
            <v>TINAS MC CONTROL DE MOSCAS 25K</v>
          </cell>
          <cell r="E3176" t="str">
            <v>PES</v>
          </cell>
          <cell r="F3176">
            <v>466.28</v>
          </cell>
          <cell r="G3176">
            <v>6</v>
          </cell>
          <cell r="H3176" t="str">
            <v>25 KGS</v>
          </cell>
          <cell r="I3176" t="str">
            <v>COM</v>
          </cell>
        </row>
        <row r="3177">
          <cell r="A3177" t="str">
            <v>1618815</v>
          </cell>
          <cell r="B3177">
            <v>161</v>
          </cell>
          <cell r="C3177">
            <v>8815</v>
          </cell>
          <cell r="D3177" t="str">
            <v>CAJA GALLO DE ORO</v>
          </cell>
          <cell r="E3177" t="str">
            <v>PES</v>
          </cell>
          <cell r="F3177">
            <v>19</v>
          </cell>
          <cell r="G3177" t="str">
            <v>PZ</v>
          </cell>
          <cell r="H3177" t="str">
            <v>PIEZAS</v>
          </cell>
        </row>
        <row r="3178">
          <cell r="A3178" t="str">
            <v>16188698</v>
          </cell>
          <cell r="B3178">
            <v>161</v>
          </cell>
          <cell r="C3178">
            <v>88698</v>
          </cell>
          <cell r="D3178" t="str">
            <v>BIOFINGERLING 2.5MM</v>
          </cell>
          <cell r="E3178" t="str">
            <v>PES</v>
          </cell>
          <cell r="F3178">
            <v>19500</v>
          </cell>
          <cell r="G3178" t="str">
            <v>TN</v>
          </cell>
          <cell r="H3178" t="str">
            <v>TONELADAS</v>
          </cell>
          <cell r="I3178" t="str">
            <v>ACU</v>
          </cell>
        </row>
        <row r="3179">
          <cell r="A3179" t="str">
            <v>16188699</v>
          </cell>
          <cell r="B3179">
            <v>161</v>
          </cell>
          <cell r="C3179">
            <v>88699</v>
          </cell>
          <cell r="D3179" t="str">
            <v>BIOFINGERLING 1.5MM</v>
          </cell>
          <cell r="E3179" t="str">
            <v>PES</v>
          </cell>
          <cell r="F3179">
            <v>19900</v>
          </cell>
          <cell r="G3179" t="str">
            <v>TN</v>
          </cell>
          <cell r="H3179" t="str">
            <v>TONELADAS</v>
          </cell>
          <cell r="I3179" t="str">
            <v>ACU</v>
          </cell>
        </row>
        <row r="3180">
          <cell r="A3180" t="str">
            <v>1619064</v>
          </cell>
          <cell r="B3180">
            <v>161</v>
          </cell>
          <cell r="C3180">
            <v>9064</v>
          </cell>
          <cell r="D3180" t="str">
            <v>GANADO DE CARNE FINAL</v>
          </cell>
          <cell r="E3180" t="str">
            <v>PES</v>
          </cell>
          <cell r="F3180">
            <v>8710</v>
          </cell>
          <cell r="G3180" t="str">
            <v>TN</v>
          </cell>
          <cell r="H3180" t="str">
            <v>TONELADAS</v>
          </cell>
          <cell r="I3180" t="str">
            <v>MUL</v>
          </cell>
        </row>
        <row r="3181">
          <cell r="A3181" t="str">
            <v>1619065</v>
          </cell>
          <cell r="B3181">
            <v>161</v>
          </cell>
          <cell r="C3181">
            <v>9065</v>
          </cell>
          <cell r="D3181" t="str">
            <v>MULTIPHOS PREMEZCLA GAN.</v>
          </cell>
          <cell r="E3181" t="str">
            <v>PES</v>
          </cell>
          <cell r="F3181">
            <v>20100</v>
          </cell>
          <cell r="G3181" t="str">
            <v>TN</v>
          </cell>
          <cell r="H3181" t="str">
            <v>TONELADAS</v>
          </cell>
          <cell r="I3181" t="str">
            <v>MUL</v>
          </cell>
        </row>
        <row r="3182">
          <cell r="A3182" t="str">
            <v>1619066</v>
          </cell>
          <cell r="B3182">
            <v>161</v>
          </cell>
          <cell r="C3182">
            <v>9066</v>
          </cell>
          <cell r="D3182" t="str">
            <v>PREMIX 12-12 BOVINOS</v>
          </cell>
          <cell r="E3182" t="str">
            <v>PES</v>
          </cell>
          <cell r="F3182">
            <v>12140</v>
          </cell>
          <cell r="G3182" t="str">
            <v>TN</v>
          </cell>
          <cell r="H3182" t="str">
            <v>TONELADAS</v>
          </cell>
          <cell r="I3182" t="str">
            <v>MUL</v>
          </cell>
        </row>
        <row r="3183">
          <cell r="A3183" t="str">
            <v>1619253</v>
          </cell>
          <cell r="B3183">
            <v>161</v>
          </cell>
          <cell r="C3183">
            <v>9253</v>
          </cell>
          <cell r="D3183" t="str">
            <v>PREMIX PATOS INICIACION</v>
          </cell>
          <cell r="E3183" t="str">
            <v>PES</v>
          </cell>
          <cell r="F3183">
            <v>16880</v>
          </cell>
          <cell r="G3183" t="str">
            <v>TN</v>
          </cell>
          <cell r="H3183" t="str">
            <v>TONELADAS</v>
          </cell>
          <cell r="I3183" t="str">
            <v>MUL</v>
          </cell>
        </row>
        <row r="3184">
          <cell r="A3184" t="str">
            <v>1619254</v>
          </cell>
          <cell r="B3184">
            <v>161</v>
          </cell>
          <cell r="C3184">
            <v>9254</v>
          </cell>
          <cell r="D3184" t="str">
            <v>PREMIX PATOS CRECIMIENTO</v>
          </cell>
          <cell r="E3184" t="str">
            <v>PES</v>
          </cell>
          <cell r="F3184">
            <v>14200</v>
          </cell>
          <cell r="G3184" t="str">
            <v>TN</v>
          </cell>
          <cell r="H3184" t="str">
            <v>TONELADAS</v>
          </cell>
          <cell r="I3184" t="str">
            <v>MUL</v>
          </cell>
        </row>
        <row r="3185">
          <cell r="A3185" t="str">
            <v>1619302</v>
          </cell>
          <cell r="B3185">
            <v>161</v>
          </cell>
          <cell r="C3185">
            <v>9302</v>
          </cell>
          <cell r="D3185" t="str">
            <v>MC INICIADOR CERDOS (GOLD LINE</v>
          </cell>
          <cell r="E3185" t="str">
            <v>PES</v>
          </cell>
          <cell r="F3185">
            <v>19440</v>
          </cell>
          <cell r="G3185" t="str">
            <v>TN</v>
          </cell>
          <cell r="H3185" t="str">
            <v>TONELADAS</v>
          </cell>
          <cell r="I3185" t="str">
            <v>MUL</v>
          </cell>
        </row>
        <row r="3186">
          <cell r="A3186" t="str">
            <v>1619310</v>
          </cell>
          <cell r="B3186">
            <v>161</v>
          </cell>
          <cell r="C3186">
            <v>9310</v>
          </cell>
          <cell r="D3186" t="str">
            <v>INICIACION ESPECIAL</v>
          </cell>
          <cell r="E3186" t="str">
            <v>PES</v>
          </cell>
          <cell r="F3186">
            <v>17400</v>
          </cell>
          <cell r="G3186" t="str">
            <v>TN</v>
          </cell>
          <cell r="H3186" t="str">
            <v>TONELADAS</v>
          </cell>
          <cell r="I3186" t="str">
            <v>MUL</v>
          </cell>
        </row>
        <row r="3187">
          <cell r="A3187" t="str">
            <v>1619313</v>
          </cell>
          <cell r="B3187">
            <v>161</v>
          </cell>
          <cell r="C3187">
            <v>9313</v>
          </cell>
          <cell r="D3187" t="str">
            <v>MC-CERDOS PREINICIACION</v>
          </cell>
          <cell r="E3187" t="str">
            <v>PES</v>
          </cell>
          <cell r="F3187">
            <v>12320</v>
          </cell>
          <cell r="G3187" t="str">
            <v>TN</v>
          </cell>
          <cell r="H3187" t="str">
            <v>TONELADAS</v>
          </cell>
          <cell r="I3187" t="str">
            <v>MUL</v>
          </cell>
        </row>
        <row r="3188">
          <cell r="A3188" t="str">
            <v>1619318</v>
          </cell>
          <cell r="B3188">
            <v>161</v>
          </cell>
          <cell r="C3188">
            <v>9318</v>
          </cell>
          <cell r="D3188" t="str">
            <v>CERDOS INICIACION I</v>
          </cell>
          <cell r="E3188" t="str">
            <v>PES</v>
          </cell>
          <cell r="F3188">
            <v>27000</v>
          </cell>
          <cell r="G3188" t="str">
            <v>TN</v>
          </cell>
          <cell r="H3188" t="str">
            <v>TONELADAS</v>
          </cell>
          <cell r="I3188" t="str">
            <v>MUL</v>
          </cell>
        </row>
        <row r="3189">
          <cell r="A3189" t="str">
            <v>1619319</v>
          </cell>
          <cell r="B3189">
            <v>161</v>
          </cell>
          <cell r="C3189">
            <v>9319</v>
          </cell>
          <cell r="D3189" t="str">
            <v>CERDOS INICIACION II</v>
          </cell>
          <cell r="E3189" t="str">
            <v>PES</v>
          </cell>
          <cell r="F3189">
            <v>21730</v>
          </cell>
          <cell r="G3189" t="str">
            <v>TN</v>
          </cell>
          <cell r="H3189" t="str">
            <v>TONELADAS</v>
          </cell>
          <cell r="I3189" t="str">
            <v>MUL</v>
          </cell>
        </row>
        <row r="3190">
          <cell r="A3190" t="str">
            <v>1619328</v>
          </cell>
          <cell r="B3190">
            <v>161</v>
          </cell>
          <cell r="C3190">
            <v>9328</v>
          </cell>
          <cell r="D3190" t="str">
            <v>MICRO-POSTURA AVES</v>
          </cell>
          <cell r="E3190" t="str">
            <v>PES</v>
          </cell>
          <cell r="F3190">
            <v>21580</v>
          </cell>
          <cell r="G3190" t="str">
            <v>TN</v>
          </cell>
          <cell r="H3190" t="str">
            <v>TONELADAS</v>
          </cell>
          <cell r="I3190" t="str">
            <v>MUL</v>
          </cell>
        </row>
        <row r="3191">
          <cell r="A3191" t="str">
            <v>1619334</v>
          </cell>
          <cell r="B3191">
            <v>161</v>
          </cell>
          <cell r="C3191">
            <v>9334</v>
          </cell>
          <cell r="D3191" t="str">
            <v>DESARROLLO ESPECIAL</v>
          </cell>
          <cell r="E3191" t="str">
            <v>PES</v>
          </cell>
          <cell r="F3191">
            <v>13410</v>
          </cell>
          <cell r="G3191" t="str">
            <v>TN</v>
          </cell>
          <cell r="H3191" t="str">
            <v>TONELADAS</v>
          </cell>
          <cell r="I3191" t="str">
            <v>MUL</v>
          </cell>
        </row>
        <row r="3192">
          <cell r="A3192" t="str">
            <v>1619337</v>
          </cell>
          <cell r="B3192">
            <v>161</v>
          </cell>
          <cell r="C3192">
            <v>9337</v>
          </cell>
          <cell r="D3192" t="str">
            <v>DESARROLLO ENGORDA G-L HE</v>
          </cell>
          <cell r="E3192" t="str">
            <v>PES</v>
          </cell>
          <cell r="F3192">
            <v>19446</v>
          </cell>
          <cell r="G3192" t="str">
            <v>TN</v>
          </cell>
          <cell r="H3192" t="str">
            <v>TONELADAS</v>
          </cell>
          <cell r="I3192" t="str">
            <v>MUL</v>
          </cell>
        </row>
        <row r="3193">
          <cell r="A3193" t="str">
            <v>1619341</v>
          </cell>
          <cell r="B3193">
            <v>161</v>
          </cell>
          <cell r="C3193">
            <v>9341</v>
          </cell>
          <cell r="D3193" t="str">
            <v>CONC. DESARROLLO CERDOS</v>
          </cell>
          <cell r="E3193" t="str">
            <v>PES</v>
          </cell>
          <cell r="F3193">
            <v>12850</v>
          </cell>
          <cell r="G3193" t="str">
            <v>TN</v>
          </cell>
          <cell r="H3193" t="str">
            <v>TONELADAS</v>
          </cell>
          <cell r="I3193" t="str">
            <v>MUL</v>
          </cell>
        </row>
        <row r="3194">
          <cell r="A3194" t="str">
            <v>1619343</v>
          </cell>
          <cell r="B3194">
            <v>161</v>
          </cell>
          <cell r="C3194">
            <v>9343</v>
          </cell>
          <cell r="D3194" t="str">
            <v>MICRO CRECIMIENTO</v>
          </cell>
          <cell r="E3194" t="str">
            <v>PES</v>
          </cell>
          <cell r="F3194">
            <v>13600</v>
          </cell>
          <cell r="G3194" t="str">
            <v>TN</v>
          </cell>
          <cell r="H3194" t="str">
            <v>TONELADAS</v>
          </cell>
          <cell r="I3194" t="str">
            <v>MUL</v>
          </cell>
        </row>
        <row r="3195">
          <cell r="A3195" t="str">
            <v>1619344</v>
          </cell>
          <cell r="B3195">
            <v>161</v>
          </cell>
          <cell r="C3195">
            <v>9344</v>
          </cell>
          <cell r="D3195" t="str">
            <v>MC-CERDOS CRECIMIENTO I</v>
          </cell>
          <cell r="E3195" t="str">
            <v>PES</v>
          </cell>
          <cell r="F3195">
            <v>11190</v>
          </cell>
          <cell r="G3195" t="str">
            <v>TN</v>
          </cell>
          <cell r="H3195" t="str">
            <v>TONELADAS</v>
          </cell>
          <cell r="I3195" t="str">
            <v>MUL</v>
          </cell>
        </row>
        <row r="3196">
          <cell r="A3196" t="str">
            <v>1619345</v>
          </cell>
          <cell r="B3196">
            <v>161</v>
          </cell>
          <cell r="C3196">
            <v>9345</v>
          </cell>
          <cell r="D3196" t="str">
            <v>DESARROLLO ENGORDA SAP</v>
          </cell>
          <cell r="E3196" t="str">
            <v>PES</v>
          </cell>
          <cell r="F3196">
            <v>11000</v>
          </cell>
          <cell r="G3196" t="str">
            <v>TN</v>
          </cell>
          <cell r="H3196" t="str">
            <v>TONELADAS</v>
          </cell>
          <cell r="I3196" t="str">
            <v>MUL</v>
          </cell>
        </row>
        <row r="3197">
          <cell r="A3197" t="str">
            <v>1619346</v>
          </cell>
          <cell r="B3197">
            <v>161</v>
          </cell>
          <cell r="C3197">
            <v>9346</v>
          </cell>
          <cell r="D3197" t="str">
            <v>MC-CERDOS CRECIMIENTO III</v>
          </cell>
          <cell r="E3197" t="str">
            <v>PES</v>
          </cell>
          <cell r="F3197">
            <v>7299</v>
          </cell>
          <cell r="G3197" t="str">
            <v>TN</v>
          </cell>
          <cell r="H3197" t="str">
            <v>TONELADAS</v>
          </cell>
          <cell r="I3197" t="str">
            <v>MUL</v>
          </cell>
        </row>
        <row r="3198">
          <cell r="A3198" t="str">
            <v>1619349</v>
          </cell>
          <cell r="B3198">
            <v>161</v>
          </cell>
          <cell r="C3198">
            <v>9349</v>
          </cell>
          <cell r="D3198" t="str">
            <v>MICRO DESARROLLO</v>
          </cell>
          <cell r="E3198" t="str">
            <v>PES</v>
          </cell>
          <cell r="F3198">
            <v>8941</v>
          </cell>
          <cell r="G3198" t="str">
            <v>TN</v>
          </cell>
          <cell r="H3198" t="str">
            <v>TONELADAS</v>
          </cell>
          <cell r="I3198" t="str">
            <v>MUL</v>
          </cell>
        </row>
        <row r="3199">
          <cell r="A3199" t="str">
            <v>1619353</v>
          </cell>
          <cell r="B3199">
            <v>161</v>
          </cell>
          <cell r="C3199">
            <v>9353</v>
          </cell>
          <cell r="D3199" t="str">
            <v>CONC. ENGORDA CERDOS</v>
          </cell>
          <cell r="E3199" t="str">
            <v>PES</v>
          </cell>
          <cell r="F3199">
            <v>11950</v>
          </cell>
          <cell r="G3199" t="str">
            <v>TN</v>
          </cell>
          <cell r="H3199" t="str">
            <v>TONELADAS</v>
          </cell>
          <cell r="I3199" t="str">
            <v>MUL</v>
          </cell>
        </row>
        <row r="3200">
          <cell r="A3200" t="str">
            <v>1619354</v>
          </cell>
          <cell r="B3200">
            <v>161</v>
          </cell>
          <cell r="C3200">
            <v>9354</v>
          </cell>
          <cell r="D3200" t="str">
            <v>ENGORDA ESPECIAL</v>
          </cell>
          <cell r="E3200" t="str">
            <v>PES</v>
          </cell>
          <cell r="F3200">
            <v>10438</v>
          </cell>
          <cell r="G3200" t="str">
            <v>TN</v>
          </cell>
          <cell r="H3200" t="str">
            <v>TONELADAS</v>
          </cell>
          <cell r="I3200" t="str">
            <v>MUL</v>
          </cell>
        </row>
        <row r="3201">
          <cell r="A3201" t="str">
            <v>1619363</v>
          </cell>
          <cell r="B3201">
            <v>161</v>
          </cell>
          <cell r="C3201">
            <v>9363</v>
          </cell>
          <cell r="D3201" t="str">
            <v>CRECIMIENTO ENGORDA PAYLEAN 40</v>
          </cell>
          <cell r="E3201" t="str">
            <v>PES</v>
          </cell>
          <cell r="F3201">
            <v>17500</v>
          </cell>
          <cell r="G3201" t="str">
            <v>TN</v>
          </cell>
          <cell r="H3201" t="str">
            <v>TONELADAS</v>
          </cell>
          <cell r="I3201" t="str">
            <v>MUL</v>
          </cell>
        </row>
        <row r="3202">
          <cell r="A3202" t="str">
            <v>1619364</v>
          </cell>
          <cell r="B3202">
            <v>161</v>
          </cell>
          <cell r="C3202">
            <v>9364</v>
          </cell>
          <cell r="D3202" t="str">
            <v>MINERALES GANADO</v>
          </cell>
          <cell r="E3202" t="str">
            <v>PES</v>
          </cell>
          <cell r="F3202">
            <v>17050</v>
          </cell>
          <cell r="G3202" t="str">
            <v>TN</v>
          </cell>
          <cell r="H3202" t="str">
            <v>TONELADAS</v>
          </cell>
          <cell r="I3202" t="str">
            <v>MUL</v>
          </cell>
        </row>
        <row r="3203">
          <cell r="A3203" t="str">
            <v>1619365</v>
          </cell>
          <cell r="B3203">
            <v>161</v>
          </cell>
          <cell r="C3203">
            <v>9365</v>
          </cell>
          <cell r="D3203" t="str">
            <v>VITAMINAS GANADO LECHERO</v>
          </cell>
          <cell r="E3203" t="str">
            <v>PES</v>
          </cell>
          <cell r="F3203">
            <v>14140</v>
          </cell>
          <cell r="G3203" t="str">
            <v>TN</v>
          </cell>
          <cell r="H3203" t="str">
            <v>TONELADAS</v>
          </cell>
          <cell r="I3203" t="str">
            <v>MUL</v>
          </cell>
        </row>
        <row r="3204">
          <cell r="A3204" t="str">
            <v>1619367</v>
          </cell>
          <cell r="B3204">
            <v>161</v>
          </cell>
          <cell r="C3204">
            <v>9367</v>
          </cell>
          <cell r="D3204" t="str">
            <v>VITAMINAS REPRODUCTORES HE</v>
          </cell>
          <cell r="E3204" t="str">
            <v>PES</v>
          </cell>
          <cell r="F3204">
            <v>31500</v>
          </cell>
          <cell r="G3204" t="str">
            <v>TN</v>
          </cell>
          <cell r="H3204" t="str">
            <v>TONELADAS</v>
          </cell>
          <cell r="I3204" t="str">
            <v>MUL</v>
          </cell>
        </row>
        <row r="3205">
          <cell r="A3205" t="str">
            <v>1619370</v>
          </cell>
          <cell r="B3205">
            <v>161</v>
          </cell>
          <cell r="C3205">
            <v>9370</v>
          </cell>
          <cell r="D3205" t="str">
            <v>VITAMINAS CRECI-ENGORDA HE</v>
          </cell>
          <cell r="E3205" t="str">
            <v>PES</v>
          </cell>
          <cell r="F3205">
            <v>23320</v>
          </cell>
          <cell r="G3205" t="str">
            <v>TN</v>
          </cell>
          <cell r="H3205" t="str">
            <v>TONELADAS</v>
          </cell>
          <cell r="I3205" t="str">
            <v>MUL</v>
          </cell>
        </row>
        <row r="3206">
          <cell r="A3206" t="str">
            <v>1619371</v>
          </cell>
          <cell r="B3206">
            <v>161</v>
          </cell>
          <cell r="C3206">
            <v>9371</v>
          </cell>
          <cell r="D3206" t="str">
            <v>MC-LACTANCIA</v>
          </cell>
          <cell r="E3206" t="str">
            <v>PES</v>
          </cell>
          <cell r="F3206">
            <v>9249</v>
          </cell>
          <cell r="G3206" t="str">
            <v>TN</v>
          </cell>
          <cell r="H3206" t="str">
            <v>TONELADAS</v>
          </cell>
          <cell r="I3206" t="str">
            <v>MUL</v>
          </cell>
        </row>
        <row r="3207">
          <cell r="A3207" t="str">
            <v>1619372</v>
          </cell>
          <cell r="B3207">
            <v>161</v>
          </cell>
          <cell r="C3207">
            <v>9372</v>
          </cell>
          <cell r="D3207" t="str">
            <v>LACTANCIA ESPECIAL</v>
          </cell>
          <cell r="E3207" t="str">
            <v>PES</v>
          </cell>
          <cell r="F3207">
            <v>10804</v>
          </cell>
          <cell r="G3207" t="str">
            <v>TN</v>
          </cell>
          <cell r="H3207" t="str">
            <v>TONELADAS</v>
          </cell>
          <cell r="I3207" t="str">
            <v>MUL</v>
          </cell>
        </row>
        <row r="3208">
          <cell r="A3208" t="str">
            <v>1619373</v>
          </cell>
          <cell r="B3208">
            <v>161</v>
          </cell>
          <cell r="C3208">
            <v>9373</v>
          </cell>
          <cell r="D3208" t="str">
            <v>CONCENT.LACTANCIA CERDOS</v>
          </cell>
          <cell r="E3208" t="str">
            <v>PES</v>
          </cell>
          <cell r="F3208">
            <v>15100</v>
          </cell>
          <cell r="G3208" t="str">
            <v>TN</v>
          </cell>
          <cell r="H3208" t="str">
            <v>TONELADAS</v>
          </cell>
          <cell r="I3208" t="str">
            <v>MUL</v>
          </cell>
        </row>
        <row r="3209">
          <cell r="A3209" t="str">
            <v>1619376</v>
          </cell>
          <cell r="B3209">
            <v>161</v>
          </cell>
          <cell r="C3209">
            <v>9376</v>
          </cell>
          <cell r="D3209" t="str">
            <v>MC-CERDOS REPRODUCTORES</v>
          </cell>
          <cell r="E3209" t="str">
            <v>PES</v>
          </cell>
          <cell r="F3209">
            <v>12960</v>
          </cell>
          <cell r="G3209" t="str">
            <v>TN</v>
          </cell>
          <cell r="H3209" t="str">
            <v>TONELADAS</v>
          </cell>
          <cell r="I3209" t="str">
            <v>MUL</v>
          </cell>
        </row>
        <row r="3210">
          <cell r="A3210" t="str">
            <v>1619377</v>
          </cell>
          <cell r="B3210">
            <v>161</v>
          </cell>
          <cell r="C3210">
            <v>9377</v>
          </cell>
          <cell r="D3210" t="str">
            <v>MC-CERDOS REPRODUCTORES</v>
          </cell>
          <cell r="E3210" t="str">
            <v>PES</v>
          </cell>
          <cell r="F3210">
            <v>8697</v>
          </cell>
          <cell r="G3210" t="str">
            <v>TN</v>
          </cell>
          <cell r="H3210" t="str">
            <v>TONELADAS</v>
          </cell>
          <cell r="I3210" t="str">
            <v>MUL</v>
          </cell>
        </row>
        <row r="3211">
          <cell r="A3211" t="str">
            <v>1619379</v>
          </cell>
          <cell r="B3211">
            <v>161</v>
          </cell>
          <cell r="C3211">
            <v>9379</v>
          </cell>
          <cell r="D3211" t="str">
            <v>MC-CERDOS REPRODUCTORES</v>
          </cell>
          <cell r="E3211" t="str">
            <v>PES</v>
          </cell>
          <cell r="F3211">
            <v>7658</v>
          </cell>
          <cell r="G3211" t="str">
            <v>TN</v>
          </cell>
          <cell r="H3211" t="str">
            <v>TONELADAS</v>
          </cell>
          <cell r="I3211" t="str">
            <v>MUL</v>
          </cell>
        </row>
        <row r="3212">
          <cell r="A3212" t="str">
            <v>1619380</v>
          </cell>
          <cell r="B3212">
            <v>161</v>
          </cell>
          <cell r="C3212">
            <v>9380</v>
          </cell>
          <cell r="D3212" t="str">
            <v>CERDOS FINALIZADOR C/VIT Y MIN</v>
          </cell>
          <cell r="E3212" t="str">
            <v>PES</v>
          </cell>
          <cell r="F3212">
            <v>11637</v>
          </cell>
          <cell r="G3212" t="str">
            <v>TN</v>
          </cell>
          <cell r="H3212" t="str">
            <v>TONELADAS</v>
          </cell>
          <cell r="I3212" t="str">
            <v>MUL</v>
          </cell>
        </row>
        <row r="3213">
          <cell r="A3213" t="str">
            <v>1619381</v>
          </cell>
          <cell r="B3213">
            <v>161</v>
          </cell>
          <cell r="C3213">
            <v>9381</v>
          </cell>
          <cell r="D3213" t="str">
            <v>MC-GESTACION</v>
          </cell>
          <cell r="E3213" t="str">
            <v>PES</v>
          </cell>
          <cell r="F3213">
            <v>12600</v>
          </cell>
          <cell r="G3213" t="str">
            <v>TN</v>
          </cell>
          <cell r="H3213" t="str">
            <v>TONELADAS</v>
          </cell>
          <cell r="I3213" t="str">
            <v>MUL</v>
          </cell>
        </row>
        <row r="3214">
          <cell r="A3214" t="str">
            <v>1619383</v>
          </cell>
          <cell r="B3214">
            <v>161</v>
          </cell>
          <cell r="C3214">
            <v>9383</v>
          </cell>
          <cell r="D3214" t="str">
            <v>CONC. GESTACION CERDOS</v>
          </cell>
          <cell r="E3214" t="str">
            <v>PES</v>
          </cell>
          <cell r="F3214">
            <v>13700</v>
          </cell>
          <cell r="G3214" t="str">
            <v>TN</v>
          </cell>
          <cell r="H3214" t="str">
            <v>TONELADAS</v>
          </cell>
          <cell r="I3214" t="str">
            <v>MUL</v>
          </cell>
        </row>
        <row r="3215">
          <cell r="A3215" t="str">
            <v>1619384</v>
          </cell>
          <cell r="B3215">
            <v>161</v>
          </cell>
          <cell r="C3215">
            <v>9384</v>
          </cell>
          <cell r="D3215" t="str">
            <v>GESTACION ESPECIAL</v>
          </cell>
          <cell r="E3215" t="str">
            <v>PES</v>
          </cell>
          <cell r="F3215">
            <v>12190</v>
          </cell>
          <cell r="G3215" t="str">
            <v>TN</v>
          </cell>
          <cell r="H3215" t="str">
            <v>TONELADAS</v>
          </cell>
          <cell r="I3215" t="str">
            <v>MUL</v>
          </cell>
        </row>
        <row r="3216">
          <cell r="A3216" t="str">
            <v>1619386</v>
          </cell>
          <cell r="B3216">
            <v>161</v>
          </cell>
          <cell r="C3216">
            <v>9386</v>
          </cell>
          <cell r="D3216" t="str">
            <v>MC-CERDOS REPRODUCTORES</v>
          </cell>
          <cell r="E3216" t="str">
            <v>PES</v>
          </cell>
          <cell r="F3216">
            <v>13360</v>
          </cell>
          <cell r="G3216" t="str">
            <v>TN</v>
          </cell>
          <cell r="H3216" t="str">
            <v>TONELADAS</v>
          </cell>
          <cell r="I3216" t="str">
            <v>MUL</v>
          </cell>
        </row>
        <row r="3217">
          <cell r="A3217" t="str">
            <v>1619389</v>
          </cell>
          <cell r="B3217">
            <v>161</v>
          </cell>
          <cell r="C3217">
            <v>9389</v>
          </cell>
          <cell r="D3217" t="str">
            <v>PIGGY UP SEW HE</v>
          </cell>
          <cell r="E3217" t="str">
            <v>PES</v>
          </cell>
          <cell r="F3217">
            <v>13996</v>
          </cell>
          <cell r="G3217" t="str">
            <v>TN</v>
          </cell>
          <cell r="H3217" t="str">
            <v>TONELADAS</v>
          </cell>
          <cell r="I3217" t="str">
            <v>MUL</v>
          </cell>
        </row>
        <row r="3218">
          <cell r="A3218" t="str">
            <v>1619390</v>
          </cell>
          <cell r="B3218">
            <v>161</v>
          </cell>
          <cell r="C3218">
            <v>9390</v>
          </cell>
          <cell r="D3218" t="str">
            <v>CRECIMIENTO ENG.PAYLEAN 20K</v>
          </cell>
          <cell r="E3218" t="str">
            <v>PES</v>
          </cell>
          <cell r="F3218">
            <v>19650</v>
          </cell>
          <cell r="G3218" t="str">
            <v>TN</v>
          </cell>
          <cell r="H3218" t="str">
            <v>TONELADAS</v>
          </cell>
          <cell r="I3218" t="str">
            <v>MUL</v>
          </cell>
        </row>
        <row r="3219">
          <cell r="A3219" t="str">
            <v>1619393</v>
          </cell>
          <cell r="B3219">
            <v>161</v>
          </cell>
          <cell r="C3219">
            <v>9393</v>
          </cell>
          <cell r="D3219" t="str">
            <v>DRY COW TEC</v>
          </cell>
          <cell r="E3219" t="str">
            <v>PES</v>
          </cell>
          <cell r="F3219">
            <v>17560</v>
          </cell>
          <cell r="G3219" t="str">
            <v>TN</v>
          </cell>
          <cell r="H3219" t="str">
            <v>TONELADAS</v>
          </cell>
          <cell r="I3219" t="str">
            <v>MUL</v>
          </cell>
        </row>
        <row r="3220">
          <cell r="A3220" t="str">
            <v>1619395</v>
          </cell>
          <cell r="B3220">
            <v>161</v>
          </cell>
          <cell r="C3220">
            <v>9395</v>
          </cell>
          <cell r="D3220" t="str">
            <v>PREMIX AVESTRUZ</v>
          </cell>
          <cell r="E3220" t="str">
            <v>PES</v>
          </cell>
          <cell r="F3220">
            <v>16898</v>
          </cell>
          <cell r="G3220" t="str">
            <v>TN</v>
          </cell>
          <cell r="H3220" t="str">
            <v>TONELADAS</v>
          </cell>
          <cell r="I3220" t="str">
            <v>MUL</v>
          </cell>
        </row>
        <row r="3221">
          <cell r="A3221" t="str">
            <v>1619398</v>
          </cell>
          <cell r="B3221">
            <v>161</v>
          </cell>
          <cell r="C3221">
            <v>9398</v>
          </cell>
          <cell r="D3221" t="str">
            <v>GANADO LECHERO C/PROMOTOR</v>
          </cell>
          <cell r="E3221" t="str">
            <v>PES</v>
          </cell>
          <cell r="F3221">
            <v>7000</v>
          </cell>
          <cell r="G3221" t="str">
            <v>TN</v>
          </cell>
          <cell r="H3221" t="str">
            <v>TONELADAS</v>
          </cell>
          <cell r="I3221" t="str">
            <v>MUL</v>
          </cell>
        </row>
        <row r="3222">
          <cell r="A3222" t="str">
            <v>1619400</v>
          </cell>
          <cell r="B3222">
            <v>161</v>
          </cell>
          <cell r="C3222">
            <v>9400</v>
          </cell>
          <cell r="D3222" t="str">
            <v>MULTISAL SAL MINERAL VIT.</v>
          </cell>
          <cell r="E3222" t="str">
            <v>PES</v>
          </cell>
          <cell r="F3222">
            <v>10090</v>
          </cell>
          <cell r="G3222" t="str">
            <v>TN</v>
          </cell>
          <cell r="H3222" t="str">
            <v>TONELADAS</v>
          </cell>
          <cell r="I3222" t="str">
            <v>MUL</v>
          </cell>
        </row>
        <row r="3223">
          <cell r="A3223" t="str">
            <v>1619401</v>
          </cell>
          <cell r="B3223">
            <v>161</v>
          </cell>
          <cell r="C3223">
            <v>9401</v>
          </cell>
          <cell r="D3223" t="str">
            <v>MINERALES PLUS LECHERO</v>
          </cell>
          <cell r="E3223" t="str">
            <v>PES</v>
          </cell>
          <cell r="F3223">
            <v>9525</v>
          </cell>
          <cell r="G3223" t="str">
            <v>TN</v>
          </cell>
          <cell r="H3223" t="str">
            <v>TONELADAS</v>
          </cell>
          <cell r="I3223" t="str">
            <v>MUL</v>
          </cell>
        </row>
        <row r="3224">
          <cell r="A3224" t="str">
            <v>1619411</v>
          </cell>
          <cell r="B3224">
            <v>161</v>
          </cell>
          <cell r="C3224">
            <v>9411</v>
          </cell>
          <cell r="D3224" t="str">
            <v>FINALIZADOR BOVINO C/ZILMAX</v>
          </cell>
          <cell r="E3224" t="str">
            <v>PES</v>
          </cell>
          <cell r="F3224">
            <v>42500</v>
          </cell>
          <cell r="G3224" t="str">
            <v>TN</v>
          </cell>
          <cell r="H3224" t="str">
            <v>TONELADAS</v>
          </cell>
          <cell r="I3224" t="str">
            <v>MUL</v>
          </cell>
        </row>
        <row r="3225">
          <cell r="A3225" t="str">
            <v>1619412</v>
          </cell>
          <cell r="B3225">
            <v>161</v>
          </cell>
          <cell r="C3225">
            <v>9412</v>
          </cell>
          <cell r="D3225" t="str">
            <v>LACTANCIA SAP</v>
          </cell>
          <cell r="E3225" t="str">
            <v>PES</v>
          </cell>
          <cell r="F3225">
            <v>15384</v>
          </cell>
          <cell r="G3225" t="str">
            <v>TN</v>
          </cell>
          <cell r="H3225" t="str">
            <v>TONELADAS</v>
          </cell>
          <cell r="I3225" t="str">
            <v>MUL</v>
          </cell>
        </row>
        <row r="3226">
          <cell r="A3226" t="str">
            <v>1619430</v>
          </cell>
          <cell r="B3226">
            <v>161</v>
          </cell>
          <cell r="C3226">
            <v>9430</v>
          </cell>
          <cell r="D3226" t="str">
            <v>SAL MINERAL OVINOS ZN</v>
          </cell>
          <cell r="E3226" t="str">
            <v>PES</v>
          </cell>
          <cell r="F3226">
            <v>6129</v>
          </cell>
          <cell r="G3226" t="str">
            <v>TN</v>
          </cell>
          <cell r="H3226" t="str">
            <v>TONELADAS</v>
          </cell>
          <cell r="I3226" t="str">
            <v>MUL</v>
          </cell>
        </row>
        <row r="3227">
          <cell r="A3227" t="str">
            <v>1619454</v>
          </cell>
          <cell r="B3227">
            <v>161</v>
          </cell>
          <cell r="C3227">
            <v>9454</v>
          </cell>
          <cell r="D3227" t="str">
            <v>PMZ.VITAMINICA-MINERAL ORTO/MO</v>
          </cell>
          <cell r="E3227" t="str">
            <v>PES</v>
          </cell>
          <cell r="F3227">
            <v>10903</v>
          </cell>
          <cell r="G3227" t="str">
            <v>TN</v>
          </cell>
          <cell r="H3227" t="str">
            <v>TONELADAS</v>
          </cell>
          <cell r="I3227" t="str">
            <v>MUL</v>
          </cell>
        </row>
        <row r="3228">
          <cell r="A3228" t="str">
            <v>1619476</v>
          </cell>
          <cell r="B3228">
            <v>161</v>
          </cell>
          <cell r="C3228">
            <v>9476</v>
          </cell>
          <cell r="D3228" t="str">
            <v>GANADO LECHERO 25K</v>
          </cell>
          <cell r="E3228" t="str">
            <v>PES</v>
          </cell>
          <cell r="F3228">
            <v>4525</v>
          </cell>
          <cell r="G3228" t="str">
            <v>TN</v>
          </cell>
          <cell r="H3228" t="str">
            <v>TONELADAS</v>
          </cell>
          <cell r="I3228" t="str">
            <v>MUL</v>
          </cell>
        </row>
        <row r="3229">
          <cell r="A3229" t="str">
            <v>1619480</v>
          </cell>
          <cell r="B3229">
            <v>161</v>
          </cell>
          <cell r="C3229">
            <v>9480</v>
          </cell>
          <cell r="D3229" t="str">
            <v>LACTANCIA PLUS HE</v>
          </cell>
          <cell r="E3229" t="str">
            <v>PES</v>
          </cell>
          <cell r="F3229">
            <v>13070</v>
          </cell>
          <cell r="G3229" t="str">
            <v>TN</v>
          </cell>
          <cell r="H3229" t="str">
            <v>TONELADAS</v>
          </cell>
          <cell r="I3229" t="str">
            <v>MUL</v>
          </cell>
        </row>
        <row r="3230">
          <cell r="A3230" t="str">
            <v>1619481</v>
          </cell>
          <cell r="B3230">
            <v>161</v>
          </cell>
          <cell r="C3230">
            <v>9481</v>
          </cell>
          <cell r="D3230" t="str">
            <v>GESTACION PLUS HE</v>
          </cell>
          <cell r="E3230" t="str">
            <v>PES</v>
          </cell>
          <cell r="F3230">
            <v>12350</v>
          </cell>
          <cell r="G3230" t="str">
            <v>TN</v>
          </cell>
          <cell r="H3230" t="str">
            <v>TONELADAS</v>
          </cell>
          <cell r="I3230" t="str">
            <v>MUL</v>
          </cell>
        </row>
        <row r="3231">
          <cell r="A3231" t="str">
            <v>1619482</v>
          </cell>
          <cell r="B3231">
            <v>161</v>
          </cell>
          <cell r="C3231">
            <v>9482</v>
          </cell>
          <cell r="D3231" t="str">
            <v>PREMIX REPRODUCTORAS HE</v>
          </cell>
          <cell r="E3231" t="str">
            <v>PES</v>
          </cell>
          <cell r="F3231">
            <v>26500</v>
          </cell>
          <cell r="G3231" t="str">
            <v>TN</v>
          </cell>
          <cell r="H3231" t="str">
            <v>TONELADAS</v>
          </cell>
          <cell r="I3231" t="str">
            <v>MUL</v>
          </cell>
        </row>
        <row r="3232">
          <cell r="A3232" t="str">
            <v>1619484</v>
          </cell>
          <cell r="B3232">
            <v>161</v>
          </cell>
          <cell r="C3232">
            <v>9484</v>
          </cell>
          <cell r="D3232" t="str">
            <v>ENGORDA BOVINO</v>
          </cell>
          <cell r="E3232" t="str">
            <v>PES</v>
          </cell>
          <cell r="F3232">
            <v>10260</v>
          </cell>
          <cell r="G3232" t="str">
            <v>TN</v>
          </cell>
          <cell r="H3232" t="str">
            <v>TONELADAS</v>
          </cell>
          <cell r="I3232" t="str">
            <v>MUL</v>
          </cell>
        </row>
        <row r="3233">
          <cell r="A3233" t="str">
            <v>1619489</v>
          </cell>
          <cell r="B3233">
            <v>161</v>
          </cell>
          <cell r="C3233">
            <v>9489</v>
          </cell>
          <cell r="D3233" t="str">
            <v>PREMIX BORREGO ENG.INTENSIVO</v>
          </cell>
          <cell r="E3233" t="str">
            <v>PES</v>
          </cell>
          <cell r="F3233">
            <v>8550</v>
          </cell>
          <cell r="G3233" t="str">
            <v>TN</v>
          </cell>
          <cell r="H3233" t="str">
            <v>TONELADAS</v>
          </cell>
          <cell r="I3233" t="str">
            <v>MUL</v>
          </cell>
        </row>
        <row r="3234">
          <cell r="A3234" t="str">
            <v>1619490</v>
          </cell>
          <cell r="B3234">
            <v>161</v>
          </cell>
          <cell r="C3234">
            <v>9490</v>
          </cell>
          <cell r="D3234" t="str">
            <v>MINERALES POLLO</v>
          </cell>
          <cell r="E3234" t="str">
            <v>PES</v>
          </cell>
          <cell r="F3234">
            <v>8500</v>
          </cell>
          <cell r="G3234" t="str">
            <v>TN</v>
          </cell>
          <cell r="H3234" t="str">
            <v>TONELADAS</v>
          </cell>
          <cell r="I3234" t="str">
            <v>MUL</v>
          </cell>
        </row>
        <row r="3235">
          <cell r="A3235" t="str">
            <v>1619492</v>
          </cell>
          <cell r="B3235">
            <v>161</v>
          </cell>
          <cell r="C3235">
            <v>9492</v>
          </cell>
          <cell r="D3235" t="str">
            <v>POLLO INICIACION TUXPAN</v>
          </cell>
          <cell r="E3235" t="str">
            <v>PES</v>
          </cell>
          <cell r="F3235">
            <v>18400</v>
          </cell>
          <cell r="G3235" t="str">
            <v>TN</v>
          </cell>
          <cell r="H3235" t="str">
            <v>TONELADAS</v>
          </cell>
          <cell r="I3235" t="str">
            <v>MUL</v>
          </cell>
        </row>
        <row r="3236">
          <cell r="A3236" t="str">
            <v>1619493</v>
          </cell>
          <cell r="B3236">
            <v>161</v>
          </cell>
          <cell r="C3236">
            <v>9493</v>
          </cell>
          <cell r="D3236" t="str">
            <v>POLLO FINALIZADOR TUXPAN</v>
          </cell>
          <cell r="E3236" t="str">
            <v>PES</v>
          </cell>
          <cell r="F3236">
            <v>27420</v>
          </cell>
          <cell r="G3236" t="str">
            <v>TN</v>
          </cell>
          <cell r="H3236" t="str">
            <v>TONELADAS</v>
          </cell>
          <cell r="I3236" t="str">
            <v>MUL</v>
          </cell>
        </row>
        <row r="3237">
          <cell r="A3237" t="str">
            <v>1619495</v>
          </cell>
          <cell r="B3237">
            <v>161</v>
          </cell>
          <cell r="C3237">
            <v>9495</v>
          </cell>
          <cell r="D3237" t="str">
            <v>POLLO ENGORDA INTENSIVO</v>
          </cell>
          <cell r="E3237" t="str">
            <v>PES</v>
          </cell>
          <cell r="F3237">
            <v>17495</v>
          </cell>
          <cell r="G3237" t="str">
            <v>TN</v>
          </cell>
          <cell r="H3237" t="str">
            <v>TONELADAS</v>
          </cell>
          <cell r="I3237" t="str">
            <v>MUL</v>
          </cell>
        </row>
        <row r="3238">
          <cell r="A3238" t="str">
            <v>1619498</v>
          </cell>
          <cell r="B3238">
            <v>161</v>
          </cell>
          <cell r="C3238">
            <v>9498</v>
          </cell>
          <cell r="D3238" t="str">
            <v>BORREGOS ENGORDA INTENSIVO WS</v>
          </cell>
          <cell r="E3238" t="str">
            <v>PES</v>
          </cell>
          <cell r="F3238">
            <v>6250</v>
          </cell>
          <cell r="G3238" t="str">
            <v>TN</v>
          </cell>
          <cell r="H3238" t="str">
            <v>TONELADAS</v>
          </cell>
          <cell r="I3238" t="str">
            <v>MUL</v>
          </cell>
        </row>
        <row r="3239">
          <cell r="A3239" t="str">
            <v>1619503</v>
          </cell>
          <cell r="B3239">
            <v>161</v>
          </cell>
          <cell r="C3239">
            <v>9503</v>
          </cell>
          <cell r="D3239" t="str">
            <v>MINERALES POLLO DE ENGRODA HE</v>
          </cell>
          <cell r="E3239" t="str">
            <v>PES</v>
          </cell>
          <cell r="F3239">
            <v>11348</v>
          </cell>
          <cell r="G3239" t="str">
            <v>TN</v>
          </cell>
          <cell r="H3239" t="str">
            <v>TONELADAS</v>
          </cell>
          <cell r="I3239" t="str">
            <v>MUL</v>
          </cell>
        </row>
        <row r="3240">
          <cell r="A3240" t="str">
            <v>1619504</v>
          </cell>
          <cell r="B3240">
            <v>161</v>
          </cell>
          <cell r="C3240">
            <v>9504</v>
          </cell>
          <cell r="D3240" t="str">
            <v>MINERALES CERDOS REPRODUCTOR H</v>
          </cell>
          <cell r="E3240" t="str">
            <v>PES</v>
          </cell>
          <cell r="F3240">
            <v>12697</v>
          </cell>
          <cell r="G3240" t="str">
            <v>TN</v>
          </cell>
          <cell r="H3240" t="str">
            <v>TONELADAS</v>
          </cell>
          <cell r="I3240" t="str">
            <v>MUL</v>
          </cell>
        </row>
        <row r="3241">
          <cell r="A3241" t="str">
            <v>1619505</v>
          </cell>
          <cell r="B3241">
            <v>161</v>
          </cell>
          <cell r="C3241">
            <v>9505</v>
          </cell>
          <cell r="D3241" t="str">
            <v>MINERALES CERDOS CRECIMIENTO</v>
          </cell>
          <cell r="E3241" t="str">
            <v>PES</v>
          </cell>
          <cell r="F3241">
            <v>9717</v>
          </cell>
          <cell r="G3241" t="str">
            <v>TN</v>
          </cell>
          <cell r="H3241" t="str">
            <v>TONELADAS</v>
          </cell>
          <cell r="I3241" t="str">
            <v>MUL</v>
          </cell>
        </row>
        <row r="3242">
          <cell r="A3242" t="str">
            <v>1619510</v>
          </cell>
          <cell r="B3242">
            <v>161</v>
          </cell>
          <cell r="C3242">
            <v>9510</v>
          </cell>
          <cell r="D3242" t="str">
            <v>MINERALES RUMIANTES HE</v>
          </cell>
          <cell r="E3242" t="str">
            <v>PES</v>
          </cell>
          <cell r="F3242">
            <v>11348</v>
          </cell>
          <cell r="G3242" t="str">
            <v>TN</v>
          </cell>
          <cell r="H3242" t="str">
            <v>TONELADAS</v>
          </cell>
          <cell r="I3242" t="str">
            <v>MUL</v>
          </cell>
        </row>
        <row r="3243">
          <cell r="A3243" t="str">
            <v>1619520</v>
          </cell>
          <cell r="B3243">
            <v>161</v>
          </cell>
          <cell r="C3243">
            <v>9520</v>
          </cell>
          <cell r="D3243" t="str">
            <v>SALTEC HE</v>
          </cell>
          <cell r="E3243" t="str">
            <v>PES</v>
          </cell>
          <cell r="F3243">
            <v>5873</v>
          </cell>
          <cell r="G3243" t="str">
            <v>TN</v>
          </cell>
          <cell r="H3243" t="str">
            <v>TONELADAS</v>
          </cell>
          <cell r="I3243" t="str">
            <v>MUL</v>
          </cell>
        </row>
        <row r="3244">
          <cell r="A3244" t="str">
            <v>1619553</v>
          </cell>
          <cell r="B3244">
            <v>161</v>
          </cell>
          <cell r="C3244">
            <v>9553</v>
          </cell>
          <cell r="D3244" t="str">
            <v>MINERALES PLUS ENG. GAN.</v>
          </cell>
          <cell r="E3244" t="str">
            <v>PES</v>
          </cell>
          <cell r="F3244">
            <v>10430</v>
          </cell>
          <cell r="G3244" t="str">
            <v>TN</v>
          </cell>
          <cell r="H3244" t="str">
            <v>TONELADAS</v>
          </cell>
          <cell r="I3244" t="str">
            <v>MUL</v>
          </cell>
        </row>
        <row r="3245">
          <cell r="A3245" t="str">
            <v>1619557</v>
          </cell>
          <cell r="B3245">
            <v>161</v>
          </cell>
          <cell r="C3245">
            <v>9557</v>
          </cell>
          <cell r="D3245" t="str">
            <v>PREMIX BORREGOS INTENSIVOS</v>
          </cell>
          <cell r="E3245" t="str">
            <v>PES</v>
          </cell>
          <cell r="F3245">
            <v>8700</v>
          </cell>
          <cell r="G3245" t="str">
            <v>TN</v>
          </cell>
          <cell r="H3245" t="str">
            <v>TONELADAS</v>
          </cell>
          <cell r="I3245" t="str">
            <v>MUL</v>
          </cell>
        </row>
        <row r="3246">
          <cell r="A3246" t="str">
            <v>1619558</v>
          </cell>
          <cell r="B3246">
            <v>161</v>
          </cell>
          <cell r="C3246">
            <v>9558</v>
          </cell>
          <cell r="D3246" t="str">
            <v>SAL MINERAL BORREGOS</v>
          </cell>
          <cell r="E3246" t="str">
            <v>PES</v>
          </cell>
          <cell r="F3246">
            <v>11590</v>
          </cell>
          <cell r="G3246" t="str">
            <v>TN</v>
          </cell>
          <cell r="H3246" t="str">
            <v>TONELADAS</v>
          </cell>
          <cell r="I3246" t="str">
            <v>MUL</v>
          </cell>
        </row>
        <row r="3247">
          <cell r="A3247" t="str">
            <v>1619559</v>
          </cell>
          <cell r="B3247">
            <v>161</v>
          </cell>
          <cell r="C3247">
            <v>9559</v>
          </cell>
          <cell r="D3247" t="str">
            <v>PREMIX OVINO REPRODUCTOR</v>
          </cell>
          <cell r="E3247" t="str">
            <v>PES</v>
          </cell>
          <cell r="F3247">
            <v>9380</v>
          </cell>
          <cell r="G3247" t="str">
            <v>TN</v>
          </cell>
          <cell r="H3247" t="str">
            <v>TONELADAS</v>
          </cell>
          <cell r="I3247" t="str">
            <v>MUL</v>
          </cell>
        </row>
        <row r="3248">
          <cell r="A3248" t="str">
            <v>1619560</v>
          </cell>
          <cell r="B3248">
            <v>161</v>
          </cell>
          <cell r="C3248">
            <v>9560</v>
          </cell>
          <cell r="D3248" t="str">
            <v>MINERAL BORREGOS CAPRICHO 25K</v>
          </cell>
          <cell r="E3248" t="str">
            <v>PES</v>
          </cell>
          <cell r="F3248">
            <v>11000</v>
          </cell>
          <cell r="G3248" t="str">
            <v>TN</v>
          </cell>
          <cell r="H3248" t="str">
            <v>TONELADAS</v>
          </cell>
          <cell r="I3248" t="str">
            <v>MUL</v>
          </cell>
        </row>
        <row r="3249">
          <cell r="A3249" t="str">
            <v>1619564</v>
          </cell>
          <cell r="B3249">
            <v>161</v>
          </cell>
          <cell r="C3249">
            <v>9564</v>
          </cell>
          <cell r="D3249" t="str">
            <v>VITAMINAS FDO. MARTINEZ</v>
          </cell>
          <cell r="E3249" t="str">
            <v>PES</v>
          </cell>
          <cell r="F3249">
            <v>58600</v>
          </cell>
          <cell r="G3249" t="str">
            <v>TN</v>
          </cell>
          <cell r="H3249" t="str">
            <v>TONELADAS</v>
          </cell>
          <cell r="I3249" t="str">
            <v>MUL</v>
          </cell>
        </row>
        <row r="3250">
          <cell r="A3250" t="str">
            <v>1619903</v>
          </cell>
          <cell r="B3250">
            <v>161</v>
          </cell>
          <cell r="C3250">
            <v>9903</v>
          </cell>
          <cell r="D3250" t="str">
            <v>INICIATEC</v>
          </cell>
          <cell r="E3250" t="str">
            <v>PES</v>
          </cell>
          <cell r="F3250">
            <v>14000</v>
          </cell>
          <cell r="G3250" t="str">
            <v>TN</v>
          </cell>
          <cell r="H3250" t="str">
            <v>TONELADAS</v>
          </cell>
          <cell r="I3250" t="str">
            <v>MUL</v>
          </cell>
        </row>
        <row r="3251">
          <cell r="A3251" t="str">
            <v>1619904</v>
          </cell>
          <cell r="B3251">
            <v>161</v>
          </cell>
          <cell r="C3251">
            <v>9904</v>
          </cell>
          <cell r="D3251" t="str">
            <v>CRECITEC</v>
          </cell>
          <cell r="E3251" t="str">
            <v>PES</v>
          </cell>
          <cell r="F3251">
            <v>11500</v>
          </cell>
          <cell r="G3251" t="str">
            <v>TN</v>
          </cell>
          <cell r="H3251" t="str">
            <v>TONELADAS</v>
          </cell>
          <cell r="I3251" t="str">
            <v>MUL</v>
          </cell>
        </row>
        <row r="3252">
          <cell r="A3252" t="str">
            <v>1619909</v>
          </cell>
          <cell r="B3252">
            <v>161</v>
          </cell>
          <cell r="C3252">
            <v>9909</v>
          </cell>
          <cell r="D3252" t="str">
            <v>REPRODUCTEC</v>
          </cell>
          <cell r="E3252" t="str">
            <v>PES</v>
          </cell>
          <cell r="F3252">
            <v>12100</v>
          </cell>
          <cell r="G3252" t="str">
            <v>TN</v>
          </cell>
          <cell r="H3252" t="str">
            <v>TONELADAS</v>
          </cell>
          <cell r="I3252" t="str">
            <v>MUL</v>
          </cell>
        </row>
        <row r="3253">
          <cell r="A3253" t="str">
            <v>1619910</v>
          </cell>
          <cell r="B3253">
            <v>161</v>
          </cell>
          <cell r="C3253">
            <v>9910</v>
          </cell>
          <cell r="D3253" t="str">
            <v>LECHERO BOVINOS</v>
          </cell>
          <cell r="E3253" t="str">
            <v>PES</v>
          </cell>
          <cell r="F3253">
            <v>10170</v>
          </cell>
          <cell r="G3253" t="str">
            <v>TN</v>
          </cell>
          <cell r="H3253" t="str">
            <v>TONELADAS</v>
          </cell>
          <cell r="I3253" t="str">
            <v>MUL</v>
          </cell>
        </row>
        <row r="3254">
          <cell r="A3254" t="str">
            <v>1619911</v>
          </cell>
          <cell r="B3254">
            <v>161</v>
          </cell>
          <cell r="C3254">
            <v>9911</v>
          </cell>
          <cell r="D3254" t="str">
            <v>ENGORDA BOVINOS</v>
          </cell>
          <cell r="E3254" t="str">
            <v>PES</v>
          </cell>
          <cell r="F3254">
            <v>9410</v>
          </cell>
          <cell r="G3254" t="str">
            <v>TN</v>
          </cell>
          <cell r="H3254" t="str">
            <v>TONELADAS</v>
          </cell>
          <cell r="I3254" t="str">
            <v>MUL</v>
          </cell>
        </row>
        <row r="3255">
          <cell r="A3255" t="str">
            <v>1619934</v>
          </cell>
          <cell r="B3255">
            <v>161</v>
          </cell>
          <cell r="C3255">
            <v>9934</v>
          </cell>
          <cell r="D3255" t="str">
            <v>VITAMINAS CABALLOS</v>
          </cell>
          <cell r="E3255" t="str">
            <v>PES</v>
          </cell>
          <cell r="F3255">
            <v>93400</v>
          </cell>
          <cell r="G3255" t="str">
            <v>TN</v>
          </cell>
          <cell r="H3255" t="str">
            <v>TONELADAS</v>
          </cell>
          <cell r="I3255" t="str">
            <v>MUL</v>
          </cell>
        </row>
        <row r="3256">
          <cell r="A3256" t="str">
            <v>1619936</v>
          </cell>
          <cell r="B3256">
            <v>161</v>
          </cell>
          <cell r="C3256">
            <v>9936</v>
          </cell>
          <cell r="D3256" t="str">
            <v>PREMIX SAN NICOLAS</v>
          </cell>
          <cell r="E3256" t="str">
            <v>PES</v>
          </cell>
          <cell r="F3256">
            <v>12187</v>
          </cell>
          <cell r="G3256" t="str">
            <v>TN</v>
          </cell>
          <cell r="H3256" t="str">
            <v>TONELADAS</v>
          </cell>
          <cell r="I3256" t="str">
            <v>MUL</v>
          </cell>
        </row>
        <row r="3257">
          <cell r="A3257" t="str">
            <v>1619949</v>
          </cell>
          <cell r="B3257">
            <v>161</v>
          </cell>
          <cell r="C3257">
            <v>9949</v>
          </cell>
          <cell r="D3257" t="str">
            <v>PREMIX CABALLOS</v>
          </cell>
          <cell r="E3257" t="str">
            <v>PES</v>
          </cell>
          <cell r="F3257">
            <v>11947</v>
          </cell>
          <cell r="G3257" t="str">
            <v>TN</v>
          </cell>
          <cell r="H3257" t="str">
            <v>TONELADAS</v>
          </cell>
          <cell r="I3257" t="str">
            <v>MUL</v>
          </cell>
        </row>
        <row r="3258">
          <cell r="A3258" t="str">
            <v>16240032</v>
          </cell>
          <cell r="B3258">
            <v>162</v>
          </cell>
          <cell r="C3258">
            <v>40032</v>
          </cell>
          <cell r="D3258" t="str">
            <v>PONE ORO 16% PLUS TE</v>
          </cell>
          <cell r="E3258" t="str">
            <v>PES</v>
          </cell>
          <cell r="F3258">
            <v>5500</v>
          </cell>
          <cell r="G3258" t="str">
            <v>TN</v>
          </cell>
          <cell r="H3258" t="str">
            <v>TONELADAS</v>
          </cell>
          <cell r="I3258" t="str">
            <v>PEC</v>
          </cell>
        </row>
        <row r="3259">
          <cell r="A3259" t="str">
            <v>16240036</v>
          </cell>
          <cell r="B3259">
            <v>162</v>
          </cell>
          <cell r="C3259">
            <v>40036</v>
          </cell>
          <cell r="D3259" t="str">
            <v>PONE ORO 16% PLUS TE 5K</v>
          </cell>
          <cell r="E3259" t="str">
            <v>PES</v>
          </cell>
          <cell r="F3259">
            <v>6340</v>
          </cell>
          <cell r="G3259" t="str">
            <v>TN</v>
          </cell>
          <cell r="H3259" t="str">
            <v>TONELADAS</v>
          </cell>
          <cell r="I3259" t="str">
            <v>PEC</v>
          </cell>
        </row>
        <row r="3260">
          <cell r="A3260" t="str">
            <v>16240112</v>
          </cell>
          <cell r="B3260">
            <v>162</v>
          </cell>
          <cell r="C3260">
            <v>40112</v>
          </cell>
          <cell r="D3260" t="str">
            <v>PONE ORO RAZA L. PLUS TE</v>
          </cell>
          <cell r="E3260" t="str">
            <v>PES</v>
          </cell>
          <cell r="F3260">
            <v>6660</v>
          </cell>
          <cell r="G3260" t="str">
            <v>TN</v>
          </cell>
          <cell r="H3260" t="str">
            <v>TONELADAS</v>
          </cell>
          <cell r="I3260" t="str">
            <v>PEC</v>
          </cell>
        </row>
        <row r="3261">
          <cell r="A3261" t="str">
            <v>16242092</v>
          </cell>
          <cell r="B3261">
            <v>162</v>
          </cell>
          <cell r="C3261">
            <v>42092</v>
          </cell>
          <cell r="D3261" t="str">
            <v>CAPORINA INICIADOR TE</v>
          </cell>
          <cell r="E3261" t="str">
            <v>PES</v>
          </cell>
          <cell r="F3261">
            <v>6100</v>
          </cell>
          <cell r="G3261" t="str">
            <v>TN</v>
          </cell>
          <cell r="H3261" t="str">
            <v>TONELADAS</v>
          </cell>
          <cell r="I3261" t="str">
            <v>PEC</v>
          </cell>
        </row>
        <row r="3262">
          <cell r="A3262" t="str">
            <v>16242132</v>
          </cell>
          <cell r="B3262">
            <v>162</v>
          </cell>
          <cell r="C3262">
            <v>42132</v>
          </cell>
          <cell r="D3262" t="str">
            <v>CAPORINA FINALIZADOR TE</v>
          </cell>
          <cell r="E3262" t="str">
            <v>PES</v>
          </cell>
          <cell r="F3262">
            <v>5900</v>
          </cell>
          <cell r="G3262" t="str">
            <v>TN</v>
          </cell>
          <cell r="H3262" t="str">
            <v>TONELADAS</v>
          </cell>
          <cell r="I3262" t="str">
            <v>PEC</v>
          </cell>
        </row>
        <row r="3263">
          <cell r="A3263" t="str">
            <v>16242222</v>
          </cell>
          <cell r="B3263">
            <v>162</v>
          </cell>
          <cell r="C3263">
            <v>42222</v>
          </cell>
          <cell r="D3263" t="str">
            <v>POLLO ORO V. TE</v>
          </cell>
          <cell r="E3263" t="str">
            <v>PES</v>
          </cell>
          <cell r="F3263">
            <v>6420</v>
          </cell>
          <cell r="G3263" t="str">
            <v>TN</v>
          </cell>
          <cell r="H3263" t="str">
            <v>TONELADAS</v>
          </cell>
          <cell r="I3263" t="str">
            <v>PEC</v>
          </cell>
        </row>
        <row r="3264">
          <cell r="A3264" t="str">
            <v>16242226</v>
          </cell>
          <cell r="B3264">
            <v>162</v>
          </cell>
          <cell r="C3264">
            <v>42226</v>
          </cell>
          <cell r="D3264" t="str">
            <v>ENGORDA POLLO 5 KG</v>
          </cell>
          <cell r="E3264" t="str">
            <v>PES</v>
          </cell>
          <cell r="F3264">
            <v>7177</v>
          </cell>
          <cell r="G3264" t="str">
            <v>TN</v>
          </cell>
          <cell r="H3264" t="str">
            <v>TONELADAS</v>
          </cell>
          <cell r="I3264" t="str">
            <v>PEC</v>
          </cell>
        </row>
        <row r="3265">
          <cell r="A3265" t="str">
            <v>16242232</v>
          </cell>
          <cell r="B3265">
            <v>162</v>
          </cell>
          <cell r="C3265">
            <v>42232</v>
          </cell>
          <cell r="D3265" t="str">
            <v>INICIADOR POLLO PREMIUM 40K TE</v>
          </cell>
          <cell r="E3265" t="str">
            <v>PES</v>
          </cell>
          <cell r="F3265">
            <v>6862</v>
          </cell>
          <cell r="G3265" t="str">
            <v>TN</v>
          </cell>
          <cell r="H3265" t="str">
            <v>TONELADAS</v>
          </cell>
          <cell r="I3265" t="str">
            <v>PEC</v>
          </cell>
        </row>
        <row r="3266">
          <cell r="A3266" t="str">
            <v>16242239</v>
          </cell>
          <cell r="B3266">
            <v>162</v>
          </cell>
          <cell r="C3266">
            <v>42239</v>
          </cell>
          <cell r="D3266" t="str">
            <v>INICIADOR POLLO PREMIUM 20K TE</v>
          </cell>
          <cell r="E3266" t="str">
            <v>PES</v>
          </cell>
          <cell r="F3266">
            <v>7050</v>
          </cell>
          <cell r="G3266" t="str">
            <v>TN</v>
          </cell>
          <cell r="H3266" t="str">
            <v>TONELADAS</v>
          </cell>
          <cell r="I3266" t="str">
            <v>PEC</v>
          </cell>
        </row>
        <row r="3267">
          <cell r="A3267" t="str">
            <v>16242242</v>
          </cell>
          <cell r="B3267">
            <v>162</v>
          </cell>
          <cell r="C3267">
            <v>42242</v>
          </cell>
          <cell r="D3267" t="str">
            <v>ENGORDA P0LLO PREMIUM 40K TE</v>
          </cell>
          <cell r="E3267" t="str">
            <v>PES</v>
          </cell>
          <cell r="F3267">
            <v>6942</v>
          </cell>
          <cell r="G3267" t="str">
            <v>TN</v>
          </cell>
          <cell r="H3267" t="str">
            <v>TONELADAS</v>
          </cell>
          <cell r="I3267" t="str">
            <v>PEC</v>
          </cell>
        </row>
        <row r="3268">
          <cell r="A3268" t="str">
            <v>16242249</v>
          </cell>
          <cell r="B3268">
            <v>162</v>
          </cell>
          <cell r="C3268">
            <v>42249</v>
          </cell>
          <cell r="D3268" t="str">
            <v>ENGORDA P0LLO PREMIUM 20K TE</v>
          </cell>
          <cell r="E3268" t="str">
            <v>PES</v>
          </cell>
          <cell r="F3268">
            <v>7055</v>
          </cell>
          <cell r="G3268" t="str">
            <v>TN</v>
          </cell>
          <cell r="H3268" t="str">
            <v>TONELADAS</v>
          </cell>
          <cell r="I3268" t="str">
            <v>PEC</v>
          </cell>
        </row>
        <row r="3269">
          <cell r="A3269" t="str">
            <v>16242322</v>
          </cell>
          <cell r="B3269">
            <v>162</v>
          </cell>
          <cell r="C3269">
            <v>42322</v>
          </cell>
          <cell r="D3269" t="str">
            <v>POLLITO ORO INIC. V. TE</v>
          </cell>
          <cell r="E3269" t="str">
            <v>PES</v>
          </cell>
          <cell r="F3269">
            <v>6625</v>
          </cell>
          <cell r="G3269" t="str">
            <v>TN</v>
          </cell>
          <cell r="H3269" t="str">
            <v>TONELADAS</v>
          </cell>
          <cell r="I3269" t="str">
            <v>PEC</v>
          </cell>
        </row>
        <row r="3270">
          <cell r="A3270" t="str">
            <v>16242326</v>
          </cell>
          <cell r="B3270">
            <v>162</v>
          </cell>
          <cell r="C3270">
            <v>42326</v>
          </cell>
          <cell r="D3270" t="str">
            <v>INICIA POLLO 5 KG</v>
          </cell>
          <cell r="E3270" t="str">
            <v>PES</v>
          </cell>
          <cell r="F3270">
            <v>7345</v>
          </cell>
          <cell r="G3270" t="str">
            <v>TN</v>
          </cell>
          <cell r="H3270" t="str">
            <v>TONELADAS</v>
          </cell>
          <cell r="I3270" t="str">
            <v>PEC</v>
          </cell>
        </row>
        <row r="3271">
          <cell r="A3271" t="str">
            <v>16242682</v>
          </cell>
          <cell r="B3271">
            <v>162</v>
          </cell>
          <cell r="C3271">
            <v>42682</v>
          </cell>
          <cell r="D3271" t="str">
            <v>POLLITO ESPECIAL TE</v>
          </cell>
          <cell r="E3271" t="str">
            <v>PES</v>
          </cell>
          <cell r="F3271">
            <v>5100</v>
          </cell>
          <cell r="G3271" t="str">
            <v>TN</v>
          </cell>
          <cell r="H3271" t="str">
            <v>TONELADAS</v>
          </cell>
          <cell r="I3271" t="str">
            <v>PEC</v>
          </cell>
        </row>
        <row r="3272">
          <cell r="A3272" t="str">
            <v>16242692</v>
          </cell>
          <cell r="B3272">
            <v>162</v>
          </cell>
          <cell r="C3272">
            <v>42692</v>
          </cell>
          <cell r="D3272" t="str">
            <v>POLLO ESPECIAL TE</v>
          </cell>
          <cell r="E3272" t="str">
            <v>PES</v>
          </cell>
          <cell r="F3272">
            <v>5000</v>
          </cell>
          <cell r="G3272" t="str">
            <v>TN</v>
          </cell>
          <cell r="H3272" t="str">
            <v>TONELADAS</v>
          </cell>
          <cell r="I3272" t="str">
            <v>PEC</v>
          </cell>
        </row>
        <row r="3273">
          <cell r="A3273" t="str">
            <v>16242992</v>
          </cell>
          <cell r="B3273">
            <v>162</v>
          </cell>
          <cell r="C3273">
            <v>42992</v>
          </cell>
          <cell r="D3273" t="str">
            <v>PREINICIO SEGURO IE 40 KG</v>
          </cell>
          <cell r="E3273" t="str">
            <v>PES</v>
          </cell>
          <cell r="F3273">
            <v>6915</v>
          </cell>
          <cell r="G3273" t="str">
            <v>TN</v>
          </cell>
          <cell r="H3273" t="str">
            <v>TONELADAS</v>
          </cell>
          <cell r="I3273" t="str">
            <v>PEC</v>
          </cell>
        </row>
        <row r="3274">
          <cell r="A3274" t="str">
            <v>16243010</v>
          </cell>
          <cell r="B3274">
            <v>162</v>
          </cell>
          <cell r="C3274">
            <v>43010</v>
          </cell>
          <cell r="D3274" t="str">
            <v>CARNERINA NO. 1 MED. HE</v>
          </cell>
          <cell r="E3274" t="str">
            <v>PES</v>
          </cell>
          <cell r="F3274">
            <v>6389</v>
          </cell>
          <cell r="G3274" t="str">
            <v>TN</v>
          </cell>
          <cell r="H3274" t="str">
            <v>TONELADAS</v>
          </cell>
          <cell r="I3274" t="str">
            <v>PEC</v>
          </cell>
        </row>
        <row r="3275">
          <cell r="A3275" t="str">
            <v>16243012</v>
          </cell>
          <cell r="B3275">
            <v>162</v>
          </cell>
          <cell r="C3275">
            <v>43012</v>
          </cell>
          <cell r="D3275" t="str">
            <v>CARNERINA NO. 1 MED. CE</v>
          </cell>
          <cell r="E3275" t="str">
            <v>PES</v>
          </cell>
          <cell r="F3275">
            <v>6250</v>
          </cell>
          <cell r="G3275" t="str">
            <v>TN</v>
          </cell>
          <cell r="H3275" t="str">
            <v>TONELADAS</v>
          </cell>
          <cell r="I3275" t="str">
            <v>PEC</v>
          </cell>
        </row>
        <row r="3276">
          <cell r="A3276" t="str">
            <v>16243020</v>
          </cell>
          <cell r="B3276">
            <v>162</v>
          </cell>
          <cell r="C3276">
            <v>43020</v>
          </cell>
          <cell r="D3276" t="str">
            <v>CARNERINA NO. 2 HE</v>
          </cell>
          <cell r="E3276" t="str">
            <v>PES</v>
          </cell>
          <cell r="F3276">
            <v>6236</v>
          </cell>
          <cell r="G3276" t="str">
            <v>TN</v>
          </cell>
          <cell r="H3276" t="str">
            <v>TONELADAS</v>
          </cell>
          <cell r="I3276" t="str">
            <v>PEC</v>
          </cell>
        </row>
        <row r="3277">
          <cell r="A3277" t="str">
            <v>16243022</v>
          </cell>
          <cell r="B3277">
            <v>162</v>
          </cell>
          <cell r="C3277">
            <v>43022</v>
          </cell>
          <cell r="D3277" t="str">
            <v>CARNERINA NO. 2 CE</v>
          </cell>
          <cell r="E3277" t="str">
            <v>PES</v>
          </cell>
          <cell r="F3277">
            <v>5217</v>
          </cell>
          <cell r="G3277" t="str">
            <v>TN</v>
          </cell>
          <cell r="H3277" t="str">
            <v>TONELADAS</v>
          </cell>
          <cell r="I3277" t="str">
            <v>PEC</v>
          </cell>
        </row>
        <row r="3278">
          <cell r="A3278" t="str">
            <v>16243030</v>
          </cell>
          <cell r="B3278">
            <v>162</v>
          </cell>
          <cell r="C3278">
            <v>43030</v>
          </cell>
          <cell r="D3278" t="str">
            <v>CARNERINA NO. 3 HE</v>
          </cell>
          <cell r="E3278" t="str">
            <v>PES</v>
          </cell>
          <cell r="F3278">
            <v>6102</v>
          </cell>
          <cell r="G3278" t="str">
            <v>TN</v>
          </cell>
          <cell r="H3278" t="str">
            <v>TONELADAS</v>
          </cell>
          <cell r="I3278" t="str">
            <v>PEC</v>
          </cell>
        </row>
        <row r="3279">
          <cell r="A3279" t="str">
            <v>16243032</v>
          </cell>
          <cell r="B3279">
            <v>162</v>
          </cell>
          <cell r="C3279">
            <v>43032</v>
          </cell>
          <cell r="D3279" t="str">
            <v>CARNERINA NO. 3 CE</v>
          </cell>
          <cell r="E3279" t="str">
            <v>PES</v>
          </cell>
          <cell r="F3279">
            <v>5080</v>
          </cell>
          <cell r="G3279" t="str">
            <v>TN</v>
          </cell>
          <cell r="H3279" t="str">
            <v>TONELADAS</v>
          </cell>
          <cell r="I3279" t="str">
            <v>PEC</v>
          </cell>
        </row>
        <row r="3280">
          <cell r="A3280" t="str">
            <v>16243040</v>
          </cell>
          <cell r="B3280">
            <v>162</v>
          </cell>
          <cell r="C3280">
            <v>43040</v>
          </cell>
          <cell r="D3280" t="str">
            <v>CARNERINA No.4 LACTANCIA HE</v>
          </cell>
          <cell r="E3280" t="str">
            <v>PES</v>
          </cell>
          <cell r="F3280">
            <v>6612</v>
          </cell>
          <cell r="G3280" t="str">
            <v>TN</v>
          </cell>
          <cell r="H3280" t="str">
            <v>TONELADAS</v>
          </cell>
          <cell r="I3280" t="str">
            <v>PEC</v>
          </cell>
        </row>
        <row r="3281">
          <cell r="A3281" t="str">
            <v>16243042</v>
          </cell>
          <cell r="B3281">
            <v>162</v>
          </cell>
          <cell r="C3281">
            <v>43042</v>
          </cell>
          <cell r="D3281" t="str">
            <v>CARNERINA No.4 LACTANCIA CE</v>
          </cell>
          <cell r="E3281" t="str">
            <v>PES</v>
          </cell>
          <cell r="F3281">
            <v>5292</v>
          </cell>
          <cell r="G3281" t="str">
            <v>TN</v>
          </cell>
          <cell r="H3281" t="str">
            <v>TONELADAS</v>
          </cell>
          <cell r="I3281" t="str">
            <v>PEC</v>
          </cell>
        </row>
        <row r="3282">
          <cell r="A3282" t="str">
            <v>16243050</v>
          </cell>
          <cell r="B3282">
            <v>162</v>
          </cell>
          <cell r="C3282">
            <v>43050</v>
          </cell>
          <cell r="D3282" t="str">
            <v>CARNERINA NO. 5 GESTACION HE</v>
          </cell>
          <cell r="E3282" t="str">
            <v>PES</v>
          </cell>
          <cell r="F3282">
            <v>6014</v>
          </cell>
          <cell r="G3282" t="str">
            <v>TN</v>
          </cell>
          <cell r="H3282" t="str">
            <v>TONELADAS</v>
          </cell>
          <cell r="I3282" t="str">
            <v>PEC</v>
          </cell>
        </row>
        <row r="3283">
          <cell r="A3283" t="str">
            <v>16243052</v>
          </cell>
          <cell r="B3283">
            <v>162</v>
          </cell>
          <cell r="C3283">
            <v>43052</v>
          </cell>
          <cell r="D3283" t="str">
            <v>CARNERINA No.5 GESTACION CE</v>
          </cell>
          <cell r="E3283" t="str">
            <v>PES</v>
          </cell>
          <cell r="F3283">
            <v>5000</v>
          </cell>
          <cell r="G3283" t="str">
            <v>TN</v>
          </cell>
          <cell r="H3283" t="str">
            <v>TONELADAS</v>
          </cell>
          <cell r="I3283" t="str">
            <v>PEC</v>
          </cell>
        </row>
        <row r="3284">
          <cell r="A3284" t="str">
            <v>16243060</v>
          </cell>
          <cell r="B3284">
            <v>162</v>
          </cell>
          <cell r="C3284">
            <v>43060</v>
          </cell>
          <cell r="D3284" t="str">
            <v>CONC. CAR. CRE. Y ENG. HE</v>
          </cell>
          <cell r="E3284" t="str">
            <v>PES</v>
          </cell>
          <cell r="F3284">
            <v>6465</v>
          </cell>
          <cell r="G3284" t="str">
            <v>TN</v>
          </cell>
          <cell r="H3284" t="str">
            <v>TONELADAS</v>
          </cell>
          <cell r="I3284" t="str">
            <v>PEC</v>
          </cell>
        </row>
        <row r="3285">
          <cell r="A3285" t="str">
            <v>16243061</v>
          </cell>
          <cell r="B3285">
            <v>162</v>
          </cell>
          <cell r="C3285">
            <v>43061</v>
          </cell>
          <cell r="D3285" t="str">
            <v>CONC. CAR. CRE. Y ENG. HG</v>
          </cell>
          <cell r="E3285" t="str">
            <v>PES</v>
          </cell>
          <cell r="F3285">
            <v>6325</v>
          </cell>
          <cell r="G3285" t="str">
            <v>TN</v>
          </cell>
          <cell r="H3285" t="str">
            <v>TONELADAS</v>
          </cell>
          <cell r="I3285" t="str">
            <v>PEC</v>
          </cell>
        </row>
        <row r="3286">
          <cell r="A3286" t="str">
            <v>16243063</v>
          </cell>
          <cell r="B3286">
            <v>162</v>
          </cell>
          <cell r="C3286">
            <v>43063</v>
          </cell>
          <cell r="D3286" t="str">
            <v>CONC. CAR. CRE. Y ENG. CG</v>
          </cell>
          <cell r="E3286" t="str">
            <v>PES</v>
          </cell>
          <cell r="F3286">
            <v>6345</v>
          </cell>
          <cell r="G3286" t="str">
            <v>TN</v>
          </cell>
          <cell r="H3286" t="str">
            <v>TONELADAS</v>
          </cell>
          <cell r="I3286" t="str">
            <v>PEC</v>
          </cell>
        </row>
        <row r="3287">
          <cell r="A3287" t="str">
            <v>16243064</v>
          </cell>
          <cell r="B3287">
            <v>162</v>
          </cell>
          <cell r="C3287">
            <v>43064</v>
          </cell>
          <cell r="D3287" t="str">
            <v>CONC. CAR. CRE. Y ENG. RE</v>
          </cell>
          <cell r="E3287" t="str">
            <v>PES</v>
          </cell>
          <cell r="F3287">
            <v>6475</v>
          </cell>
          <cell r="G3287" t="str">
            <v>TN</v>
          </cell>
          <cell r="H3287" t="str">
            <v>TONELADAS</v>
          </cell>
          <cell r="I3287" t="str">
            <v>PEC</v>
          </cell>
        </row>
        <row r="3288">
          <cell r="A3288" t="str">
            <v>16243102</v>
          </cell>
          <cell r="B3288">
            <v>162</v>
          </cell>
          <cell r="C3288">
            <v>43102</v>
          </cell>
          <cell r="D3288" t="str">
            <v>PREINICIADOR CERDOS CE</v>
          </cell>
          <cell r="E3288" t="str">
            <v>PES</v>
          </cell>
          <cell r="F3288">
            <v>8400</v>
          </cell>
          <cell r="G3288" t="str">
            <v>TN</v>
          </cell>
          <cell r="H3288" t="str">
            <v>TONELADAS</v>
          </cell>
          <cell r="I3288" t="str">
            <v>PEC</v>
          </cell>
        </row>
        <row r="3289">
          <cell r="A3289" t="str">
            <v>16243103</v>
          </cell>
          <cell r="B3289">
            <v>162</v>
          </cell>
          <cell r="C3289">
            <v>43103</v>
          </cell>
          <cell r="D3289" t="str">
            <v>PREINICIADOR CERDOS CG</v>
          </cell>
          <cell r="E3289" t="str">
            <v>PES</v>
          </cell>
          <cell r="F3289">
            <v>8260</v>
          </cell>
          <cell r="G3289" t="str">
            <v>TN</v>
          </cell>
          <cell r="H3289" t="str">
            <v>TONELADAS</v>
          </cell>
          <cell r="I3289" t="str">
            <v>PEC</v>
          </cell>
        </row>
        <row r="3290">
          <cell r="A3290" t="str">
            <v>16243117</v>
          </cell>
          <cell r="B3290">
            <v>162</v>
          </cell>
          <cell r="C3290">
            <v>43117</v>
          </cell>
          <cell r="D3290" t="str">
            <v>SUPER APILAC 1 25K  CE</v>
          </cell>
          <cell r="E3290" t="str">
            <v>PES</v>
          </cell>
          <cell r="F3290">
            <v>12299</v>
          </cell>
          <cell r="G3290" t="str">
            <v>TN</v>
          </cell>
          <cell r="H3290" t="str">
            <v>TONELADAS</v>
          </cell>
          <cell r="I3290" t="str">
            <v>PEC</v>
          </cell>
        </row>
        <row r="3291">
          <cell r="A3291" t="str">
            <v>16243127</v>
          </cell>
          <cell r="B3291">
            <v>162</v>
          </cell>
          <cell r="C3291">
            <v>43127</v>
          </cell>
          <cell r="D3291" t="str">
            <v>SUPER APILAC 2 25K CE</v>
          </cell>
          <cell r="E3291" t="str">
            <v>PES</v>
          </cell>
          <cell r="F3291">
            <v>10699</v>
          </cell>
          <cell r="G3291" t="str">
            <v>TN</v>
          </cell>
          <cell r="H3291" t="str">
            <v>TONELADAS</v>
          </cell>
          <cell r="I3291" t="str">
            <v>PEC</v>
          </cell>
        </row>
        <row r="3292">
          <cell r="A3292" t="str">
            <v>16243132</v>
          </cell>
          <cell r="B3292">
            <v>162</v>
          </cell>
          <cell r="C3292">
            <v>43132</v>
          </cell>
          <cell r="D3292" t="str">
            <v>SUPER APILAC 3 40K CE</v>
          </cell>
          <cell r="E3292" t="str">
            <v>PES</v>
          </cell>
          <cell r="F3292">
            <v>8574</v>
          </cell>
          <cell r="G3292" t="str">
            <v>TN</v>
          </cell>
          <cell r="H3292" t="str">
            <v>TONELADAS</v>
          </cell>
          <cell r="I3292" t="str">
            <v>PEC</v>
          </cell>
        </row>
        <row r="3293">
          <cell r="A3293" t="str">
            <v>16243137</v>
          </cell>
          <cell r="B3293">
            <v>162</v>
          </cell>
          <cell r="C3293">
            <v>43137</v>
          </cell>
          <cell r="D3293" t="str">
            <v>SUPER APILAC 3 25K CE</v>
          </cell>
          <cell r="E3293" t="str">
            <v>PES</v>
          </cell>
          <cell r="F3293">
            <v>8574</v>
          </cell>
          <cell r="G3293" t="str">
            <v>TN</v>
          </cell>
          <cell r="H3293" t="str">
            <v>TONELADAS</v>
          </cell>
          <cell r="I3293" t="str">
            <v>PEC</v>
          </cell>
        </row>
        <row r="3294">
          <cell r="A3294" t="str">
            <v>16243162</v>
          </cell>
          <cell r="B3294">
            <v>162</v>
          </cell>
          <cell r="C3294">
            <v>43162</v>
          </cell>
          <cell r="D3294" t="str">
            <v>INICIAPORK MEJORADO AP CE</v>
          </cell>
          <cell r="E3294" t="str">
            <v>PES</v>
          </cell>
          <cell r="F3294">
            <v>5259</v>
          </cell>
          <cell r="G3294" t="str">
            <v>TN</v>
          </cell>
          <cell r="H3294" t="str">
            <v>TONELADAS</v>
          </cell>
          <cell r="I3294" t="str">
            <v>PEC</v>
          </cell>
        </row>
        <row r="3295">
          <cell r="A3295" t="str">
            <v>16243166</v>
          </cell>
          <cell r="B3295">
            <v>162</v>
          </cell>
          <cell r="C3295">
            <v>43166</v>
          </cell>
          <cell r="D3295" t="str">
            <v>INICIAPORK MEJORADO 5KG</v>
          </cell>
          <cell r="E3295" t="str">
            <v>PES</v>
          </cell>
          <cell r="F3295">
            <v>6290</v>
          </cell>
          <cell r="G3295" t="str">
            <v>TN</v>
          </cell>
          <cell r="H3295" t="str">
            <v>TONELADAS</v>
          </cell>
          <cell r="I3295" t="str">
            <v>PEC</v>
          </cell>
        </row>
        <row r="3296">
          <cell r="A3296" t="str">
            <v>16243172</v>
          </cell>
          <cell r="B3296">
            <v>162</v>
          </cell>
          <cell r="C3296">
            <v>43172</v>
          </cell>
          <cell r="D3296" t="str">
            <v>CRECIPORK MEJORADO AP CE</v>
          </cell>
          <cell r="E3296" t="str">
            <v>PES</v>
          </cell>
          <cell r="F3296">
            <v>4750</v>
          </cell>
          <cell r="G3296" t="str">
            <v>TN</v>
          </cell>
          <cell r="H3296" t="str">
            <v>TONELADAS</v>
          </cell>
          <cell r="I3296" t="str">
            <v>PEC</v>
          </cell>
        </row>
        <row r="3297">
          <cell r="A3297" t="str">
            <v>16243182</v>
          </cell>
          <cell r="B3297">
            <v>162</v>
          </cell>
          <cell r="C3297">
            <v>43182</v>
          </cell>
          <cell r="D3297" t="str">
            <v>ENGORDAPORK MEJORADO AP CE</v>
          </cell>
          <cell r="E3297" t="str">
            <v>PES</v>
          </cell>
          <cell r="F3297">
            <v>4600</v>
          </cell>
          <cell r="G3297" t="str">
            <v>TN</v>
          </cell>
          <cell r="H3297" t="str">
            <v>TONELADAS</v>
          </cell>
          <cell r="I3297" t="str">
            <v>PEC</v>
          </cell>
        </row>
        <row r="3298">
          <cell r="A3298" t="str">
            <v>16243186</v>
          </cell>
          <cell r="B3298">
            <v>162</v>
          </cell>
          <cell r="C3298">
            <v>43186</v>
          </cell>
          <cell r="D3298" t="str">
            <v>ENGORDAPORK MEJORADO 5KG</v>
          </cell>
          <cell r="E3298" t="str">
            <v>PES</v>
          </cell>
          <cell r="F3298">
            <v>5850</v>
          </cell>
          <cell r="G3298" t="str">
            <v>TN</v>
          </cell>
          <cell r="H3298" t="str">
            <v>TONELADAS</v>
          </cell>
          <cell r="I3298" t="str">
            <v>PEC</v>
          </cell>
        </row>
        <row r="3299">
          <cell r="A3299" t="str">
            <v>16243192</v>
          </cell>
          <cell r="B3299">
            <v>162</v>
          </cell>
          <cell r="C3299">
            <v>43192</v>
          </cell>
          <cell r="D3299" t="str">
            <v>REPRODUPORK MEJORADO AP CE</v>
          </cell>
          <cell r="E3299" t="str">
            <v>PES</v>
          </cell>
          <cell r="F3299">
            <v>4677</v>
          </cell>
          <cell r="G3299" t="str">
            <v>TN</v>
          </cell>
          <cell r="H3299" t="str">
            <v>TONELADAS</v>
          </cell>
          <cell r="I3299" t="str">
            <v>PEC</v>
          </cell>
        </row>
        <row r="3300">
          <cell r="A3300" t="str">
            <v>16243242</v>
          </cell>
          <cell r="B3300">
            <v>162</v>
          </cell>
          <cell r="C3300">
            <v>43242</v>
          </cell>
          <cell r="D3300" t="str">
            <v>INICIAPORK</v>
          </cell>
          <cell r="E3300" t="str">
            <v>PES</v>
          </cell>
          <cell r="F3300">
            <v>5734</v>
          </cell>
          <cell r="G3300" t="str">
            <v>TN</v>
          </cell>
          <cell r="H3300" t="str">
            <v>TONELADAS</v>
          </cell>
          <cell r="I3300" t="str">
            <v>PEC</v>
          </cell>
        </row>
        <row r="3301">
          <cell r="A3301" t="str">
            <v>16243252</v>
          </cell>
          <cell r="B3301">
            <v>162</v>
          </cell>
          <cell r="C3301">
            <v>43252</v>
          </cell>
          <cell r="D3301" t="str">
            <v>DISPONIBLE</v>
          </cell>
          <cell r="E3301" t="str">
            <v>PES</v>
          </cell>
          <cell r="F3301">
            <v>6673</v>
          </cell>
          <cell r="G3301" t="str">
            <v>TN</v>
          </cell>
          <cell r="H3301" t="str">
            <v>TONELADAS</v>
          </cell>
          <cell r="I3301" t="str">
            <v>PEC</v>
          </cell>
        </row>
        <row r="3302">
          <cell r="A3302" t="str">
            <v>16243502</v>
          </cell>
          <cell r="B3302">
            <v>162</v>
          </cell>
          <cell r="C3302">
            <v>43502</v>
          </cell>
          <cell r="D3302" t="str">
            <v>FINALIZADOR ENG.CERDOS HL CE</v>
          </cell>
          <cell r="E3302" t="str">
            <v>PES</v>
          </cell>
          <cell r="F3302">
            <v>5850</v>
          </cell>
          <cell r="G3302" t="str">
            <v>TN</v>
          </cell>
          <cell r="H3302" t="str">
            <v>TONELADAS</v>
          </cell>
          <cell r="I3302" t="str">
            <v>PEC</v>
          </cell>
        </row>
        <row r="3303">
          <cell r="A3303" t="str">
            <v>16243612</v>
          </cell>
          <cell r="B3303">
            <v>162</v>
          </cell>
          <cell r="C3303">
            <v>43612</v>
          </cell>
          <cell r="D3303" t="str">
            <v>INICIADOR CERDOS 40K CE</v>
          </cell>
          <cell r="E3303" t="str">
            <v>PES</v>
          </cell>
          <cell r="F3303">
            <v>5765</v>
          </cell>
          <cell r="G3303" t="str">
            <v>TN</v>
          </cell>
          <cell r="H3303" t="str">
            <v>TONELADAS</v>
          </cell>
          <cell r="I3303" t="str">
            <v>PEC</v>
          </cell>
        </row>
        <row r="3304">
          <cell r="A3304" t="str">
            <v>16243616</v>
          </cell>
          <cell r="B3304">
            <v>162</v>
          </cell>
          <cell r="C3304">
            <v>43616</v>
          </cell>
          <cell r="D3304" t="str">
            <v>INICIADOR CERDOS 5K CE</v>
          </cell>
          <cell r="E3304" t="str">
            <v>PES</v>
          </cell>
          <cell r="F3304">
            <v>6110</v>
          </cell>
          <cell r="G3304" t="str">
            <v>TN</v>
          </cell>
          <cell r="H3304" t="str">
            <v>TONELADAS</v>
          </cell>
          <cell r="I3304" t="str">
            <v>PEC</v>
          </cell>
        </row>
        <row r="3305">
          <cell r="A3305" t="str">
            <v>16243622</v>
          </cell>
          <cell r="B3305">
            <v>162</v>
          </cell>
          <cell r="C3305">
            <v>43622</v>
          </cell>
          <cell r="D3305" t="str">
            <v>ENGORDA CERDOS 40K CE</v>
          </cell>
          <cell r="E3305" t="str">
            <v>PES</v>
          </cell>
          <cell r="F3305">
            <v>5445</v>
          </cell>
          <cell r="G3305" t="str">
            <v>TN</v>
          </cell>
          <cell r="H3305" t="str">
            <v>TONELADAS</v>
          </cell>
          <cell r="I3305" t="str">
            <v>PEC</v>
          </cell>
        </row>
        <row r="3306">
          <cell r="A3306" t="str">
            <v>16243626</v>
          </cell>
          <cell r="B3306">
            <v>162</v>
          </cell>
          <cell r="C3306">
            <v>43626</v>
          </cell>
          <cell r="D3306" t="str">
            <v>ENGORDA CERDOS 5K CE</v>
          </cell>
          <cell r="E3306" t="str">
            <v>PES</v>
          </cell>
          <cell r="F3306">
            <v>5939</v>
          </cell>
          <cell r="G3306" t="str">
            <v>TN</v>
          </cell>
          <cell r="H3306" t="str">
            <v>TONELADAS</v>
          </cell>
          <cell r="I3306" t="str">
            <v>PEC</v>
          </cell>
        </row>
        <row r="3307">
          <cell r="A3307" t="str">
            <v>16243812</v>
          </cell>
          <cell r="B3307">
            <v>162</v>
          </cell>
          <cell r="C3307">
            <v>43812</v>
          </cell>
          <cell r="D3307" t="str">
            <v>CARNERINA PLUS NO. 1 CE</v>
          </cell>
          <cell r="E3307" t="str">
            <v>PES</v>
          </cell>
          <cell r="F3307">
            <v>6388</v>
          </cell>
          <cell r="G3307" t="str">
            <v>TN</v>
          </cell>
          <cell r="H3307" t="str">
            <v>TONELADAS</v>
          </cell>
          <cell r="I3307" t="str">
            <v>PEC</v>
          </cell>
        </row>
        <row r="3308">
          <cell r="A3308" t="str">
            <v>16243822</v>
          </cell>
          <cell r="B3308">
            <v>162</v>
          </cell>
          <cell r="C3308">
            <v>43822</v>
          </cell>
          <cell r="D3308" t="str">
            <v>CARNERINA PLUS NO. 2 CE</v>
          </cell>
          <cell r="E3308" t="str">
            <v>PES</v>
          </cell>
          <cell r="F3308">
            <v>5902</v>
          </cell>
          <cell r="G3308" t="str">
            <v>TN</v>
          </cell>
          <cell r="H3308" t="str">
            <v>TONELADAS</v>
          </cell>
          <cell r="I3308" t="str">
            <v>PEC</v>
          </cell>
        </row>
        <row r="3309">
          <cell r="A3309" t="str">
            <v>16243832</v>
          </cell>
          <cell r="B3309">
            <v>162</v>
          </cell>
          <cell r="C3309">
            <v>43832</v>
          </cell>
          <cell r="D3309" t="str">
            <v>CARNERINA PLUS NO. 3 CE</v>
          </cell>
          <cell r="E3309" t="str">
            <v>PES</v>
          </cell>
          <cell r="F3309">
            <v>5712</v>
          </cell>
          <cell r="G3309" t="str">
            <v>TN</v>
          </cell>
          <cell r="H3309" t="str">
            <v>TONELADAS</v>
          </cell>
          <cell r="I3309" t="str">
            <v>PEC</v>
          </cell>
        </row>
        <row r="3310">
          <cell r="A3310" t="str">
            <v>16243860</v>
          </cell>
          <cell r="B3310">
            <v>162</v>
          </cell>
          <cell r="C3310">
            <v>43860</v>
          </cell>
          <cell r="D3310" t="str">
            <v>CRECIPORK V. HE</v>
          </cell>
          <cell r="E3310" t="str">
            <v>PES</v>
          </cell>
          <cell r="F3310">
            <v>5694</v>
          </cell>
          <cell r="G3310" t="str">
            <v>TN</v>
          </cell>
          <cell r="H3310" t="str">
            <v>TONELADAS</v>
          </cell>
          <cell r="I3310" t="str">
            <v>PEC</v>
          </cell>
        </row>
        <row r="3311">
          <cell r="A3311" t="str">
            <v>16243861</v>
          </cell>
          <cell r="B3311">
            <v>162</v>
          </cell>
          <cell r="C3311">
            <v>43861</v>
          </cell>
          <cell r="D3311" t="str">
            <v>CRECIPORK V. HG</v>
          </cell>
          <cell r="E3311" t="str">
            <v>PES</v>
          </cell>
          <cell r="F3311">
            <v>5554</v>
          </cell>
          <cell r="G3311" t="str">
            <v>TN</v>
          </cell>
          <cell r="H3311" t="str">
            <v>TONELADAS</v>
          </cell>
          <cell r="I3311" t="str">
            <v>PEC</v>
          </cell>
        </row>
        <row r="3312">
          <cell r="A3312" t="str">
            <v>16243862</v>
          </cell>
          <cell r="B3312">
            <v>162</v>
          </cell>
          <cell r="C3312">
            <v>43862</v>
          </cell>
          <cell r="D3312" t="str">
            <v>GESTACION 0-30 CARABANCHEL</v>
          </cell>
          <cell r="E3312" t="str">
            <v>PES</v>
          </cell>
          <cell r="F3312">
            <v>5714</v>
          </cell>
          <cell r="G3312" t="str">
            <v>TN</v>
          </cell>
          <cell r="H3312" t="str">
            <v>TONELADAS</v>
          </cell>
          <cell r="I3312" t="str">
            <v>PEC</v>
          </cell>
        </row>
        <row r="3313">
          <cell r="A3313" t="str">
            <v>16243863</v>
          </cell>
          <cell r="B3313">
            <v>162</v>
          </cell>
          <cell r="C3313">
            <v>43863</v>
          </cell>
          <cell r="D3313" t="str">
            <v>CRECIPORK V. CG</v>
          </cell>
          <cell r="E3313" t="str">
            <v>PES</v>
          </cell>
          <cell r="F3313">
            <v>5574</v>
          </cell>
          <cell r="G3313" t="str">
            <v>TN</v>
          </cell>
          <cell r="H3313" t="str">
            <v>TONELADAS</v>
          </cell>
          <cell r="I3313" t="str">
            <v>PEC</v>
          </cell>
        </row>
        <row r="3314">
          <cell r="A3314" t="str">
            <v>16243870</v>
          </cell>
          <cell r="B3314">
            <v>162</v>
          </cell>
          <cell r="C3314">
            <v>43870</v>
          </cell>
          <cell r="D3314" t="str">
            <v>ENGORDAPORK V. HE</v>
          </cell>
          <cell r="E3314" t="str">
            <v>PES</v>
          </cell>
          <cell r="F3314">
            <v>5624</v>
          </cell>
          <cell r="G3314" t="str">
            <v>TN</v>
          </cell>
          <cell r="H3314" t="str">
            <v>TONELADAS</v>
          </cell>
          <cell r="I3314" t="str">
            <v>PEC</v>
          </cell>
        </row>
        <row r="3315">
          <cell r="A3315" t="str">
            <v>16243871</v>
          </cell>
          <cell r="B3315">
            <v>162</v>
          </cell>
          <cell r="C3315">
            <v>43871</v>
          </cell>
          <cell r="D3315" t="str">
            <v>ENGORDAPORK V. HG</v>
          </cell>
          <cell r="E3315" t="str">
            <v>PES</v>
          </cell>
          <cell r="F3315">
            <v>5484</v>
          </cell>
          <cell r="G3315" t="str">
            <v>TN</v>
          </cell>
          <cell r="H3315" t="str">
            <v>TONELADAS</v>
          </cell>
          <cell r="I3315" t="str">
            <v>PEC</v>
          </cell>
        </row>
        <row r="3316">
          <cell r="A3316" t="str">
            <v>16243872</v>
          </cell>
          <cell r="B3316">
            <v>162</v>
          </cell>
          <cell r="C3316">
            <v>43872</v>
          </cell>
          <cell r="D3316" t="str">
            <v>ALIMENTO RETIRO CARANBACHEL CE</v>
          </cell>
          <cell r="E3316" t="str">
            <v>PES</v>
          </cell>
          <cell r="F3316">
            <v>5644</v>
          </cell>
          <cell r="G3316" t="str">
            <v>TN</v>
          </cell>
          <cell r="H3316" t="str">
            <v>TONELADAS</v>
          </cell>
          <cell r="I3316" t="str">
            <v>PEC</v>
          </cell>
        </row>
        <row r="3317">
          <cell r="A3317" t="str">
            <v>16243873</v>
          </cell>
          <cell r="B3317">
            <v>162</v>
          </cell>
          <cell r="C3317">
            <v>43873</v>
          </cell>
          <cell r="D3317" t="str">
            <v>ENGORDAPORK V. CG</v>
          </cell>
          <cell r="E3317" t="str">
            <v>PES</v>
          </cell>
          <cell r="F3317">
            <v>5504</v>
          </cell>
          <cell r="G3317" t="str">
            <v>TN</v>
          </cell>
          <cell r="H3317" t="str">
            <v>TONELADAS</v>
          </cell>
          <cell r="I3317" t="str">
            <v>PEC</v>
          </cell>
        </row>
        <row r="3318">
          <cell r="A3318" t="str">
            <v>16243880</v>
          </cell>
          <cell r="B3318">
            <v>162</v>
          </cell>
          <cell r="C3318">
            <v>43880</v>
          </cell>
          <cell r="D3318" t="str">
            <v>REPRODUPORK V. HE</v>
          </cell>
          <cell r="E3318" t="str">
            <v>PES</v>
          </cell>
          <cell r="F3318">
            <v>5649</v>
          </cell>
          <cell r="G3318" t="str">
            <v>TN</v>
          </cell>
          <cell r="H3318" t="str">
            <v>TONELADAS</v>
          </cell>
          <cell r="I3318" t="str">
            <v>PEC</v>
          </cell>
        </row>
        <row r="3319">
          <cell r="A3319" t="str">
            <v>16243881</v>
          </cell>
          <cell r="B3319">
            <v>162</v>
          </cell>
          <cell r="C3319">
            <v>43881</v>
          </cell>
          <cell r="D3319" t="str">
            <v>REPRODUPORK V. HG</v>
          </cell>
          <cell r="E3319" t="str">
            <v>PES</v>
          </cell>
          <cell r="F3319">
            <v>5509</v>
          </cell>
          <cell r="G3319" t="str">
            <v>TN</v>
          </cell>
          <cell r="H3319" t="str">
            <v>TONELADAS</v>
          </cell>
          <cell r="I3319" t="str">
            <v>PEC</v>
          </cell>
        </row>
        <row r="3320">
          <cell r="A3320" t="str">
            <v>16243882</v>
          </cell>
          <cell r="B3320">
            <v>162</v>
          </cell>
          <cell r="C3320">
            <v>43882</v>
          </cell>
          <cell r="D3320" t="str">
            <v>REPRODUPORK AP CE</v>
          </cell>
          <cell r="E3320" t="str">
            <v>PES</v>
          </cell>
          <cell r="F3320">
            <v>5669</v>
          </cell>
          <cell r="G3320" t="str">
            <v>TN</v>
          </cell>
          <cell r="H3320" t="str">
            <v>TONELADAS</v>
          </cell>
          <cell r="I3320" t="str">
            <v>PEC</v>
          </cell>
        </row>
        <row r="3321">
          <cell r="A3321" t="str">
            <v>16243883</v>
          </cell>
          <cell r="B3321">
            <v>162</v>
          </cell>
          <cell r="C3321">
            <v>43883</v>
          </cell>
          <cell r="D3321" t="str">
            <v>REPRODUPORK V. CG</v>
          </cell>
          <cell r="E3321" t="str">
            <v>PES</v>
          </cell>
          <cell r="F3321">
            <v>5529</v>
          </cell>
          <cell r="G3321" t="str">
            <v>TN</v>
          </cell>
          <cell r="H3321" t="str">
            <v>TONELADAS</v>
          </cell>
          <cell r="I3321" t="str">
            <v>PEC</v>
          </cell>
        </row>
        <row r="3322">
          <cell r="A3322" t="str">
            <v>16244000</v>
          </cell>
          <cell r="B3322">
            <v>162</v>
          </cell>
          <cell r="C3322">
            <v>44000</v>
          </cell>
          <cell r="D3322" t="str">
            <v>APILECHE 18% HE</v>
          </cell>
          <cell r="E3322" t="str">
            <v>PES</v>
          </cell>
          <cell r="F3322">
            <v>5400</v>
          </cell>
          <cell r="G3322" t="str">
            <v>TN</v>
          </cell>
          <cell r="H3322" t="str">
            <v>TONELADAS</v>
          </cell>
          <cell r="I3322" t="str">
            <v>PEC</v>
          </cell>
        </row>
        <row r="3323">
          <cell r="A3323" t="str">
            <v>16244001</v>
          </cell>
          <cell r="B3323">
            <v>162</v>
          </cell>
          <cell r="C3323">
            <v>44001</v>
          </cell>
          <cell r="D3323" t="str">
            <v>APILECHE 18% HG</v>
          </cell>
          <cell r="E3323" t="str">
            <v>PES</v>
          </cell>
          <cell r="F3323">
            <v>5260</v>
          </cell>
          <cell r="G3323" t="str">
            <v>TN</v>
          </cell>
          <cell r="H3323" t="str">
            <v>TONELADAS</v>
          </cell>
          <cell r="I3323" t="str">
            <v>PEC</v>
          </cell>
        </row>
        <row r="3324">
          <cell r="A3324" t="str">
            <v>16244002</v>
          </cell>
          <cell r="B3324">
            <v>162</v>
          </cell>
          <cell r="C3324">
            <v>44002</v>
          </cell>
          <cell r="D3324" t="str">
            <v>APILECHE 18% CE</v>
          </cell>
          <cell r="E3324" t="str">
            <v>PES</v>
          </cell>
          <cell r="F3324">
            <v>6100</v>
          </cell>
          <cell r="G3324" t="str">
            <v>TN</v>
          </cell>
          <cell r="H3324" t="str">
            <v>TONELADAS</v>
          </cell>
          <cell r="I3324" t="str">
            <v>PEC</v>
          </cell>
        </row>
        <row r="3325">
          <cell r="A3325" t="str">
            <v>16244003</v>
          </cell>
          <cell r="B3325">
            <v>162</v>
          </cell>
          <cell r="C3325">
            <v>44003</v>
          </cell>
          <cell r="D3325" t="str">
            <v>APILECHE 18% CG</v>
          </cell>
          <cell r="E3325" t="str">
            <v>PES</v>
          </cell>
          <cell r="F3325">
            <v>5280</v>
          </cell>
          <cell r="G3325" t="str">
            <v>TN</v>
          </cell>
          <cell r="H3325" t="str">
            <v>TONELADAS</v>
          </cell>
          <cell r="I3325" t="str">
            <v>PEC</v>
          </cell>
        </row>
        <row r="3326">
          <cell r="A3326" t="str">
            <v>16244004</v>
          </cell>
          <cell r="B3326">
            <v>162</v>
          </cell>
          <cell r="C3326">
            <v>44004</v>
          </cell>
          <cell r="D3326" t="str">
            <v>APILECHE 18% RE</v>
          </cell>
          <cell r="E3326" t="str">
            <v>PES</v>
          </cell>
          <cell r="F3326">
            <v>6005</v>
          </cell>
          <cell r="G3326" t="str">
            <v>TN</v>
          </cell>
          <cell r="H3326" t="str">
            <v>TONELADAS</v>
          </cell>
          <cell r="I3326" t="str">
            <v>PEC</v>
          </cell>
        </row>
        <row r="3327">
          <cell r="A3327" t="str">
            <v>16244005</v>
          </cell>
          <cell r="B3327">
            <v>162</v>
          </cell>
          <cell r="C3327">
            <v>44005</v>
          </cell>
          <cell r="D3327" t="str">
            <v>APILECHE 18% RG</v>
          </cell>
          <cell r="E3327" t="str">
            <v>PES</v>
          </cell>
          <cell r="F3327">
            <v>5270</v>
          </cell>
          <cell r="G3327" t="str">
            <v>TN</v>
          </cell>
          <cell r="H3327" t="str">
            <v>TONELADAS</v>
          </cell>
          <cell r="I3327" t="str">
            <v>PEC</v>
          </cell>
        </row>
        <row r="3328">
          <cell r="A3328" t="str">
            <v>16244010</v>
          </cell>
          <cell r="B3328">
            <v>162</v>
          </cell>
          <cell r="C3328">
            <v>44010</v>
          </cell>
          <cell r="D3328" t="str">
            <v>ABALAC 40% PLUS HE</v>
          </cell>
          <cell r="E3328" t="str">
            <v>PES</v>
          </cell>
          <cell r="F3328">
            <v>5270</v>
          </cell>
          <cell r="G3328" t="str">
            <v>TN</v>
          </cell>
          <cell r="H3328" t="str">
            <v>TONELADAS</v>
          </cell>
          <cell r="I3328" t="str">
            <v>PEC</v>
          </cell>
        </row>
        <row r="3329">
          <cell r="A3329" t="str">
            <v>16244011</v>
          </cell>
          <cell r="B3329">
            <v>162</v>
          </cell>
          <cell r="C3329">
            <v>44011</v>
          </cell>
          <cell r="D3329" t="str">
            <v>ABALAC 40% PLUS HG</v>
          </cell>
          <cell r="E3329" t="str">
            <v>PES</v>
          </cell>
          <cell r="F3329">
            <v>5130</v>
          </cell>
          <cell r="G3329" t="str">
            <v>TN</v>
          </cell>
          <cell r="H3329" t="str">
            <v>TONELADAS</v>
          </cell>
          <cell r="I3329" t="str">
            <v>PEC</v>
          </cell>
        </row>
        <row r="3330">
          <cell r="A3330" t="str">
            <v>16244040</v>
          </cell>
          <cell r="B3330">
            <v>162</v>
          </cell>
          <cell r="C3330">
            <v>44040</v>
          </cell>
          <cell r="D3330" t="str">
            <v>ABAHOR PLUS HE</v>
          </cell>
          <cell r="E3330" t="str">
            <v>PES</v>
          </cell>
          <cell r="F3330">
            <v>4615</v>
          </cell>
          <cell r="G3330" t="str">
            <v>TN</v>
          </cell>
          <cell r="H3330" t="str">
            <v>TONELADAS</v>
          </cell>
          <cell r="I3330" t="str">
            <v>PEC</v>
          </cell>
        </row>
        <row r="3331">
          <cell r="A3331" t="str">
            <v>16244041</v>
          </cell>
          <cell r="B3331">
            <v>162</v>
          </cell>
          <cell r="C3331">
            <v>44041</v>
          </cell>
          <cell r="D3331" t="str">
            <v>ABAHOR PLUS HG</v>
          </cell>
          <cell r="E3331" t="str">
            <v>PES</v>
          </cell>
          <cell r="F3331">
            <v>4475</v>
          </cell>
          <cell r="G3331" t="str">
            <v>TN</v>
          </cell>
          <cell r="H3331" t="str">
            <v>TONELADAS</v>
          </cell>
          <cell r="I3331" t="str">
            <v>PEC</v>
          </cell>
        </row>
        <row r="3332">
          <cell r="A3332" t="str">
            <v>16244042</v>
          </cell>
          <cell r="B3332">
            <v>162</v>
          </cell>
          <cell r="C3332">
            <v>44042</v>
          </cell>
          <cell r="D3332" t="str">
            <v>ABAHOR PLUS CE</v>
          </cell>
          <cell r="E3332" t="str">
            <v>PES</v>
          </cell>
          <cell r="F3332">
            <v>4635</v>
          </cell>
          <cell r="G3332" t="str">
            <v>TN</v>
          </cell>
          <cell r="H3332" t="str">
            <v>TONELADAS</v>
          </cell>
          <cell r="I3332" t="str">
            <v>PEC</v>
          </cell>
        </row>
        <row r="3333">
          <cell r="A3333" t="str">
            <v>16244043</v>
          </cell>
          <cell r="B3333">
            <v>162</v>
          </cell>
          <cell r="C3333">
            <v>44043</v>
          </cell>
          <cell r="D3333" t="str">
            <v>ABAHOR PLUS CG</v>
          </cell>
          <cell r="E3333" t="str">
            <v>PES</v>
          </cell>
          <cell r="F3333">
            <v>4495</v>
          </cell>
          <cell r="G3333" t="str">
            <v>TN</v>
          </cell>
          <cell r="H3333" t="str">
            <v>TONELADAS</v>
          </cell>
          <cell r="I3333" t="str">
            <v>PEC</v>
          </cell>
        </row>
        <row r="3334">
          <cell r="A3334" t="str">
            <v>16244044</v>
          </cell>
          <cell r="B3334">
            <v>162</v>
          </cell>
          <cell r="C3334">
            <v>44044</v>
          </cell>
          <cell r="D3334" t="str">
            <v>ABAHOR PLUS RE</v>
          </cell>
          <cell r="E3334" t="str">
            <v>PES</v>
          </cell>
          <cell r="F3334">
            <v>4625</v>
          </cell>
          <cell r="G3334" t="str">
            <v>TN</v>
          </cell>
          <cell r="H3334" t="str">
            <v>TONELADAS</v>
          </cell>
          <cell r="I3334" t="str">
            <v>PEC</v>
          </cell>
        </row>
        <row r="3335">
          <cell r="A3335" t="str">
            <v>16244045</v>
          </cell>
          <cell r="B3335">
            <v>162</v>
          </cell>
          <cell r="C3335">
            <v>44045</v>
          </cell>
          <cell r="D3335" t="str">
            <v>ABAHOR PLUS RG</v>
          </cell>
          <cell r="E3335" t="str">
            <v>PES</v>
          </cell>
          <cell r="F3335">
            <v>4485</v>
          </cell>
          <cell r="G3335" t="str">
            <v>TN</v>
          </cell>
          <cell r="H3335" t="str">
            <v>TONELADAS</v>
          </cell>
          <cell r="I3335" t="str">
            <v>PEC</v>
          </cell>
        </row>
        <row r="3336">
          <cell r="A3336" t="str">
            <v>16244070</v>
          </cell>
          <cell r="B3336">
            <v>162</v>
          </cell>
          <cell r="C3336">
            <v>44070</v>
          </cell>
          <cell r="D3336" t="str">
            <v>ABABE PLUS HE</v>
          </cell>
          <cell r="E3336" t="str">
            <v>PES</v>
          </cell>
          <cell r="F3336">
            <v>5986</v>
          </cell>
          <cell r="G3336" t="str">
            <v>TN</v>
          </cell>
          <cell r="H3336" t="str">
            <v>TONELADAS</v>
          </cell>
          <cell r="I3336" t="str">
            <v>PEC</v>
          </cell>
        </row>
        <row r="3337">
          <cell r="A3337" t="str">
            <v>16244072</v>
          </cell>
          <cell r="B3337">
            <v>162</v>
          </cell>
          <cell r="C3337">
            <v>44072</v>
          </cell>
          <cell r="D3337" t="str">
            <v>ABABE PLUS CE</v>
          </cell>
          <cell r="E3337" t="str">
            <v>PES</v>
          </cell>
          <cell r="F3337">
            <v>5330</v>
          </cell>
          <cell r="G3337" t="str">
            <v>TN</v>
          </cell>
          <cell r="H3337" t="str">
            <v>TONELADAS</v>
          </cell>
          <cell r="I3337" t="str">
            <v>PEC</v>
          </cell>
        </row>
        <row r="3338">
          <cell r="A3338" t="str">
            <v>16244073</v>
          </cell>
          <cell r="B3338">
            <v>162</v>
          </cell>
          <cell r="C3338">
            <v>44073</v>
          </cell>
          <cell r="D3338" t="str">
            <v>ABABE PLUS CG</v>
          </cell>
          <cell r="E3338" t="str">
            <v>PES</v>
          </cell>
          <cell r="F3338">
            <v>5866</v>
          </cell>
          <cell r="G3338" t="str">
            <v>TN</v>
          </cell>
          <cell r="H3338" t="str">
            <v>TONELADAS</v>
          </cell>
          <cell r="I3338" t="str">
            <v>PEC</v>
          </cell>
        </row>
        <row r="3339">
          <cell r="A3339" t="str">
            <v>16244074</v>
          </cell>
          <cell r="B3339">
            <v>162</v>
          </cell>
          <cell r="C3339">
            <v>44074</v>
          </cell>
          <cell r="D3339" t="str">
            <v>ABABE PLUS RE</v>
          </cell>
          <cell r="E3339" t="str">
            <v>PES</v>
          </cell>
          <cell r="F3339">
            <v>5996</v>
          </cell>
          <cell r="G3339" t="str">
            <v>TN</v>
          </cell>
          <cell r="H3339" t="str">
            <v>TONELADAS</v>
          </cell>
          <cell r="I3339" t="str">
            <v>PEC</v>
          </cell>
        </row>
        <row r="3340">
          <cell r="A3340" t="str">
            <v>16244075</v>
          </cell>
          <cell r="B3340">
            <v>162</v>
          </cell>
          <cell r="C3340">
            <v>44075</v>
          </cell>
          <cell r="D3340" t="str">
            <v>ABABE PLUS RG</v>
          </cell>
          <cell r="E3340" t="str">
            <v>PES</v>
          </cell>
          <cell r="F3340">
            <v>5856</v>
          </cell>
          <cell r="G3340" t="str">
            <v>TN</v>
          </cell>
          <cell r="H3340" t="str">
            <v>TONELADAS</v>
          </cell>
          <cell r="I3340" t="str">
            <v>PEC</v>
          </cell>
        </row>
        <row r="3341">
          <cell r="A3341" t="str">
            <v>16244169</v>
          </cell>
          <cell r="B3341">
            <v>162</v>
          </cell>
          <cell r="C3341">
            <v>44169</v>
          </cell>
          <cell r="D3341" t="str">
            <v>LACTOCRIA PLUS 10K HE</v>
          </cell>
          <cell r="E3341" t="str">
            <v>PES</v>
          </cell>
          <cell r="F3341">
            <v>20096</v>
          </cell>
          <cell r="G3341" t="str">
            <v>TN</v>
          </cell>
          <cell r="H3341" t="str">
            <v>TONELADAS</v>
          </cell>
          <cell r="I3341" t="str">
            <v>PEC</v>
          </cell>
        </row>
        <row r="3342">
          <cell r="A3342" t="str">
            <v>16244230</v>
          </cell>
          <cell r="B3342">
            <v>162</v>
          </cell>
          <cell r="C3342">
            <v>44230</v>
          </cell>
          <cell r="D3342" t="str">
            <v>LECHERO 16% V. HE</v>
          </cell>
          <cell r="E3342" t="str">
            <v>PES</v>
          </cell>
          <cell r="F3342">
            <v>4947</v>
          </cell>
          <cell r="G3342" t="str">
            <v>TN</v>
          </cell>
          <cell r="H3342" t="str">
            <v>TONELADAS</v>
          </cell>
          <cell r="I3342" t="str">
            <v>PEC</v>
          </cell>
        </row>
        <row r="3343">
          <cell r="A3343" t="str">
            <v>16244231</v>
          </cell>
          <cell r="B3343">
            <v>162</v>
          </cell>
          <cell r="C3343">
            <v>44231</v>
          </cell>
          <cell r="D3343" t="str">
            <v>LECHERO 16% V. HG</v>
          </cell>
          <cell r="E3343" t="str">
            <v>PES</v>
          </cell>
          <cell r="F3343">
            <v>4807</v>
          </cell>
          <cell r="G3343" t="str">
            <v>TN</v>
          </cell>
          <cell r="H3343" t="str">
            <v>TONELADAS</v>
          </cell>
          <cell r="I3343" t="str">
            <v>PEC</v>
          </cell>
        </row>
        <row r="3344">
          <cell r="A3344" t="str">
            <v>16244232</v>
          </cell>
          <cell r="B3344">
            <v>162</v>
          </cell>
          <cell r="C3344">
            <v>44232</v>
          </cell>
          <cell r="D3344" t="str">
            <v>LECHERO 16% AP. CE</v>
          </cell>
          <cell r="E3344" t="str">
            <v>PES</v>
          </cell>
          <cell r="F3344">
            <v>4500</v>
          </cell>
          <cell r="G3344" t="str">
            <v>TN</v>
          </cell>
          <cell r="H3344" t="str">
            <v>TONELADAS</v>
          </cell>
          <cell r="I3344" t="str">
            <v>PEC</v>
          </cell>
        </row>
        <row r="3345">
          <cell r="A3345" t="str">
            <v>16244233</v>
          </cell>
          <cell r="B3345">
            <v>162</v>
          </cell>
          <cell r="C3345">
            <v>44233</v>
          </cell>
          <cell r="D3345" t="str">
            <v>LECHERO 16%  CG</v>
          </cell>
          <cell r="E3345" t="str">
            <v>PES</v>
          </cell>
          <cell r="F3345">
            <v>4827</v>
          </cell>
          <cell r="G3345" t="str">
            <v>TN</v>
          </cell>
          <cell r="H3345" t="str">
            <v>TONELADAS</v>
          </cell>
          <cell r="I3345" t="str">
            <v>PEC</v>
          </cell>
        </row>
        <row r="3346">
          <cell r="A3346" t="str">
            <v>16244234</v>
          </cell>
          <cell r="B3346">
            <v>162</v>
          </cell>
          <cell r="C3346">
            <v>44234</v>
          </cell>
          <cell r="D3346" t="str">
            <v>LECHERO 16% V. RE</v>
          </cell>
          <cell r="E3346" t="str">
            <v>PES</v>
          </cell>
          <cell r="F3346">
            <v>4957</v>
          </cell>
          <cell r="G3346" t="str">
            <v>TN</v>
          </cell>
          <cell r="H3346" t="str">
            <v>TONELADAS</v>
          </cell>
          <cell r="I3346" t="str">
            <v>PEC</v>
          </cell>
        </row>
        <row r="3347">
          <cell r="A3347" t="str">
            <v>16244235</v>
          </cell>
          <cell r="B3347">
            <v>162</v>
          </cell>
          <cell r="C3347">
            <v>44235</v>
          </cell>
          <cell r="D3347" t="str">
            <v>LECHERO 16% V. RG</v>
          </cell>
          <cell r="E3347" t="str">
            <v>PES</v>
          </cell>
          <cell r="F3347">
            <v>4817</v>
          </cell>
          <cell r="G3347" t="str">
            <v>TN</v>
          </cell>
          <cell r="H3347" t="str">
            <v>TONELADAS</v>
          </cell>
          <cell r="I3347" t="str">
            <v>PEC</v>
          </cell>
        </row>
        <row r="3348">
          <cell r="A3348" t="str">
            <v>16245214</v>
          </cell>
          <cell r="B3348">
            <v>162</v>
          </cell>
          <cell r="C3348">
            <v>45214</v>
          </cell>
          <cell r="D3348" t="str">
            <v>BEEFMAX RE</v>
          </cell>
          <cell r="E3348" t="str">
            <v>PES</v>
          </cell>
          <cell r="F3348">
            <v>5940</v>
          </cell>
          <cell r="G3348" t="str">
            <v>TN</v>
          </cell>
          <cell r="H3348" t="str">
            <v>TONELADAS</v>
          </cell>
          <cell r="I3348" t="str">
            <v>PEC</v>
          </cell>
        </row>
        <row r="3349">
          <cell r="A3349" t="str">
            <v>16245410</v>
          </cell>
          <cell r="B3349">
            <v>162</v>
          </cell>
          <cell r="C3349">
            <v>45410</v>
          </cell>
          <cell r="D3349" t="str">
            <v>API-CARNE HE</v>
          </cell>
          <cell r="E3349" t="str">
            <v>PES</v>
          </cell>
          <cell r="F3349">
            <v>5923</v>
          </cell>
          <cell r="G3349" t="str">
            <v>TN</v>
          </cell>
          <cell r="H3349" t="str">
            <v>TONELADAS</v>
          </cell>
          <cell r="I3349" t="str">
            <v>PEC</v>
          </cell>
        </row>
        <row r="3350">
          <cell r="A3350" t="str">
            <v>16245411</v>
          </cell>
          <cell r="B3350">
            <v>162</v>
          </cell>
          <cell r="C3350">
            <v>45411</v>
          </cell>
          <cell r="D3350" t="str">
            <v>API-CARNE HG</v>
          </cell>
          <cell r="E3350" t="str">
            <v>PES</v>
          </cell>
          <cell r="F3350">
            <v>5783</v>
          </cell>
          <cell r="G3350" t="str">
            <v>TN</v>
          </cell>
          <cell r="H3350" t="str">
            <v>TONELADAS</v>
          </cell>
          <cell r="I3350" t="str">
            <v>PEC</v>
          </cell>
        </row>
        <row r="3351">
          <cell r="A3351" t="str">
            <v>16245412</v>
          </cell>
          <cell r="B3351">
            <v>162</v>
          </cell>
          <cell r="C3351">
            <v>45412</v>
          </cell>
          <cell r="D3351" t="str">
            <v>API-CARNE CE</v>
          </cell>
          <cell r="E3351" t="str">
            <v>PES</v>
          </cell>
          <cell r="F3351">
            <v>5943</v>
          </cell>
          <cell r="G3351" t="str">
            <v>TN</v>
          </cell>
          <cell r="H3351" t="str">
            <v>TONELADAS</v>
          </cell>
          <cell r="I3351" t="str">
            <v>PEC</v>
          </cell>
        </row>
        <row r="3352">
          <cell r="A3352" t="str">
            <v>16245413</v>
          </cell>
          <cell r="B3352">
            <v>162</v>
          </cell>
          <cell r="C3352">
            <v>45413</v>
          </cell>
          <cell r="D3352" t="str">
            <v>API-CARNE CG</v>
          </cell>
          <cell r="E3352" t="str">
            <v>PES</v>
          </cell>
          <cell r="F3352">
            <v>5803</v>
          </cell>
          <cell r="G3352" t="str">
            <v>TN</v>
          </cell>
          <cell r="H3352" t="str">
            <v>TONELADAS</v>
          </cell>
          <cell r="I3352" t="str">
            <v>PEC</v>
          </cell>
        </row>
        <row r="3353">
          <cell r="A3353" t="str">
            <v>16245414</v>
          </cell>
          <cell r="B3353">
            <v>162</v>
          </cell>
          <cell r="C3353">
            <v>45414</v>
          </cell>
          <cell r="D3353" t="str">
            <v>API-CARNE RE</v>
          </cell>
          <cell r="E3353" t="str">
            <v>PES</v>
          </cell>
          <cell r="F3353">
            <v>4700</v>
          </cell>
          <cell r="G3353" t="str">
            <v>TN</v>
          </cell>
          <cell r="H3353" t="str">
            <v>TONELADAS</v>
          </cell>
          <cell r="I3353" t="str">
            <v>PEC</v>
          </cell>
        </row>
        <row r="3354">
          <cell r="A3354" t="str">
            <v>16245415</v>
          </cell>
          <cell r="B3354">
            <v>162</v>
          </cell>
          <cell r="C3354">
            <v>45415</v>
          </cell>
          <cell r="D3354" t="str">
            <v>API-CARNE RG</v>
          </cell>
          <cell r="E3354" t="str">
            <v>PES</v>
          </cell>
          <cell r="F3354">
            <v>5793</v>
          </cell>
          <cell r="G3354" t="str">
            <v>TN</v>
          </cell>
          <cell r="H3354" t="str">
            <v>TONELADAS</v>
          </cell>
          <cell r="I3354" t="str">
            <v>PEC</v>
          </cell>
        </row>
        <row r="3355">
          <cell r="A3355" t="str">
            <v>16245434</v>
          </cell>
          <cell r="B3355">
            <v>162</v>
          </cell>
          <cell r="C3355">
            <v>45434</v>
          </cell>
          <cell r="D3355" t="str">
            <v>GANACARNE MULTIUSOS  RE</v>
          </cell>
          <cell r="E3355" t="str">
            <v>PES</v>
          </cell>
          <cell r="F3355">
            <v>4198</v>
          </cell>
          <cell r="G3355" t="str">
            <v>TN</v>
          </cell>
          <cell r="H3355" t="str">
            <v>TONELADAS</v>
          </cell>
          <cell r="I3355" t="str">
            <v>PEC</v>
          </cell>
        </row>
        <row r="3356">
          <cell r="A3356" t="str">
            <v>16245484</v>
          </cell>
          <cell r="B3356">
            <v>162</v>
          </cell>
          <cell r="C3356">
            <v>45484</v>
          </cell>
          <cell r="D3356" t="str">
            <v>API-CARNE ES.PLUS RE</v>
          </cell>
          <cell r="E3356" t="str">
            <v>PES</v>
          </cell>
          <cell r="F3356">
            <v>4783</v>
          </cell>
          <cell r="G3356" t="str">
            <v>TN</v>
          </cell>
          <cell r="H3356" t="str">
            <v>TONELADAS</v>
          </cell>
          <cell r="I3356" t="str">
            <v>PEC</v>
          </cell>
        </row>
        <row r="3357">
          <cell r="A3357" t="str">
            <v>16245485</v>
          </cell>
          <cell r="B3357">
            <v>162</v>
          </cell>
          <cell r="C3357">
            <v>45485</v>
          </cell>
          <cell r="D3357" t="str">
            <v>API-CARNE ES.PLUS RG</v>
          </cell>
          <cell r="E3357" t="str">
            <v>PES</v>
          </cell>
          <cell r="F3357">
            <v>4643</v>
          </cell>
          <cell r="G3357" t="str">
            <v>TN</v>
          </cell>
          <cell r="H3357" t="str">
            <v>TONELADAS</v>
          </cell>
          <cell r="I3357" t="str">
            <v>PEC</v>
          </cell>
        </row>
        <row r="3358">
          <cell r="A3358" t="str">
            <v>16245492</v>
          </cell>
          <cell r="B3358">
            <v>162</v>
          </cell>
          <cell r="C3358">
            <v>45492</v>
          </cell>
          <cell r="D3358" t="str">
            <v>BECERRO ENGORDA 16% CE</v>
          </cell>
          <cell r="E3358" t="str">
            <v>PES</v>
          </cell>
          <cell r="F3358">
            <v>4154</v>
          </cell>
          <cell r="G3358" t="str">
            <v>TN</v>
          </cell>
          <cell r="H3358" t="str">
            <v>TONELADAS</v>
          </cell>
          <cell r="I3358" t="str">
            <v>PEC</v>
          </cell>
        </row>
        <row r="3359">
          <cell r="A3359" t="str">
            <v>16245630</v>
          </cell>
          <cell r="B3359">
            <v>162</v>
          </cell>
          <cell r="C3359">
            <v>45630</v>
          </cell>
          <cell r="D3359" t="str">
            <v>ENGORDA GANADO V. HE</v>
          </cell>
          <cell r="E3359" t="str">
            <v>PES</v>
          </cell>
          <cell r="F3359">
            <v>5035</v>
          </cell>
          <cell r="G3359" t="str">
            <v>TN</v>
          </cell>
          <cell r="H3359" t="str">
            <v>TONELADAS</v>
          </cell>
          <cell r="I3359" t="str">
            <v>PEC</v>
          </cell>
        </row>
        <row r="3360">
          <cell r="A3360" t="str">
            <v>16245631</v>
          </cell>
          <cell r="B3360">
            <v>162</v>
          </cell>
          <cell r="C3360">
            <v>45631</v>
          </cell>
          <cell r="D3360" t="str">
            <v>ENGORDA GANADO V. HG</v>
          </cell>
          <cell r="E3360" t="str">
            <v>PES</v>
          </cell>
          <cell r="F3360">
            <v>4895</v>
          </cell>
          <cell r="G3360" t="str">
            <v>TN</v>
          </cell>
          <cell r="H3360" t="str">
            <v>TONELADAS</v>
          </cell>
          <cell r="I3360" t="str">
            <v>PEC</v>
          </cell>
        </row>
        <row r="3361">
          <cell r="A3361" t="str">
            <v>16245632</v>
          </cell>
          <cell r="B3361">
            <v>162</v>
          </cell>
          <cell r="C3361">
            <v>45632</v>
          </cell>
          <cell r="D3361" t="str">
            <v>ENGORDA GANADO AP CE</v>
          </cell>
          <cell r="E3361" t="str">
            <v>PES</v>
          </cell>
          <cell r="F3361">
            <v>4100</v>
          </cell>
          <cell r="G3361" t="str">
            <v>TN</v>
          </cell>
          <cell r="H3361" t="str">
            <v>TONELADAS</v>
          </cell>
          <cell r="I3361" t="str">
            <v>PEC</v>
          </cell>
        </row>
        <row r="3362">
          <cell r="A3362" t="str">
            <v>16245633</v>
          </cell>
          <cell r="B3362">
            <v>162</v>
          </cell>
          <cell r="C3362">
            <v>45633</v>
          </cell>
          <cell r="D3362" t="str">
            <v>ENGORDA GANADO V. CG</v>
          </cell>
          <cell r="E3362" t="str">
            <v>PES</v>
          </cell>
          <cell r="F3362">
            <v>4915</v>
          </cell>
          <cell r="G3362" t="str">
            <v>TN</v>
          </cell>
          <cell r="H3362" t="str">
            <v>TONELADAS</v>
          </cell>
          <cell r="I3362" t="str">
            <v>PEC</v>
          </cell>
        </row>
        <row r="3363">
          <cell r="A3363" t="str">
            <v>16245634</v>
          </cell>
          <cell r="B3363">
            <v>162</v>
          </cell>
          <cell r="C3363">
            <v>45634</v>
          </cell>
          <cell r="D3363" t="str">
            <v>ENGORDA GANADO RE</v>
          </cell>
          <cell r="E3363" t="str">
            <v>PES</v>
          </cell>
          <cell r="F3363">
            <v>5045</v>
          </cell>
          <cell r="G3363" t="str">
            <v>TN</v>
          </cell>
          <cell r="H3363" t="str">
            <v>TONELADAS</v>
          </cell>
          <cell r="I3363" t="str">
            <v>PEC</v>
          </cell>
        </row>
        <row r="3364">
          <cell r="A3364" t="str">
            <v>16245635</v>
          </cell>
          <cell r="B3364">
            <v>162</v>
          </cell>
          <cell r="C3364">
            <v>45635</v>
          </cell>
          <cell r="D3364" t="str">
            <v>ENGORDA GANADO  RG</v>
          </cell>
          <cell r="E3364" t="str">
            <v>PES</v>
          </cell>
          <cell r="F3364">
            <v>4905</v>
          </cell>
          <cell r="G3364" t="str">
            <v>TN</v>
          </cell>
          <cell r="H3364" t="str">
            <v>TONELADAS</v>
          </cell>
          <cell r="I3364" t="str">
            <v>PEC</v>
          </cell>
        </row>
        <row r="3365">
          <cell r="A3365" t="str">
            <v>16245654</v>
          </cell>
          <cell r="B3365">
            <v>162</v>
          </cell>
          <cell r="C3365">
            <v>45654</v>
          </cell>
          <cell r="D3365" t="str">
            <v>BEEF ROLL EXPO RE</v>
          </cell>
          <cell r="E3365" t="str">
            <v>PES</v>
          </cell>
          <cell r="F3365">
            <v>4900</v>
          </cell>
          <cell r="G3365" t="str">
            <v>TN</v>
          </cell>
          <cell r="H3365" t="str">
            <v>TONELADAS</v>
          </cell>
          <cell r="I3365" t="str">
            <v>PEC</v>
          </cell>
        </row>
        <row r="3366">
          <cell r="A3366" t="str">
            <v>16245655</v>
          </cell>
          <cell r="B3366">
            <v>162</v>
          </cell>
          <cell r="C3366">
            <v>45655</v>
          </cell>
          <cell r="D3366" t="str">
            <v>BEFF ROLL EXPO RG</v>
          </cell>
          <cell r="E3366" t="str">
            <v>PES</v>
          </cell>
          <cell r="F3366">
            <v>5730</v>
          </cell>
          <cell r="G3366" t="str">
            <v>TN</v>
          </cell>
          <cell r="H3366" t="str">
            <v>TONELADAS</v>
          </cell>
          <cell r="I3366" t="str">
            <v>PEC</v>
          </cell>
        </row>
        <row r="3367">
          <cell r="A3367" t="str">
            <v>16246022</v>
          </cell>
          <cell r="B3367">
            <v>162</v>
          </cell>
          <cell r="C3367">
            <v>46022</v>
          </cell>
          <cell r="D3367" t="str">
            <v>GALLO DE ORO PREPARACION CE</v>
          </cell>
          <cell r="E3367" t="str">
            <v>PES</v>
          </cell>
          <cell r="F3367">
            <v>6925</v>
          </cell>
          <cell r="G3367" t="str">
            <v>TN</v>
          </cell>
          <cell r="H3367" t="str">
            <v>TONELADAS</v>
          </cell>
          <cell r="I3367" t="str">
            <v>PEC</v>
          </cell>
        </row>
        <row r="3368">
          <cell r="A3368" t="str">
            <v>16246026</v>
          </cell>
          <cell r="B3368">
            <v>162</v>
          </cell>
          <cell r="C3368">
            <v>46026</v>
          </cell>
          <cell r="D3368" t="str">
            <v>GALLO DE ORO PREPARACION 5K CE</v>
          </cell>
          <cell r="E3368" t="str">
            <v>PES</v>
          </cell>
          <cell r="F3368">
            <v>7620</v>
          </cell>
          <cell r="G3368" t="str">
            <v>TN</v>
          </cell>
          <cell r="H3368" t="str">
            <v>TONELADAS</v>
          </cell>
          <cell r="I3368" t="str">
            <v>PEC</v>
          </cell>
        </row>
        <row r="3369">
          <cell r="A3369" t="str">
            <v>16246032</v>
          </cell>
          <cell r="B3369">
            <v>162</v>
          </cell>
          <cell r="C3369">
            <v>46032</v>
          </cell>
          <cell r="D3369" t="str">
            <v>API-PAVO NO. 1 TE</v>
          </cell>
          <cell r="E3369" t="str">
            <v>PES</v>
          </cell>
          <cell r="F3369">
            <v>6838</v>
          </cell>
          <cell r="G3369" t="str">
            <v>TN</v>
          </cell>
          <cell r="H3369" t="str">
            <v>TONELADAS</v>
          </cell>
          <cell r="I3369" t="str">
            <v>PEC</v>
          </cell>
        </row>
        <row r="3370">
          <cell r="A3370" t="str">
            <v>16246040</v>
          </cell>
          <cell r="B3370">
            <v>162</v>
          </cell>
          <cell r="C3370">
            <v>46040</v>
          </cell>
          <cell r="D3370" t="str">
            <v>API-BORREGOS HE</v>
          </cell>
          <cell r="E3370" t="str">
            <v>PES</v>
          </cell>
          <cell r="F3370">
            <v>4339</v>
          </cell>
          <cell r="G3370" t="str">
            <v>TN</v>
          </cell>
          <cell r="H3370" t="str">
            <v>TONELADAS</v>
          </cell>
          <cell r="I3370" t="str">
            <v>PEC</v>
          </cell>
        </row>
        <row r="3371">
          <cell r="A3371" t="str">
            <v>16246041</v>
          </cell>
          <cell r="B3371">
            <v>162</v>
          </cell>
          <cell r="C3371">
            <v>46041</v>
          </cell>
          <cell r="D3371" t="str">
            <v>API-BORREGOS HG</v>
          </cell>
          <cell r="E3371" t="str">
            <v>PES</v>
          </cell>
          <cell r="F3371">
            <v>4224</v>
          </cell>
          <cell r="G3371" t="str">
            <v>TN</v>
          </cell>
          <cell r="H3371" t="str">
            <v>TONELADAS</v>
          </cell>
          <cell r="I3371" t="str">
            <v>PEC</v>
          </cell>
        </row>
        <row r="3372">
          <cell r="A3372" t="str">
            <v>16246042</v>
          </cell>
          <cell r="B3372">
            <v>162</v>
          </cell>
          <cell r="C3372">
            <v>46042</v>
          </cell>
          <cell r="D3372" t="str">
            <v>API-BORREGOS CE</v>
          </cell>
          <cell r="E3372" t="str">
            <v>PES</v>
          </cell>
          <cell r="F3372">
            <v>5125</v>
          </cell>
          <cell r="G3372" t="str">
            <v>TN</v>
          </cell>
          <cell r="H3372" t="str">
            <v>TONELADAS</v>
          </cell>
          <cell r="I3372" t="str">
            <v>PEC</v>
          </cell>
        </row>
        <row r="3373">
          <cell r="A3373" t="str">
            <v>16246043</v>
          </cell>
          <cell r="B3373">
            <v>162</v>
          </cell>
          <cell r="C3373">
            <v>46043</v>
          </cell>
          <cell r="D3373" t="str">
            <v>API-BORREGOS CG</v>
          </cell>
          <cell r="E3373" t="str">
            <v>PES</v>
          </cell>
          <cell r="F3373">
            <v>4244</v>
          </cell>
          <cell r="G3373" t="str">
            <v>TN</v>
          </cell>
          <cell r="H3373" t="str">
            <v>TONELADAS</v>
          </cell>
          <cell r="I3373" t="str">
            <v>PEC</v>
          </cell>
        </row>
        <row r="3374">
          <cell r="A3374" t="str">
            <v>16246044</v>
          </cell>
          <cell r="B3374">
            <v>162</v>
          </cell>
          <cell r="C3374">
            <v>46044</v>
          </cell>
          <cell r="D3374" t="str">
            <v>API-BORREGOS RE</v>
          </cell>
          <cell r="E3374" t="str">
            <v>PES</v>
          </cell>
          <cell r="F3374">
            <v>4349</v>
          </cell>
          <cell r="G3374" t="str">
            <v>TN</v>
          </cell>
          <cell r="H3374" t="str">
            <v>TONELADAS</v>
          </cell>
          <cell r="I3374" t="str">
            <v>PEC</v>
          </cell>
        </row>
        <row r="3375">
          <cell r="A3375" t="str">
            <v>16246045</v>
          </cell>
          <cell r="B3375">
            <v>162</v>
          </cell>
          <cell r="C3375">
            <v>46045</v>
          </cell>
          <cell r="D3375" t="str">
            <v>API-BORREGOS RG</v>
          </cell>
          <cell r="E3375" t="str">
            <v>PES</v>
          </cell>
          <cell r="F3375">
            <v>4234</v>
          </cell>
          <cell r="G3375" t="str">
            <v>TN</v>
          </cell>
          <cell r="H3375" t="str">
            <v>TONELADAS</v>
          </cell>
          <cell r="I3375" t="str">
            <v>PEC</v>
          </cell>
        </row>
        <row r="3376">
          <cell r="A3376" t="str">
            <v>16246052</v>
          </cell>
          <cell r="B3376">
            <v>162</v>
          </cell>
          <cell r="C3376">
            <v>46052</v>
          </cell>
          <cell r="D3376" t="str">
            <v>CONEJOS ENGORDA CE</v>
          </cell>
          <cell r="E3376" t="str">
            <v>PES</v>
          </cell>
          <cell r="F3376">
            <v>6500</v>
          </cell>
          <cell r="G3376" t="str">
            <v>TN</v>
          </cell>
          <cell r="H3376" t="str">
            <v>TONELADAS</v>
          </cell>
          <cell r="I3376" t="str">
            <v>PEC</v>
          </cell>
        </row>
        <row r="3377">
          <cell r="A3377" t="str">
            <v>16246062</v>
          </cell>
          <cell r="B3377">
            <v>162</v>
          </cell>
          <cell r="C3377">
            <v>46062</v>
          </cell>
          <cell r="D3377" t="str">
            <v>CONEJO REPRODUCTOR CE</v>
          </cell>
          <cell r="E3377" t="str">
            <v>PES</v>
          </cell>
          <cell r="F3377">
            <v>6465</v>
          </cell>
          <cell r="G3377" t="str">
            <v>TN</v>
          </cell>
          <cell r="H3377" t="str">
            <v>TONELADAS</v>
          </cell>
          <cell r="I3377" t="str">
            <v>PEC</v>
          </cell>
        </row>
        <row r="3378">
          <cell r="A3378" t="str">
            <v>16246114</v>
          </cell>
          <cell r="B3378">
            <v>162</v>
          </cell>
          <cell r="C3378">
            <v>46114</v>
          </cell>
          <cell r="D3378" t="str">
            <v>BORREGO GANADOR RE</v>
          </cell>
          <cell r="E3378" t="str">
            <v>PES</v>
          </cell>
          <cell r="F3378">
            <v>4485</v>
          </cell>
          <cell r="G3378" t="str">
            <v>TN</v>
          </cell>
          <cell r="H3378" t="str">
            <v>TONELADAS</v>
          </cell>
          <cell r="I3378" t="str">
            <v>PEC</v>
          </cell>
        </row>
        <row r="3379">
          <cell r="A3379" t="str">
            <v>16246122</v>
          </cell>
          <cell r="B3379">
            <v>162</v>
          </cell>
          <cell r="C3379">
            <v>46122</v>
          </cell>
          <cell r="D3379" t="str">
            <v>GALLO DE ORO MANTTO CE 40KG</v>
          </cell>
          <cell r="E3379" t="str">
            <v>PES</v>
          </cell>
          <cell r="F3379">
            <v>7675</v>
          </cell>
          <cell r="G3379" t="str">
            <v>TN</v>
          </cell>
          <cell r="H3379" t="str">
            <v>TONELADAS</v>
          </cell>
          <cell r="I3379" t="str">
            <v>PEC</v>
          </cell>
        </row>
        <row r="3380">
          <cell r="A3380" t="str">
            <v>16246126</v>
          </cell>
          <cell r="B3380">
            <v>162</v>
          </cell>
          <cell r="C3380">
            <v>46126</v>
          </cell>
          <cell r="D3380" t="str">
            <v>GALLO DE ORO MANTO. 5KG</v>
          </cell>
          <cell r="E3380" t="str">
            <v>PES</v>
          </cell>
          <cell r="F3380">
            <v>8567</v>
          </cell>
          <cell r="G3380" t="str">
            <v>TN</v>
          </cell>
          <cell r="H3380" t="str">
            <v>TONELADAS</v>
          </cell>
          <cell r="I3380" t="str">
            <v>PEC</v>
          </cell>
        </row>
        <row r="3381">
          <cell r="A3381" t="str">
            <v>16246184</v>
          </cell>
          <cell r="B3381">
            <v>162</v>
          </cell>
          <cell r="C3381">
            <v>46184</v>
          </cell>
          <cell r="D3381" t="str">
            <v>BORREGAS REPRODUCTORAS RE</v>
          </cell>
          <cell r="E3381" t="str">
            <v>PES</v>
          </cell>
          <cell r="F3381">
            <v>4890</v>
          </cell>
          <cell r="G3381" t="str">
            <v>TN</v>
          </cell>
          <cell r="H3381" t="str">
            <v>TONELADAS</v>
          </cell>
          <cell r="I3381" t="str">
            <v>PEC</v>
          </cell>
        </row>
        <row r="3382">
          <cell r="A3382" t="str">
            <v>16246194</v>
          </cell>
          <cell r="B3382">
            <v>162</v>
          </cell>
          <cell r="C3382">
            <v>46194</v>
          </cell>
          <cell r="D3382" t="str">
            <v>PELL ROL AVENA PLUS 40 KGS</v>
          </cell>
          <cell r="E3382" t="str">
            <v>PES</v>
          </cell>
          <cell r="F3382">
            <v>7945</v>
          </cell>
          <cell r="G3382" t="str">
            <v>TN</v>
          </cell>
          <cell r="H3382" t="str">
            <v>TONELADAS</v>
          </cell>
          <cell r="I3382" t="str">
            <v>PEC</v>
          </cell>
        </row>
        <row r="3383">
          <cell r="A3383" t="str">
            <v>16246214</v>
          </cell>
          <cell r="B3383">
            <v>162</v>
          </cell>
          <cell r="C3383">
            <v>46214</v>
          </cell>
          <cell r="D3383" t="str">
            <v>PELL ROL SPRINTER RE</v>
          </cell>
          <cell r="E3383" t="str">
            <v>PES</v>
          </cell>
          <cell r="F3383">
            <v>7090</v>
          </cell>
          <cell r="G3383" t="str">
            <v>TN</v>
          </cell>
          <cell r="H3383" t="str">
            <v>TONELADAS</v>
          </cell>
          <cell r="I3383" t="str">
            <v>PEC</v>
          </cell>
        </row>
        <row r="3384">
          <cell r="A3384" t="str">
            <v>16246234</v>
          </cell>
          <cell r="B3384">
            <v>162</v>
          </cell>
          <cell r="C3384">
            <v>46234</v>
          </cell>
          <cell r="D3384" t="str">
            <v>PELL ROL VITAL RE</v>
          </cell>
          <cell r="E3384" t="str">
            <v>PES</v>
          </cell>
          <cell r="F3384">
            <v>7515</v>
          </cell>
          <cell r="G3384" t="str">
            <v>TN</v>
          </cell>
          <cell r="H3384" t="str">
            <v>TONELADAS</v>
          </cell>
          <cell r="I3384" t="str">
            <v>PEC</v>
          </cell>
        </row>
        <row r="3385">
          <cell r="A3385" t="str">
            <v>16246252</v>
          </cell>
          <cell r="B3385">
            <v>162</v>
          </cell>
          <cell r="C3385">
            <v>46252</v>
          </cell>
          <cell r="D3385" t="str">
            <v>GALLO DE ORO PRO-PLUMA</v>
          </cell>
          <cell r="E3385" t="str">
            <v>PES</v>
          </cell>
          <cell r="F3385">
            <v>9215</v>
          </cell>
          <cell r="G3385" t="str">
            <v>TN</v>
          </cell>
          <cell r="H3385" t="str">
            <v>TONELADAS</v>
          </cell>
          <cell r="I3385" t="str">
            <v>PEC</v>
          </cell>
        </row>
        <row r="3386">
          <cell r="A3386" t="str">
            <v>16246259</v>
          </cell>
          <cell r="B3386">
            <v>162</v>
          </cell>
          <cell r="C3386">
            <v>46259</v>
          </cell>
          <cell r="D3386" t="str">
            <v>GALLO DE ORO PRO-PLUMA 5KG</v>
          </cell>
          <cell r="E3386" t="str">
            <v>PES</v>
          </cell>
          <cell r="F3386">
            <v>9790</v>
          </cell>
          <cell r="G3386" t="str">
            <v>TN</v>
          </cell>
          <cell r="H3386" t="str">
            <v>TONELADAS</v>
          </cell>
          <cell r="I3386" t="str">
            <v>PEC</v>
          </cell>
        </row>
        <row r="3387">
          <cell r="A3387" t="str">
            <v>16246309</v>
          </cell>
          <cell r="B3387">
            <v>162</v>
          </cell>
          <cell r="C3387">
            <v>46309</v>
          </cell>
          <cell r="D3387" t="str">
            <v>TRIPLE CORONA RE ENDURANC 22.6</v>
          </cell>
          <cell r="E3387" t="str">
            <v>PES</v>
          </cell>
          <cell r="F3387">
            <v>10109</v>
          </cell>
          <cell r="G3387" t="str">
            <v>TN</v>
          </cell>
          <cell r="H3387" t="str">
            <v>TONELADAS</v>
          </cell>
          <cell r="I3387" t="str">
            <v>PEC</v>
          </cell>
        </row>
        <row r="3388">
          <cell r="A3388" t="str">
            <v>16246332</v>
          </cell>
          <cell r="B3388">
            <v>162</v>
          </cell>
          <cell r="C3388">
            <v>46332</v>
          </cell>
          <cell r="D3388" t="str">
            <v>TRIPLE CORONA BOOSTER CE</v>
          </cell>
          <cell r="E3388" t="str">
            <v>PES</v>
          </cell>
          <cell r="F3388">
            <v>10559</v>
          </cell>
          <cell r="G3388" t="str">
            <v>TN</v>
          </cell>
          <cell r="H3388" t="str">
            <v>TONELADAS</v>
          </cell>
          <cell r="I3388" t="str">
            <v>PEC</v>
          </cell>
        </row>
        <row r="3389">
          <cell r="A3389" t="str">
            <v>16246384</v>
          </cell>
          <cell r="B3389">
            <v>162</v>
          </cell>
          <cell r="C3389">
            <v>46384</v>
          </cell>
          <cell r="D3389" t="str">
            <v>PELL ROLL 1/4 DE MILLA RE</v>
          </cell>
          <cell r="E3389" t="str">
            <v>PES</v>
          </cell>
          <cell r="F3389">
            <v>6890</v>
          </cell>
          <cell r="G3389" t="str">
            <v>TN</v>
          </cell>
          <cell r="H3389" t="str">
            <v>TONELADAS</v>
          </cell>
          <cell r="I3389" t="str">
            <v>PEC</v>
          </cell>
        </row>
        <row r="3390">
          <cell r="A3390" t="str">
            <v>16246402</v>
          </cell>
          <cell r="B3390">
            <v>162</v>
          </cell>
          <cell r="C3390">
            <v>46402</v>
          </cell>
          <cell r="D3390" t="str">
            <v>APIPAVO 2 TE</v>
          </cell>
          <cell r="E3390" t="str">
            <v>PES</v>
          </cell>
          <cell r="F3390">
            <v>6550</v>
          </cell>
          <cell r="G3390" t="str">
            <v>TN</v>
          </cell>
          <cell r="H3390" t="str">
            <v>TONELADAS</v>
          </cell>
          <cell r="I3390" t="str">
            <v>PEC</v>
          </cell>
        </row>
        <row r="3391">
          <cell r="A3391" t="str">
            <v>16246412</v>
          </cell>
          <cell r="B3391">
            <v>162</v>
          </cell>
          <cell r="C3391">
            <v>46412</v>
          </cell>
          <cell r="D3391" t="str">
            <v>APIPAVO 3 TE</v>
          </cell>
          <cell r="E3391" t="str">
            <v>PES</v>
          </cell>
          <cell r="F3391">
            <v>6137</v>
          </cell>
          <cell r="G3391" t="str">
            <v>TN</v>
          </cell>
          <cell r="H3391" t="str">
            <v>TONELADAS</v>
          </cell>
          <cell r="I3391" t="str">
            <v>PEC</v>
          </cell>
        </row>
        <row r="3392">
          <cell r="A3392" t="str">
            <v>16246442</v>
          </cell>
          <cell r="B3392">
            <v>162</v>
          </cell>
          <cell r="C3392">
            <v>46442</v>
          </cell>
          <cell r="D3392" t="str">
            <v>GALLO DE ORO ENTRENAMIENTO 40K</v>
          </cell>
          <cell r="E3392" t="str">
            <v>PES</v>
          </cell>
          <cell r="F3392">
            <v>9215</v>
          </cell>
          <cell r="G3392" t="str">
            <v>TN</v>
          </cell>
          <cell r="H3392" t="str">
            <v>TONELADAS</v>
          </cell>
          <cell r="I3392" t="str">
            <v>PEC</v>
          </cell>
        </row>
        <row r="3393">
          <cell r="A3393" t="str">
            <v>16246446</v>
          </cell>
          <cell r="B3393">
            <v>162</v>
          </cell>
          <cell r="C3393">
            <v>46446</v>
          </cell>
          <cell r="D3393" t="str">
            <v>GALLO DE ORO ENTRENAMIENTO 5KG</v>
          </cell>
          <cell r="E3393" t="str">
            <v>PES</v>
          </cell>
          <cell r="F3393">
            <v>10285</v>
          </cell>
          <cell r="G3393" t="str">
            <v>TN</v>
          </cell>
          <cell r="H3393" t="str">
            <v>TONELADAS</v>
          </cell>
          <cell r="I3393" t="str">
            <v>PEC</v>
          </cell>
        </row>
        <row r="3394">
          <cell r="A3394" t="str">
            <v>16246452</v>
          </cell>
          <cell r="B3394">
            <v>162</v>
          </cell>
          <cell r="C3394">
            <v>46452</v>
          </cell>
          <cell r="D3394" t="str">
            <v>GALLO DE ORO SUPERBABY 40 KG</v>
          </cell>
          <cell r="E3394" t="str">
            <v>PES</v>
          </cell>
          <cell r="F3394">
            <v>6800</v>
          </cell>
          <cell r="G3394" t="str">
            <v>TN</v>
          </cell>
          <cell r="H3394" t="str">
            <v>TONELADAS</v>
          </cell>
          <cell r="I3394" t="str">
            <v>PEC</v>
          </cell>
        </row>
        <row r="3395">
          <cell r="A3395" t="str">
            <v>16246456</v>
          </cell>
          <cell r="B3395">
            <v>162</v>
          </cell>
          <cell r="C3395">
            <v>46456</v>
          </cell>
          <cell r="D3395" t="str">
            <v>GALLO DE ORO SUPERBABY  5KG</v>
          </cell>
          <cell r="E3395" t="str">
            <v>PES</v>
          </cell>
          <cell r="F3395">
            <v>7750</v>
          </cell>
          <cell r="G3395" t="str">
            <v>TN</v>
          </cell>
          <cell r="H3395" t="str">
            <v>TONELADAS</v>
          </cell>
          <cell r="I3395" t="str">
            <v>PEC</v>
          </cell>
        </row>
        <row r="3396">
          <cell r="A3396" t="str">
            <v>16246462</v>
          </cell>
          <cell r="B3396">
            <v>162</v>
          </cell>
          <cell r="C3396">
            <v>46462</v>
          </cell>
          <cell r="D3396" t="str">
            <v>GALLO DE ORO INICIO CE</v>
          </cell>
          <cell r="E3396" t="str">
            <v>PES</v>
          </cell>
          <cell r="F3396">
            <v>7448</v>
          </cell>
          <cell r="G3396" t="str">
            <v>TN</v>
          </cell>
          <cell r="H3396" t="str">
            <v>TONELADAS</v>
          </cell>
          <cell r="I3396" t="str">
            <v>PEC</v>
          </cell>
        </row>
        <row r="3397">
          <cell r="A3397" t="str">
            <v>16246463</v>
          </cell>
          <cell r="B3397">
            <v>162</v>
          </cell>
          <cell r="C3397">
            <v>46463</v>
          </cell>
          <cell r="D3397" t="str">
            <v>GALLO DE ORO INICIO CG</v>
          </cell>
          <cell r="E3397" t="str">
            <v>PES</v>
          </cell>
          <cell r="F3397">
            <v>4458</v>
          </cell>
          <cell r="G3397" t="str">
            <v>TN</v>
          </cell>
          <cell r="H3397" t="str">
            <v>TONELADAS</v>
          </cell>
          <cell r="I3397" t="str">
            <v>PEC</v>
          </cell>
        </row>
        <row r="3398">
          <cell r="A3398" t="str">
            <v>16246466</v>
          </cell>
          <cell r="B3398">
            <v>162</v>
          </cell>
          <cell r="C3398">
            <v>46466</v>
          </cell>
          <cell r="D3398" t="str">
            <v>GALLO DE ORO INICIO 5K CE</v>
          </cell>
          <cell r="E3398" t="str">
            <v>PES</v>
          </cell>
          <cell r="F3398">
            <v>8150</v>
          </cell>
          <cell r="G3398" t="str">
            <v>TN</v>
          </cell>
          <cell r="H3398" t="str">
            <v>TONELADAS</v>
          </cell>
          <cell r="I3398" t="str">
            <v>PEC</v>
          </cell>
        </row>
        <row r="3399">
          <cell r="A3399" t="str">
            <v>16246472</v>
          </cell>
          <cell r="B3399">
            <v>162</v>
          </cell>
          <cell r="C3399">
            <v>46472</v>
          </cell>
          <cell r="D3399" t="str">
            <v>GALLO DE ORO DESA./MANTO. CE</v>
          </cell>
          <cell r="E3399" t="str">
            <v>PES</v>
          </cell>
          <cell r="F3399">
            <v>6959</v>
          </cell>
          <cell r="G3399" t="str">
            <v>TN</v>
          </cell>
          <cell r="H3399" t="str">
            <v>TONELADAS</v>
          </cell>
          <cell r="I3399" t="str">
            <v>PEC</v>
          </cell>
        </row>
        <row r="3400">
          <cell r="A3400" t="str">
            <v>16246476</v>
          </cell>
          <cell r="B3400">
            <v>162</v>
          </cell>
          <cell r="C3400">
            <v>46476</v>
          </cell>
          <cell r="D3400" t="str">
            <v>GALLO DE ORO DESA./MANTO. 5K.</v>
          </cell>
          <cell r="E3400" t="str">
            <v>PES</v>
          </cell>
          <cell r="F3400">
            <v>7584</v>
          </cell>
          <cell r="G3400" t="str">
            <v>TN</v>
          </cell>
          <cell r="H3400" t="str">
            <v>TONELADAS</v>
          </cell>
          <cell r="I3400" t="str">
            <v>PEC</v>
          </cell>
        </row>
        <row r="3401">
          <cell r="A3401" t="str">
            <v>16246478</v>
          </cell>
          <cell r="B3401">
            <v>162</v>
          </cell>
          <cell r="C3401">
            <v>46478</v>
          </cell>
          <cell r="D3401" t="str">
            <v>BONUS GALLO DE ORO DES/MANT 5K</v>
          </cell>
          <cell r="E3401" t="str">
            <v>PES</v>
          </cell>
          <cell r="F3401">
            <v>34.92</v>
          </cell>
          <cell r="G3401" t="str">
            <v>DG</v>
          </cell>
          <cell r="H3401" t="str">
            <v>5.5 KGS</v>
          </cell>
          <cell r="I3401" t="str">
            <v>PEC</v>
          </cell>
        </row>
        <row r="3402">
          <cell r="A3402" t="str">
            <v>16246482</v>
          </cell>
          <cell r="B3402">
            <v>162</v>
          </cell>
          <cell r="C3402">
            <v>46482</v>
          </cell>
          <cell r="D3402" t="str">
            <v>GALLO DE ORO REPRODUCTOR CE</v>
          </cell>
          <cell r="E3402" t="str">
            <v>PES</v>
          </cell>
          <cell r="F3402">
            <v>6400</v>
          </cell>
          <cell r="G3402" t="str">
            <v>TN</v>
          </cell>
          <cell r="H3402" t="str">
            <v>TONELADAS</v>
          </cell>
          <cell r="I3402" t="str">
            <v>PEC</v>
          </cell>
        </row>
        <row r="3403">
          <cell r="A3403" t="str">
            <v>16246483</v>
          </cell>
          <cell r="B3403">
            <v>162</v>
          </cell>
          <cell r="C3403">
            <v>46483</v>
          </cell>
          <cell r="D3403" t="str">
            <v>GALLO DE ORO REPRODUCTOR CG</v>
          </cell>
          <cell r="E3403" t="str">
            <v>PES</v>
          </cell>
          <cell r="F3403">
            <v>3954</v>
          </cell>
          <cell r="G3403" t="str">
            <v>TN</v>
          </cell>
          <cell r="H3403" t="str">
            <v>TONELADAS</v>
          </cell>
          <cell r="I3403" t="str">
            <v>PEC</v>
          </cell>
        </row>
        <row r="3404">
          <cell r="A3404" t="str">
            <v>16246486</v>
          </cell>
          <cell r="B3404">
            <v>162</v>
          </cell>
          <cell r="C3404">
            <v>46486</v>
          </cell>
          <cell r="D3404" t="str">
            <v>GALLO DE ORO REPRODUCTOR 5K</v>
          </cell>
          <cell r="E3404" t="str">
            <v>PES</v>
          </cell>
          <cell r="F3404">
            <v>7100</v>
          </cell>
          <cell r="G3404" t="str">
            <v>TN</v>
          </cell>
          <cell r="H3404" t="str">
            <v>TONELADAS</v>
          </cell>
          <cell r="I3404" t="str">
            <v>PEC</v>
          </cell>
        </row>
        <row r="3405">
          <cell r="A3405" t="str">
            <v>16246492</v>
          </cell>
          <cell r="B3405">
            <v>162</v>
          </cell>
          <cell r="C3405">
            <v>46492</v>
          </cell>
          <cell r="D3405" t="str">
            <v>TRIPLE CORONA JUNIOR CE</v>
          </cell>
          <cell r="E3405" t="str">
            <v>PES</v>
          </cell>
          <cell r="F3405">
            <v>9249</v>
          </cell>
          <cell r="G3405" t="str">
            <v>TN</v>
          </cell>
          <cell r="H3405" t="str">
            <v>TONELADAS</v>
          </cell>
          <cell r="I3405" t="str">
            <v>PEC</v>
          </cell>
        </row>
        <row r="3406">
          <cell r="A3406" t="str">
            <v>16246572</v>
          </cell>
          <cell r="B3406">
            <v>162</v>
          </cell>
          <cell r="C3406">
            <v>46572</v>
          </cell>
          <cell r="D3406" t="str">
            <v>INICIA PAVOS ME 40 KGS</v>
          </cell>
          <cell r="E3406" t="str">
            <v>PES</v>
          </cell>
          <cell r="F3406">
            <v>6000</v>
          </cell>
          <cell r="G3406" t="str">
            <v>TN</v>
          </cell>
          <cell r="H3406" t="str">
            <v>TONELADAS</v>
          </cell>
          <cell r="I3406" t="str">
            <v>PEC</v>
          </cell>
        </row>
        <row r="3407">
          <cell r="A3407" t="str">
            <v>16246576</v>
          </cell>
          <cell r="B3407">
            <v>162</v>
          </cell>
          <cell r="C3407">
            <v>46576</v>
          </cell>
          <cell r="D3407" t="str">
            <v>INICIA PAVO 5 KG</v>
          </cell>
          <cell r="E3407" t="str">
            <v>PES</v>
          </cell>
          <cell r="F3407">
            <v>6850</v>
          </cell>
          <cell r="G3407" t="str">
            <v>TN</v>
          </cell>
          <cell r="H3407" t="str">
            <v>TONELADAS</v>
          </cell>
          <cell r="I3407" t="str">
            <v>PEC</v>
          </cell>
        </row>
        <row r="3408">
          <cell r="A3408" t="str">
            <v>16246582</v>
          </cell>
          <cell r="B3408">
            <v>162</v>
          </cell>
          <cell r="C3408">
            <v>46582</v>
          </cell>
          <cell r="D3408" t="str">
            <v>DESARROLLO PAVOS ME 40 KGS</v>
          </cell>
          <cell r="E3408" t="str">
            <v>PES</v>
          </cell>
          <cell r="F3408">
            <v>5650</v>
          </cell>
          <cell r="G3408" t="str">
            <v>TN</v>
          </cell>
          <cell r="H3408" t="str">
            <v>TONELADAS</v>
          </cell>
          <cell r="I3408" t="str">
            <v>PEC</v>
          </cell>
        </row>
        <row r="3409">
          <cell r="A3409" t="str">
            <v>16246592</v>
          </cell>
          <cell r="B3409">
            <v>162</v>
          </cell>
          <cell r="C3409">
            <v>46592</v>
          </cell>
          <cell r="D3409" t="str">
            <v>ENGORDA PAVOS ME 40 KGS</v>
          </cell>
          <cell r="E3409" t="str">
            <v>PES</v>
          </cell>
          <cell r="F3409">
            <v>5450</v>
          </cell>
          <cell r="G3409" t="str">
            <v>TN</v>
          </cell>
          <cell r="H3409" t="str">
            <v>TONELADAS</v>
          </cell>
          <cell r="I3409" t="str">
            <v>PEC</v>
          </cell>
        </row>
        <row r="3410">
          <cell r="A3410" t="str">
            <v>16246596</v>
          </cell>
          <cell r="B3410">
            <v>162</v>
          </cell>
          <cell r="C3410">
            <v>46596</v>
          </cell>
          <cell r="D3410" t="str">
            <v>ENGORDA PAVO 5 KG</v>
          </cell>
          <cell r="E3410" t="str">
            <v>PES</v>
          </cell>
          <cell r="F3410">
            <v>5900</v>
          </cell>
          <cell r="G3410" t="str">
            <v>TN</v>
          </cell>
          <cell r="H3410" t="str">
            <v>TONELADAS</v>
          </cell>
          <cell r="I3410" t="str">
            <v>PEC</v>
          </cell>
        </row>
        <row r="3411">
          <cell r="A3411" t="str">
            <v>16246772</v>
          </cell>
          <cell r="B3411">
            <v>162</v>
          </cell>
          <cell r="C3411">
            <v>46772</v>
          </cell>
          <cell r="D3411" t="str">
            <v>API BORREGOS CE</v>
          </cell>
          <cell r="E3411" t="str">
            <v>PES</v>
          </cell>
          <cell r="F3411">
            <v>4900</v>
          </cell>
          <cell r="G3411" t="str">
            <v>TN</v>
          </cell>
          <cell r="H3411" t="str">
            <v>TONELADAS</v>
          </cell>
          <cell r="I3411" t="str">
            <v>PEC</v>
          </cell>
        </row>
        <row r="3412">
          <cell r="A3412" t="str">
            <v>16246936</v>
          </cell>
          <cell r="B3412">
            <v>162</v>
          </cell>
          <cell r="C3412">
            <v>46936</v>
          </cell>
          <cell r="D3412" t="str">
            <v>ENGORDA CONEJO 5KG</v>
          </cell>
          <cell r="E3412" t="str">
            <v>PES</v>
          </cell>
          <cell r="F3412">
            <v>6051</v>
          </cell>
          <cell r="G3412" t="str">
            <v>TN</v>
          </cell>
          <cell r="H3412" t="str">
            <v>TONELADAS</v>
          </cell>
          <cell r="I3412" t="str">
            <v>PEC</v>
          </cell>
        </row>
        <row r="3413">
          <cell r="A3413" t="str">
            <v>16248016</v>
          </cell>
          <cell r="B3413">
            <v>162</v>
          </cell>
          <cell r="C3413">
            <v>48016</v>
          </cell>
          <cell r="D3413" t="str">
            <v>API CAMARON ALTA DENS 40% ME 1</v>
          </cell>
          <cell r="E3413" t="str">
            <v>PES</v>
          </cell>
          <cell r="F3413">
            <v>15201</v>
          </cell>
          <cell r="G3413" t="str">
            <v>TN</v>
          </cell>
          <cell r="H3413" t="str">
            <v>TONELADAS</v>
          </cell>
          <cell r="I3413" t="str">
            <v>ACU</v>
          </cell>
        </row>
        <row r="3414">
          <cell r="A3414" t="str">
            <v>16248017</v>
          </cell>
          <cell r="B3414">
            <v>162</v>
          </cell>
          <cell r="C3414">
            <v>48017</v>
          </cell>
          <cell r="D3414" t="str">
            <v>API CAMARON ALTA DENS 40% ME 2</v>
          </cell>
          <cell r="E3414" t="str">
            <v>PES</v>
          </cell>
          <cell r="F3414">
            <v>15202</v>
          </cell>
          <cell r="G3414" t="str">
            <v>TN</v>
          </cell>
          <cell r="H3414" t="str">
            <v>TONELADAS</v>
          </cell>
          <cell r="I3414" t="str">
            <v>ACU</v>
          </cell>
        </row>
        <row r="3415">
          <cell r="A3415" t="str">
            <v>16248019</v>
          </cell>
          <cell r="B3415">
            <v>162</v>
          </cell>
          <cell r="C3415">
            <v>48019</v>
          </cell>
          <cell r="D3415" t="str">
            <v>API CAMARON ALTA DENS.40% CE</v>
          </cell>
          <cell r="E3415" t="str">
            <v>PES</v>
          </cell>
          <cell r="F3415">
            <v>15101</v>
          </cell>
          <cell r="G3415" t="str">
            <v>TN</v>
          </cell>
          <cell r="H3415" t="str">
            <v>TONELADAS</v>
          </cell>
          <cell r="I3415" t="str">
            <v>ACU</v>
          </cell>
        </row>
        <row r="3416">
          <cell r="A3416" t="str">
            <v>16248022</v>
          </cell>
          <cell r="B3416">
            <v>162</v>
          </cell>
          <cell r="C3416">
            <v>48022</v>
          </cell>
          <cell r="D3416" t="str">
            <v>API CAMARON ALTA DENS 35% CE</v>
          </cell>
          <cell r="E3416" t="str">
            <v>PES</v>
          </cell>
          <cell r="F3416">
            <v>14542</v>
          </cell>
          <cell r="G3416" t="str">
            <v>TN</v>
          </cell>
          <cell r="H3416" t="str">
            <v>TONELADAS</v>
          </cell>
          <cell r="I3416" t="str">
            <v>ACU</v>
          </cell>
        </row>
        <row r="3417">
          <cell r="A3417" t="str">
            <v>16248029</v>
          </cell>
          <cell r="B3417">
            <v>162</v>
          </cell>
          <cell r="C3417">
            <v>48029</v>
          </cell>
          <cell r="D3417" t="str">
            <v>API CAMARON AD 35% MC 2</v>
          </cell>
          <cell r="E3417" t="str">
            <v>PES</v>
          </cell>
          <cell r="F3417">
            <v>14442</v>
          </cell>
          <cell r="G3417" t="str">
            <v>TN</v>
          </cell>
          <cell r="H3417" t="str">
            <v>TONELADAS</v>
          </cell>
          <cell r="I3417" t="str">
            <v>ACU</v>
          </cell>
        </row>
        <row r="3418">
          <cell r="A3418" t="str">
            <v>16248039</v>
          </cell>
          <cell r="B3418">
            <v>162</v>
          </cell>
          <cell r="C3418">
            <v>48039</v>
          </cell>
          <cell r="D3418" t="str">
            <v>API CAMARON ALTA DENS 30% CE</v>
          </cell>
          <cell r="E3418" t="str">
            <v>PES</v>
          </cell>
          <cell r="F3418">
            <v>14317</v>
          </cell>
          <cell r="G3418" t="str">
            <v>TN</v>
          </cell>
          <cell r="H3418" t="str">
            <v>TONELADAS</v>
          </cell>
          <cell r="I3418" t="str">
            <v>ACU</v>
          </cell>
        </row>
        <row r="3419">
          <cell r="A3419" t="str">
            <v>16248049</v>
          </cell>
          <cell r="B3419">
            <v>162</v>
          </cell>
          <cell r="C3419">
            <v>48049</v>
          </cell>
          <cell r="D3419" t="str">
            <v>API CAMARON ALTA DENS 25% CE</v>
          </cell>
          <cell r="E3419" t="str">
            <v>PES</v>
          </cell>
          <cell r="F3419">
            <v>13766</v>
          </cell>
          <cell r="G3419" t="str">
            <v>TN</v>
          </cell>
          <cell r="H3419" t="str">
            <v>TONELADAS</v>
          </cell>
          <cell r="I3419" t="str">
            <v>ACU</v>
          </cell>
        </row>
        <row r="3420">
          <cell r="A3420" t="str">
            <v>16248057</v>
          </cell>
          <cell r="B3420">
            <v>162</v>
          </cell>
          <cell r="C3420">
            <v>48057</v>
          </cell>
          <cell r="D3420" t="str">
            <v>API CAMARON EXTENSIVO 40% ME</v>
          </cell>
          <cell r="E3420" t="str">
            <v>PES</v>
          </cell>
          <cell r="F3420">
            <v>14042</v>
          </cell>
          <cell r="G3420" t="str">
            <v>TN</v>
          </cell>
          <cell r="H3420" t="str">
            <v>TONELADAS</v>
          </cell>
          <cell r="I3420" t="str">
            <v>ACU</v>
          </cell>
        </row>
        <row r="3421">
          <cell r="A3421" t="str">
            <v>16248059</v>
          </cell>
          <cell r="B3421">
            <v>162</v>
          </cell>
          <cell r="C3421">
            <v>48059</v>
          </cell>
          <cell r="D3421" t="str">
            <v>API CAMARON EXTENSIVO 40% ME</v>
          </cell>
          <cell r="E3421" t="str">
            <v>PES</v>
          </cell>
          <cell r="F3421">
            <v>14042</v>
          </cell>
          <cell r="G3421" t="str">
            <v>TN</v>
          </cell>
          <cell r="H3421" t="str">
            <v>TONELADAS</v>
          </cell>
          <cell r="I3421" t="str">
            <v>ACU</v>
          </cell>
        </row>
        <row r="3422">
          <cell r="A3422" t="str">
            <v>16248069</v>
          </cell>
          <cell r="B3422">
            <v>162</v>
          </cell>
          <cell r="C3422">
            <v>48069</v>
          </cell>
          <cell r="D3422" t="str">
            <v>API CAMARON EXTENSIVO 35% CE</v>
          </cell>
          <cell r="E3422" t="str">
            <v>PES</v>
          </cell>
          <cell r="F3422">
            <v>12836</v>
          </cell>
          <cell r="G3422" t="str">
            <v>TN</v>
          </cell>
          <cell r="H3422" t="str">
            <v>TONELADAS</v>
          </cell>
          <cell r="I3422" t="str">
            <v>ACU</v>
          </cell>
        </row>
        <row r="3423">
          <cell r="A3423" t="str">
            <v>16248079</v>
          </cell>
          <cell r="B3423">
            <v>162</v>
          </cell>
          <cell r="C3423">
            <v>48079</v>
          </cell>
          <cell r="D3423" t="str">
            <v>API CAMARON EXTENSIVO 30% CE</v>
          </cell>
          <cell r="E3423" t="str">
            <v>PES</v>
          </cell>
          <cell r="F3423">
            <v>12423</v>
          </cell>
          <cell r="G3423" t="str">
            <v>TN</v>
          </cell>
          <cell r="H3423" t="str">
            <v>TONELADAS</v>
          </cell>
          <cell r="I3423" t="str">
            <v>ACU</v>
          </cell>
        </row>
        <row r="3424">
          <cell r="A3424" t="str">
            <v>16248089</v>
          </cell>
          <cell r="B3424">
            <v>162</v>
          </cell>
          <cell r="C3424">
            <v>48089</v>
          </cell>
          <cell r="D3424" t="str">
            <v>API CAMARON EXTENSIVO 25% CE</v>
          </cell>
          <cell r="E3424" t="str">
            <v>PES</v>
          </cell>
          <cell r="F3424">
            <v>11825</v>
          </cell>
          <cell r="G3424" t="str">
            <v>TN</v>
          </cell>
          <cell r="H3424" t="str">
            <v>TONELADAS</v>
          </cell>
          <cell r="I3424" t="str">
            <v>ACU</v>
          </cell>
        </row>
        <row r="3425">
          <cell r="A3425" t="str">
            <v>16248169</v>
          </cell>
          <cell r="B3425">
            <v>162</v>
          </cell>
          <cell r="C3425">
            <v>48169</v>
          </cell>
          <cell r="D3425" t="str">
            <v>API TILAPIA 1 20K CE</v>
          </cell>
          <cell r="E3425" t="str">
            <v>PES</v>
          </cell>
          <cell r="F3425">
            <v>11171</v>
          </cell>
          <cell r="G3425" t="str">
            <v>TN</v>
          </cell>
          <cell r="H3425" t="str">
            <v>TONELADAS</v>
          </cell>
          <cell r="I3425" t="str">
            <v>ACU</v>
          </cell>
        </row>
        <row r="3426">
          <cell r="A3426" t="str">
            <v>16248179</v>
          </cell>
          <cell r="B3426">
            <v>162</v>
          </cell>
          <cell r="C3426">
            <v>48179</v>
          </cell>
          <cell r="D3426" t="str">
            <v>API TILAPIA 2 20K CE</v>
          </cell>
          <cell r="E3426" t="str">
            <v>PES</v>
          </cell>
          <cell r="F3426">
            <v>10770</v>
          </cell>
          <cell r="G3426" t="str">
            <v>TN</v>
          </cell>
          <cell r="H3426" t="str">
            <v>TONELADAS</v>
          </cell>
          <cell r="I3426" t="str">
            <v>ACU</v>
          </cell>
        </row>
        <row r="3427">
          <cell r="A3427" t="str">
            <v>16248189</v>
          </cell>
          <cell r="B3427">
            <v>162</v>
          </cell>
          <cell r="C3427">
            <v>48189</v>
          </cell>
          <cell r="D3427" t="str">
            <v>API TILAPIA 3 20K CE</v>
          </cell>
          <cell r="E3427" t="str">
            <v>PES</v>
          </cell>
          <cell r="F3427">
            <v>10297</v>
          </cell>
          <cell r="G3427" t="str">
            <v>TN</v>
          </cell>
          <cell r="H3427" t="str">
            <v>TONELADAS</v>
          </cell>
          <cell r="I3427" t="str">
            <v>ACU</v>
          </cell>
        </row>
        <row r="3428">
          <cell r="A3428" t="str">
            <v>16248199</v>
          </cell>
          <cell r="B3428">
            <v>162</v>
          </cell>
          <cell r="C3428">
            <v>48199</v>
          </cell>
          <cell r="D3428" t="str">
            <v>API TILAPIA 4 20K CE</v>
          </cell>
          <cell r="E3428" t="str">
            <v>PES</v>
          </cell>
          <cell r="F3428">
            <v>9753</v>
          </cell>
          <cell r="G3428" t="str">
            <v>TN</v>
          </cell>
          <cell r="H3428" t="str">
            <v>TONELADAS</v>
          </cell>
          <cell r="I3428" t="str">
            <v>ACU</v>
          </cell>
        </row>
        <row r="3429">
          <cell r="A3429" t="str">
            <v>16248207</v>
          </cell>
          <cell r="B3429">
            <v>162</v>
          </cell>
          <cell r="C3429">
            <v>48207</v>
          </cell>
          <cell r="D3429" t="str">
            <v>API-TRUCHA 1 20 KG ME</v>
          </cell>
          <cell r="E3429" t="str">
            <v>PES</v>
          </cell>
          <cell r="F3429">
            <v>14750</v>
          </cell>
          <cell r="G3429" t="str">
            <v>TN</v>
          </cell>
          <cell r="H3429" t="str">
            <v>TONELADAS</v>
          </cell>
          <cell r="I3429" t="str">
            <v>ACU</v>
          </cell>
        </row>
        <row r="3430">
          <cell r="A3430" t="str">
            <v>16248208</v>
          </cell>
          <cell r="B3430">
            <v>162</v>
          </cell>
          <cell r="C3430">
            <v>48208</v>
          </cell>
          <cell r="D3430" t="str">
            <v>API-TRUCHA 1 20 KG HE</v>
          </cell>
          <cell r="E3430" t="str">
            <v>PES</v>
          </cell>
          <cell r="F3430">
            <v>15000</v>
          </cell>
          <cell r="G3430" t="str">
            <v>TN</v>
          </cell>
          <cell r="H3430" t="str">
            <v>TONELADAS</v>
          </cell>
          <cell r="I3430" t="str">
            <v>ACU</v>
          </cell>
        </row>
        <row r="3431">
          <cell r="A3431" t="str">
            <v>16248209</v>
          </cell>
          <cell r="B3431">
            <v>162</v>
          </cell>
          <cell r="C3431">
            <v>48209</v>
          </cell>
          <cell r="D3431" t="str">
            <v>API TRUCHA 1 20K CE</v>
          </cell>
          <cell r="E3431" t="str">
            <v>PES</v>
          </cell>
          <cell r="F3431">
            <v>15000</v>
          </cell>
          <cell r="G3431" t="str">
            <v>TN</v>
          </cell>
          <cell r="H3431" t="str">
            <v>TONELADAS</v>
          </cell>
          <cell r="I3431" t="str">
            <v>ACU</v>
          </cell>
        </row>
        <row r="3432">
          <cell r="A3432" t="str">
            <v>16248219</v>
          </cell>
          <cell r="B3432">
            <v>162</v>
          </cell>
          <cell r="C3432">
            <v>48219</v>
          </cell>
          <cell r="D3432" t="str">
            <v>API TRUCHA 2 20K CE</v>
          </cell>
          <cell r="E3432" t="str">
            <v>PES</v>
          </cell>
          <cell r="F3432">
            <v>13710</v>
          </cell>
          <cell r="G3432" t="str">
            <v>TN</v>
          </cell>
          <cell r="H3432" t="str">
            <v>TONELADAS</v>
          </cell>
          <cell r="I3432" t="str">
            <v>ACU</v>
          </cell>
        </row>
        <row r="3433">
          <cell r="A3433" t="str">
            <v>16248229</v>
          </cell>
          <cell r="B3433">
            <v>162</v>
          </cell>
          <cell r="C3433">
            <v>48229</v>
          </cell>
          <cell r="D3433" t="str">
            <v>API TRUCHA 3 20K CE</v>
          </cell>
          <cell r="E3433" t="str">
            <v>PES</v>
          </cell>
          <cell r="F3433">
            <v>13110</v>
          </cell>
          <cell r="G3433" t="str">
            <v>TN</v>
          </cell>
          <cell r="H3433" t="str">
            <v>TONELADAS</v>
          </cell>
          <cell r="I3433" t="str">
            <v>ACU</v>
          </cell>
        </row>
        <row r="3434">
          <cell r="A3434" t="str">
            <v>16248239</v>
          </cell>
          <cell r="B3434">
            <v>162</v>
          </cell>
          <cell r="C3434">
            <v>48239</v>
          </cell>
          <cell r="D3434" t="str">
            <v>API TRUCHA SALM. 20K CE</v>
          </cell>
          <cell r="E3434" t="str">
            <v>PES</v>
          </cell>
          <cell r="F3434">
            <v>15990</v>
          </cell>
          <cell r="G3434" t="str">
            <v>TN</v>
          </cell>
          <cell r="H3434" t="str">
            <v>TONELADAS</v>
          </cell>
          <cell r="I3434" t="str">
            <v>ACU</v>
          </cell>
        </row>
        <row r="3435">
          <cell r="A3435" t="str">
            <v>16248271</v>
          </cell>
          <cell r="B3435">
            <v>162</v>
          </cell>
          <cell r="C3435">
            <v>48271</v>
          </cell>
          <cell r="D3435" t="str">
            <v>APICAMARON 35% FORM.ESP.M.CH.</v>
          </cell>
          <cell r="E3435" t="str">
            <v>PES</v>
          </cell>
          <cell r="F3435">
            <v>12524</v>
          </cell>
          <cell r="G3435" t="str">
            <v>TN</v>
          </cell>
          <cell r="H3435" t="str">
            <v>TONELADAS</v>
          </cell>
          <cell r="I3435" t="str">
            <v>ACU</v>
          </cell>
        </row>
        <row r="3436">
          <cell r="A3436" t="str">
            <v>16248272</v>
          </cell>
          <cell r="B3436">
            <v>162</v>
          </cell>
          <cell r="C3436">
            <v>48272</v>
          </cell>
          <cell r="D3436" t="str">
            <v>APICAMARON 35% FOR.ESP.M.GDE.</v>
          </cell>
          <cell r="E3436" t="str">
            <v>PES</v>
          </cell>
          <cell r="F3436">
            <v>12524</v>
          </cell>
          <cell r="G3436" t="str">
            <v>TN</v>
          </cell>
          <cell r="H3436" t="str">
            <v>TONELADAS</v>
          </cell>
          <cell r="I3436" t="str">
            <v>EXP</v>
          </cell>
        </row>
        <row r="3437">
          <cell r="A3437" t="str">
            <v>16248275</v>
          </cell>
          <cell r="B3437">
            <v>162</v>
          </cell>
          <cell r="C3437">
            <v>48275</v>
          </cell>
          <cell r="D3437" t="str">
            <v>APICAMARON 35% FOR.ESP.3/32 LG</v>
          </cell>
          <cell r="E3437" t="str">
            <v>PES</v>
          </cell>
          <cell r="F3437">
            <v>12273</v>
          </cell>
          <cell r="G3437" t="str">
            <v>TN</v>
          </cell>
          <cell r="H3437" t="str">
            <v>TONELADAS</v>
          </cell>
          <cell r="I3437" t="str">
            <v>ACU</v>
          </cell>
        </row>
        <row r="3438">
          <cell r="A3438" t="str">
            <v>16248319</v>
          </cell>
          <cell r="B3438">
            <v>162</v>
          </cell>
          <cell r="C3438">
            <v>48319</v>
          </cell>
          <cell r="D3438" t="str">
            <v>API CAMARON INTENSIVO 40% MC 2</v>
          </cell>
          <cell r="E3438" t="str">
            <v>PES</v>
          </cell>
          <cell r="F3438">
            <v>17041</v>
          </cell>
          <cell r="G3438" t="str">
            <v>TN</v>
          </cell>
          <cell r="H3438" t="str">
            <v>TONELADAS</v>
          </cell>
          <cell r="I3438" t="str">
            <v>ACU</v>
          </cell>
        </row>
        <row r="3439">
          <cell r="A3439" t="str">
            <v>16248329</v>
          </cell>
          <cell r="B3439">
            <v>162</v>
          </cell>
          <cell r="C3439">
            <v>48329</v>
          </cell>
          <cell r="D3439" t="str">
            <v>API CAMARON INT 35% CE 2.32</v>
          </cell>
          <cell r="E3439" t="str">
            <v>PES</v>
          </cell>
          <cell r="F3439">
            <v>15660</v>
          </cell>
          <cell r="G3439" t="str">
            <v>TN</v>
          </cell>
          <cell r="H3439" t="str">
            <v>TONELADAS</v>
          </cell>
          <cell r="I3439" t="str">
            <v>ACU</v>
          </cell>
        </row>
        <row r="3440">
          <cell r="A3440" t="str">
            <v>16248392</v>
          </cell>
          <cell r="B3440">
            <v>162</v>
          </cell>
          <cell r="C3440">
            <v>48392</v>
          </cell>
          <cell r="D3440" t="str">
            <v>API-CAMARON MEDIA DENS 40% ME</v>
          </cell>
          <cell r="E3440" t="str">
            <v>PES</v>
          </cell>
          <cell r="F3440">
            <v>14656</v>
          </cell>
          <cell r="G3440" t="str">
            <v>TN</v>
          </cell>
          <cell r="H3440" t="str">
            <v>TONELADAS</v>
          </cell>
          <cell r="I3440" t="str">
            <v>ACU</v>
          </cell>
        </row>
        <row r="3441">
          <cell r="A3441" t="str">
            <v>16248407</v>
          </cell>
          <cell r="B3441">
            <v>162</v>
          </cell>
          <cell r="C3441">
            <v>48407</v>
          </cell>
          <cell r="D3441" t="str">
            <v>API CAMARON MEDIA DENSID 35%</v>
          </cell>
          <cell r="E3441" t="str">
            <v>PES</v>
          </cell>
          <cell r="F3441">
            <v>13950</v>
          </cell>
          <cell r="G3441" t="str">
            <v>TN</v>
          </cell>
          <cell r="H3441" t="str">
            <v>TONELADAS</v>
          </cell>
          <cell r="I3441" t="str">
            <v>ACU</v>
          </cell>
        </row>
        <row r="3442">
          <cell r="A3442" t="str">
            <v>16248429</v>
          </cell>
          <cell r="B3442">
            <v>162</v>
          </cell>
          <cell r="C3442">
            <v>48429</v>
          </cell>
          <cell r="D3442" t="str">
            <v>API CAMARON MEDIA DENS 30% CE</v>
          </cell>
          <cell r="E3442" t="str">
            <v>PES</v>
          </cell>
          <cell r="F3442">
            <v>13779</v>
          </cell>
          <cell r="G3442" t="str">
            <v>TN</v>
          </cell>
          <cell r="H3442" t="str">
            <v>TONELADAS</v>
          </cell>
          <cell r="I3442" t="str">
            <v>ACU</v>
          </cell>
        </row>
        <row r="3443">
          <cell r="A3443" t="str">
            <v>16248656</v>
          </cell>
          <cell r="B3443">
            <v>162</v>
          </cell>
          <cell r="C3443">
            <v>48656</v>
          </cell>
          <cell r="D3443" t="str">
            <v>API CORVINA ENGORDA 1 20K</v>
          </cell>
          <cell r="E3443" t="str">
            <v>PES</v>
          </cell>
          <cell r="F3443">
            <v>16560</v>
          </cell>
          <cell r="G3443" t="str">
            <v>TN</v>
          </cell>
          <cell r="H3443" t="str">
            <v>TONELADAS</v>
          </cell>
          <cell r="I3443" t="str">
            <v>ACU</v>
          </cell>
        </row>
        <row r="3444">
          <cell r="A3444" t="str">
            <v>16248657</v>
          </cell>
          <cell r="B3444">
            <v>162</v>
          </cell>
          <cell r="C3444">
            <v>48657</v>
          </cell>
          <cell r="D3444" t="str">
            <v>API CORVINA ENGORDA 2 20K</v>
          </cell>
          <cell r="E3444" t="str">
            <v>PES</v>
          </cell>
          <cell r="F3444">
            <v>16300</v>
          </cell>
          <cell r="G3444" t="str">
            <v>TN</v>
          </cell>
          <cell r="H3444" t="str">
            <v>TONELADAS</v>
          </cell>
          <cell r="I3444" t="str">
            <v>ACU</v>
          </cell>
        </row>
        <row r="3445">
          <cell r="A3445" t="str">
            <v>16250532</v>
          </cell>
          <cell r="B3445">
            <v>162</v>
          </cell>
          <cell r="C3445">
            <v>50532</v>
          </cell>
          <cell r="D3445" t="str">
            <v>GANA-AVES 2 MUL. TE</v>
          </cell>
          <cell r="E3445" t="str">
            <v>PES</v>
          </cell>
          <cell r="F3445">
            <v>4575</v>
          </cell>
          <cell r="G3445" t="str">
            <v>TN</v>
          </cell>
          <cell r="H3445" t="str">
            <v>TONELADAS</v>
          </cell>
          <cell r="I3445" t="str">
            <v>PEC</v>
          </cell>
        </row>
        <row r="3446">
          <cell r="A3446" t="str">
            <v>16253042</v>
          </cell>
          <cell r="B3446">
            <v>162</v>
          </cell>
          <cell r="C3446">
            <v>53042</v>
          </cell>
          <cell r="D3446" t="str">
            <v>CARNERINA No.4 LACTANCIA CE</v>
          </cell>
          <cell r="E3446" t="str">
            <v>PES</v>
          </cell>
          <cell r="F3446">
            <v>5842</v>
          </cell>
          <cell r="G3446" t="str">
            <v>TN</v>
          </cell>
          <cell r="H3446" t="str">
            <v>TONELADAS</v>
          </cell>
          <cell r="I3446" t="str">
            <v>PEC</v>
          </cell>
        </row>
        <row r="3447">
          <cell r="A3447" t="str">
            <v>16253162</v>
          </cell>
          <cell r="B3447">
            <v>162</v>
          </cell>
          <cell r="C3447">
            <v>53162</v>
          </cell>
          <cell r="D3447" t="str">
            <v>INICIAPORK MEJORADO GN CE</v>
          </cell>
          <cell r="E3447" t="str">
            <v>PES</v>
          </cell>
          <cell r="F3447">
            <v>5259</v>
          </cell>
          <cell r="G3447" t="str">
            <v>TN</v>
          </cell>
          <cell r="H3447" t="str">
            <v>TONELADAS</v>
          </cell>
          <cell r="I3447" t="str">
            <v>PEC</v>
          </cell>
        </row>
        <row r="3448">
          <cell r="A3448" t="str">
            <v>16253170</v>
          </cell>
          <cell r="B3448">
            <v>162</v>
          </cell>
          <cell r="C3448">
            <v>53170</v>
          </cell>
          <cell r="D3448" t="str">
            <v>CRECIPORK MEJORADO HE</v>
          </cell>
          <cell r="E3448" t="str">
            <v>PES</v>
          </cell>
          <cell r="F3448">
            <v>5918</v>
          </cell>
          <cell r="G3448" t="str">
            <v>TN</v>
          </cell>
          <cell r="H3448" t="str">
            <v>TONELADAS</v>
          </cell>
          <cell r="I3448" t="str">
            <v>PEC</v>
          </cell>
        </row>
        <row r="3449">
          <cell r="A3449" t="str">
            <v>16253172</v>
          </cell>
          <cell r="B3449">
            <v>162</v>
          </cell>
          <cell r="C3449">
            <v>53172</v>
          </cell>
          <cell r="D3449" t="str">
            <v>CRECIPORK MEJORADO GN CE</v>
          </cell>
          <cell r="E3449" t="str">
            <v>PES</v>
          </cell>
          <cell r="F3449">
            <v>4750</v>
          </cell>
          <cell r="G3449" t="str">
            <v>TN</v>
          </cell>
          <cell r="H3449" t="str">
            <v>TONELADAS</v>
          </cell>
          <cell r="I3449" t="str">
            <v>PEC</v>
          </cell>
        </row>
        <row r="3450">
          <cell r="A3450" t="str">
            <v>16253180</v>
          </cell>
          <cell r="B3450">
            <v>162</v>
          </cell>
          <cell r="C3450">
            <v>53180</v>
          </cell>
          <cell r="D3450" t="str">
            <v>ENGORDAPORK MEJORADO HE</v>
          </cell>
          <cell r="E3450" t="str">
            <v>PES</v>
          </cell>
          <cell r="F3450">
            <v>5855</v>
          </cell>
          <cell r="G3450" t="str">
            <v>TN</v>
          </cell>
          <cell r="H3450" t="str">
            <v>TONELADAS</v>
          </cell>
          <cell r="I3450" t="str">
            <v>PEC</v>
          </cell>
        </row>
        <row r="3451">
          <cell r="A3451" t="str">
            <v>16253182</v>
          </cell>
          <cell r="B3451">
            <v>162</v>
          </cell>
          <cell r="C3451">
            <v>53182</v>
          </cell>
          <cell r="D3451" t="str">
            <v>ENGORDAPORK MEJORADO GN CE</v>
          </cell>
          <cell r="E3451" t="str">
            <v>PES</v>
          </cell>
          <cell r="F3451">
            <v>4600</v>
          </cell>
          <cell r="G3451" t="str">
            <v>TN</v>
          </cell>
          <cell r="H3451" t="str">
            <v>TONELADAS</v>
          </cell>
          <cell r="I3451" t="str">
            <v>PEC</v>
          </cell>
        </row>
        <row r="3452">
          <cell r="A3452" t="str">
            <v>16253190</v>
          </cell>
          <cell r="B3452">
            <v>162</v>
          </cell>
          <cell r="C3452">
            <v>53190</v>
          </cell>
          <cell r="D3452" t="str">
            <v>REPRODUPORK MEJORADO HE</v>
          </cell>
          <cell r="E3452" t="str">
            <v>PES</v>
          </cell>
          <cell r="F3452">
            <v>6018</v>
          </cell>
          <cell r="G3452" t="str">
            <v>TN</v>
          </cell>
          <cell r="H3452" t="str">
            <v>TONELADAS</v>
          </cell>
          <cell r="I3452" t="str">
            <v>PEC</v>
          </cell>
        </row>
        <row r="3453">
          <cell r="A3453" t="str">
            <v>16253192</v>
          </cell>
          <cell r="B3453">
            <v>162</v>
          </cell>
          <cell r="C3453">
            <v>53192</v>
          </cell>
          <cell r="D3453" t="str">
            <v>REPRODUPORK MEJORADO GN  CE</v>
          </cell>
          <cell r="E3453" t="str">
            <v>PES</v>
          </cell>
          <cell r="F3453">
            <v>4677</v>
          </cell>
          <cell r="G3453" t="str">
            <v>TN</v>
          </cell>
          <cell r="H3453" t="str">
            <v>TONELADAS</v>
          </cell>
          <cell r="I3453" t="str">
            <v>PEC</v>
          </cell>
        </row>
        <row r="3454">
          <cell r="A3454" t="str">
            <v>16253242</v>
          </cell>
          <cell r="B3454">
            <v>162</v>
          </cell>
          <cell r="C3454">
            <v>53242</v>
          </cell>
          <cell r="D3454" t="str">
            <v>INICIAPORK AP CE</v>
          </cell>
          <cell r="E3454" t="str">
            <v>PES</v>
          </cell>
          <cell r="F3454">
            <v>5784</v>
          </cell>
          <cell r="G3454" t="str">
            <v>TN</v>
          </cell>
          <cell r="H3454" t="str">
            <v>TONELADAS</v>
          </cell>
          <cell r="I3454" t="str">
            <v>PEC</v>
          </cell>
        </row>
        <row r="3455">
          <cell r="A3455" t="str">
            <v>16253243</v>
          </cell>
          <cell r="B3455">
            <v>162</v>
          </cell>
          <cell r="C3455">
            <v>53243</v>
          </cell>
          <cell r="D3455" t="str">
            <v>INICIAPORK CG</v>
          </cell>
          <cell r="E3455" t="str">
            <v>PES</v>
          </cell>
          <cell r="F3455">
            <v>5644</v>
          </cell>
          <cell r="G3455" t="str">
            <v>TN</v>
          </cell>
          <cell r="H3455" t="str">
            <v>TONELADAS</v>
          </cell>
          <cell r="I3455" t="str">
            <v>PEC</v>
          </cell>
        </row>
        <row r="3456">
          <cell r="A3456" t="str">
            <v>16253252</v>
          </cell>
          <cell r="B3456">
            <v>162</v>
          </cell>
          <cell r="C3456">
            <v>53252</v>
          </cell>
          <cell r="D3456" t="str">
            <v>DISPONIBLE</v>
          </cell>
          <cell r="E3456" t="str">
            <v>PES</v>
          </cell>
          <cell r="F3456">
            <v>6673</v>
          </cell>
          <cell r="G3456" t="str">
            <v>TN</v>
          </cell>
          <cell r="H3456" t="str">
            <v>TONELADAS</v>
          </cell>
          <cell r="I3456" t="str">
            <v>PEC</v>
          </cell>
        </row>
        <row r="3457">
          <cell r="A3457" t="str">
            <v>16253253</v>
          </cell>
          <cell r="B3457">
            <v>162</v>
          </cell>
          <cell r="C3457">
            <v>53253</v>
          </cell>
          <cell r="D3457" t="str">
            <v>CONCENTRAPORK CG</v>
          </cell>
          <cell r="E3457" t="str">
            <v>PES</v>
          </cell>
          <cell r="F3457">
            <v>6533</v>
          </cell>
          <cell r="G3457" t="str">
            <v>TN</v>
          </cell>
          <cell r="H3457" t="str">
            <v>TONELADAS</v>
          </cell>
          <cell r="I3457" t="str">
            <v>PEC</v>
          </cell>
        </row>
        <row r="3458">
          <cell r="A3458" t="str">
            <v>16253510</v>
          </cell>
          <cell r="B3458">
            <v>162</v>
          </cell>
          <cell r="C3458">
            <v>53510</v>
          </cell>
          <cell r="D3458" t="str">
            <v>GANA CERDOS NO. 1 HE</v>
          </cell>
          <cell r="E3458" t="str">
            <v>PES</v>
          </cell>
          <cell r="F3458">
            <v>5883</v>
          </cell>
          <cell r="G3458" t="str">
            <v>TN</v>
          </cell>
          <cell r="H3458" t="str">
            <v>TONELADAS</v>
          </cell>
          <cell r="I3458" t="str">
            <v>PEC</v>
          </cell>
        </row>
        <row r="3459">
          <cell r="A3459" t="str">
            <v>16253511</v>
          </cell>
          <cell r="B3459">
            <v>162</v>
          </cell>
          <cell r="C3459">
            <v>53511</v>
          </cell>
          <cell r="D3459" t="str">
            <v>GANA CERDOS NO. 1 HG</v>
          </cell>
          <cell r="E3459" t="str">
            <v>PES</v>
          </cell>
          <cell r="F3459">
            <v>5743</v>
          </cell>
          <cell r="G3459" t="str">
            <v>TN</v>
          </cell>
          <cell r="H3459" t="str">
            <v>TONELADAS</v>
          </cell>
          <cell r="I3459" t="str">
            <v>PEC</v>
          </cell>
        </row>
        <row r="3460">
          <cell r="A3460" t="str">
            <v>16253512</v>
          </cell>
          <cell r="B3460">
            <v>162</v>
          </cell>
          <cell r="C3460">
            <v>53512</v>
          </cell>
          <cell r="D3460" t="str">
            <v>GANA CERDOS NO. 1 CE</v>
          </cell>
          <cell r="E3460" t="str">
            <v>PES</v>
          </cell>
          <cell r="F3460">
            <v>5903</v>
          </cell>
          <cell r="G3460" t="str">
            <v>TN</v>
          </cell>
          <cell r="H3460" t="str">
            <v>TONELADAS</v>
          </cell>
          <cell r="I3460" t="str">
            <v>PEC</v>
          </cell>
        </row>
        <row r="3461">
          <cell r="A3461" t="str">
            <v>16253513</v>
          </cell>
          <cell r="B3461">
            <v>162</v>
          </cell>
          <cell r="C3461">
            <v>53513</v>
          </cell>
          <cell r="D3461" t="str">
            <v>GANA CERDOS NO. 1 CG</v>
          </cell>
          <cell r="E3461" t="str">
            <v>PES</v>
          </cell>
          <cell r="F3461">
            <v>5763</v>
          </cell>
          <cell r="G3461" t="str">
            <v>TN</v>
          </cell>
          <cell r="H3461" t="str">
            <v>TONELADAS</v>
          </cell>
          <cell r="I3461" t="str">
            <v>PEC</v>
          </cell>
        </row>
        <row r="3462">
          <cell r="A3462" t="str">
            <v>16253520</v>
          </cell>
          <cell r="B3462">
            <v>162</v>
          </cell>
          <cell r="C3462">
            <v>53520</v>
          </cell>
          <cell r="D3462" t="str">
            <v>GANA CERDOS NO. 2 HE</v>
          </cell>
          <cell r="E3462" t="str">
            <v>PES</v>
          </cell>
          <cell r="F3462">
            <v>5778</v>
          </cell>
          <cell r="G3462" t="str">
            <v>TN</v>
          </cell>
          <cell r="H3462" t="str">
            <v>TONELADAS</v>
          </cell>
          <cell r="I3462" t="str">
            <v>PEC</v>
          </cell>
        </row>
        <row r="3463">
          <cell r="A3463" t="str">
            <v>16253521</v>
          </cell>
          <cell r="B3463">
            <v>162</v>
          </cell>
          <cell r="C3463">
            <v>53521</v>
          </cell>
          <cell r="D3463" t="str">
            <v>GANA CERDOS NO. 2 HG</v>
          </cell>
          <cell r="E3463" t="str">
            <v>PES</v>
          </cell>
          <cell r="F3463">
            <v>5638</v>
          </cell>
          <cell r="G3463" t="str">
            <v>TN</v>
          </cell>
          <cell r="H3463" t="str">
            <v>TONELADAS</v>
          </cell>
          <cell r="I3463" t="str">
            <v>PEC</v>
          </cell>
        </row>
        <row r="3464">
          <cell r="A3464" t="str">
            <v>16253522</v>
          </cell>
          <cell r="B3464">
            <v>162</v>
          </cell>
          <cell r="C3464">
            <v>53522</v>
          </cell>
          <cell r="D3464" t="str">
            <v>GANA CERDOS NO. 2 CE</v>
          </cell>
          <cell r="E3464" t="str">
            <v>PES</v>
          </cell>
          <cell r="F3464">
            <v>5798</v>
          </cell>
          <cell r="G3464" t="str">
            <v>TN</v>
          </cell>
          <cell r="H3464" t="str">
            <v>TONELADAS</v>
          </cell>
          <cell r="I3464" t="str">
            <v>PEC</v>
          </cell>
        </row>
        <row r="3465">
          <cell r="A3465" t="str">
            <v>16253523</v>
          </cell>
          <cell r="B3465">
            <v>162</v>
          </cell>
          <cell r="C3465">
            <v>53523</v>
          </cell>
          <cell r="D3465" t="str">
            <v>GANA CERDOS NO. 2 CG</v>
          </cell>
          <cell r="E3465" t="str">
            <v>PES</v>
          </cell>
          <cell r="F3465">
            <v>5658</v>
          </cell>
          <cell r="G3465" t="str">
            <v>TN</v>
          </cell>
          <cell r="H3465" t="str">
            <v>TONELADAS</v>
          </cell>
          <cell r="I3465" t="str">
            <v>PEC</v>
          </cell>
        </row>
        <row r="3466">
          <cell r="A3466" t="str">
            <v>16253530</v>
          </cell>
          <cell r="B3466">
            <v>162</v>
          </cell>
          <cell r="C3466">
            <v>53530</v>
          </cell>
          <cell r="D3466" t="str">
            <v>GANA CERDOS NO. 3 HE</v>
          </cell>
          <cell r="E3466" t="str">
            <v>PES</v>
          </cell>
          <cell r="F3466">
            <v>5697</v>
          </cell>
          <cell r="G3466" t="str">
            <v>TN</v>
          </cell>
          <cell r="H3466" t="str">
            <v>TONELADAS</v>
          </cell>
          <cell r="I3466" t="str">
            <v>PEC</v>
          </cell>
        </row>
        <row r="3467">
          <cell r="A3467" t="str">
            <v>16253531</v>
          </cell>
          <cell r="B3467">
            <v>162</v>
          </cell>
          <cell r="C3467">
            <v>53531</v>
          </cell>
          <cell r="D3467" t="str">
            <v>GANA CERDOS NO. 3 HG</v>
          </cell>
          <cell r="E3467" t="str">
            <v>PES</v>
          </cell>
          <cell r="F3467">
            <v>5557</v>
          </cell>
          <cell r="G3467" t="str">
            <v>TN</v>
          </cell>
          <cell r="H3467" t="str">
            <v>TONELADAS</v>
          </cell>
          <cell r="I3467" t="str">
            <v>PEC</v>
          </cell>
        </row>
        <row r="3468">
          <cell r="A3468" t="str">
            <v>16253532</v>
          </cell>
          <cell r="B3468">
            <v>162</v>
          </cell>
          <cell r="C3468">
            <v>53532</v>
          </cell>
          <cell r="D3468" t="str">
            <v>GANA CERDOS NO. 3 CE</v>
          </cell>
          <cell r="E3468" t="str">
            <v>PES</v>
          </cell>
          <cell r="F3468">
            <v>5717</v>
          </cell>
          <cell r="G3468" t="str">
            <v>TN</v>
          </cell>
          <cell r="H3468" t="str">
            <v>TONELADAS</v>
          </cell>
          <cell r="I3468" t="str">
            <v>PEC</v>
          </cell>
        </row>
        <row r="3469">
          <cell r="A3469" t="str">
            <v>16253533</v>
          </cell>
          <cell r="B3469">
            <v>162</v>
          </cell>
          <cell r="C3469">
            <v>53533</v>
          </cell>
          <cell r="D3469" t="str">
            <v>GANA CERDOS NO. 3 CG</v>
          </cell>
          <cell r="E3469" t="str">
            <v>PES</v>
          </cell>
          <cell r="F3469">
            <v>5577</v>
          </cell>
          <cell r="G3469" t="str">
            <v>TN</v>
          </cell>
          <cell r="H3469" t="str">
            <v>TONELADAS</v>
          </cell>
          <cell r="I3469" t="str">
            <v>PEC</v>
          </cell>
        </row>
        <row r="3470">
          <cell r="A3470" t="str">
            <v>16253550</v>
          </cell>
          <cell r="B3470">
            <v>162</v>
          </cell>
          <cell r="C3470">
            <v>53550</v>
          </cell>
          <cell r="D3470" t="str">
            <v>GANA CERDOS NO. 5 HE</v>
          </cell>
          <cell r="E3470" t="str">
            <v>PES</v>
          </cell>
          <cell r="F3470">
            <v>5922</v>
          </cell>
          <cell r="G3470" t="str">
            <v>TN</v>
          </cell>
          <cell r="H3470" t="str">
            <v>TONELADAS</v>
          </cell>
          <cell r="I3470" t="str">
            <v>PEC</v>
          </cell>
        </row>
        <row r="3471">
          <cell r="A3471" t="str">
            <v>16253551</v>
          </cell>
          <cell r="B3471">
            <v>162</v>
          </cell>
          <cell r="C3471">
            <v>53551</v>
          </cell>
          <cell r="D3471" t="str">
            <v>GANA CERDOS NO. 5 HG</v>
          </cell>
          <cell r="E3471" t="str">
            <v>PES</v>
          </cell>
          <cell r="F3471">
            <v>5782</v>
          </cell>
          <cell r="G3471" t="str">
            <v>TN</v>
          </cell>
          <cell r="H3471" t="str">
            <v>TONELADAS</v>
          </cell>
          <cell r="I3471" t="str">
            <v>PEC</v>
          </cell>
        </row>
        <row r="3472">
          <cell r="A3472" t="str">
            <v>16253552</v>
          </cell>
          <cell r="B3472">
            <v>162</v>
          </cell>
          <cell r="C3472">
            <v>53552</v>
          </cell>
          <cell r="D3472" t="str">
            <v>GANA CERDOS NO. 5 CE</v>
          </cell>
          <cell r="E3472" t="str">
            <v>PES</v>
          </cell>
          <cell r="F3472">
            <v>5942</v>
          </cell>
          <cell r="G3472" t="str">
            <v>TN</v>
          </cell>
          <cell r="H3472" t="str">
            <v>TONELADAS</v>
          </cell>
          <cell r="I3472" t="str">
            <v>PEC</v>
          </cell>
        </row>
        <row r="3473">
          <cell r="A3473" t="str">
            <v>16253553</v>
          </cell>
          <cell r="B3473">
            <v>162</v>
          </cell>
          <cell r="C3473">
            <v>53553</v>
          </cell>
          <cell r="D3473" t="str">
            <v>GANA CERDOS NO. 5 CG</v>
          </cell>
          <cell r="E3473" t="str">
            <v>PES</v>
          </cell>
          <cell r="F3473">
            <v>5802</v>
          </cell>
          <cell r="G3473" t="str">
            <v>TN</v>
          </cell>
          <cell r="H3473" t="str">
            <v>TONELADAS</v>
          </cell>
          <cell r="I3473" t="str">
            <v>PEC</v>
          </cell>
        </row>
        <row r="3474">
          <cell r="A3474" t="str">
            <v>16253570</v>
          </cell>
          <cell r="B3474">
            <v>162</v>
          </cell>
          <cell r="C3474">
            <v>53570</v>
          </cell>
          <cell r="D3474" t="str">
            <v>GANACERDOS 36% HE</v>
          </cell>
          <cell r="E3474" t="str">
            <v>PES</v>
          </cell>
          <cell r="F3474">
            <v>6509</v>
          </cell>
          <cell r="G3474" t="str">
            <v>TN</v>
          </cell>
          <cell r="H3474" t="str">
            <v>TONELADAS</v>
          </cell>
          <cell r="I3474" t="str">
            <v>PEC</v>
          </cell>
        </row>
        <row r="3475">
          <cell r="A3475" t="str">
            <v>16253571</v>
          </cell>
          <cell r="B3475">
            <v>162</v>
          </cell>
          <cell r="C3475">
            <v>53571</v>
          </cell>
          <cell r="D3475" t="str">
            <v>GANACERDOS 36% HG</v>
          </cell>
          <cell r="E3475" t="str">
            <v>PES</v>
          </cell>
          <cell r="F3475">
            <v>6369</v>
          </cell>
          <cell r="G3475" t="str">
            <v>TN</v>
          </cell>
          <cell r="H3475" t="str">
            <v>TONELADAS</v>
          </cell>
          <cell r="I3475" t="str">
            <v>PEC</v>
          </cell>
        </row>
        <row r="3476">
          <cell r="A3476" t="str">
            <v>16253572</v>
          </cell>
          <cell r="B3476">
            <v>162</v>
          </cell>
          <cell r="C3476">
            <v>53572</v>
          </cell>
          <cell r="D3476" t="str">
            <v>GANACERDOS 36% CE</v>
          </cell>
          <cell r="E3476" t="str">
            <v>PES</v>
          </cell>
          <cell r="F3476">
            <v>6529</v>
          </cell>
          <cell r="G3476" t="str">
            <v>TN</v>
          </cell>
          <cell r="H3476" t="str">
            <v>TONELADAS</v>
          </cell>
          <cell r="I3476" t="str">
            <v>PEC</v>
          </cell>
        </row>
        <row r="3477">
          <cell r="A3477" t="str">
            <v>16253573</v>
          </cell>
          <cell r="B3477">
            <v>162</v>
          </cell>
          <cell r="C3477">
            <v>53573</v>
          </cell>
          <cell r="D3477" t="str">
            <v>GANACERDOS 36% CG</v>
          </cell>
          <cell r="E3477" t="str">
            <v>PES</v>
          </cell>
          <cell r="F3477">
            <v>6389</v>
          </cell>
          <cell r="G3477" t="str">
            <v>TN</v>
          </cell>
          <cell r="H3477" t="str">
            <v>TONELADAS</v>
          </cell>
          <cell r="I3477" t="str">
            <v>PEC</v>
          </cell>
        </row>
        <row r="3478">
          <cell r="A3478" t="str">
            <v>16253632</v>
          </cell>
          <cell r="B3478">
            <v>162</v>
          </cell>
          <cell r="C3478">
            <v>53632</v>
          </cell>
          <cell r="D3478" t="str">
            <v>GANACERDOS MULTIUSOS CE</v>
          </cell>
          <cell r="E3478" t="str">
            <v>PES</v>
          </cell>
          <cell r="F3478">
            <v>4482</v>
          </cell>
          <cell r="G3478" t="str">
            <v>TN</v>
          </cell>
          <cell r="H3478" t="str">
            <v>TONELADAS</v>
          </cell>
          <cell r="I3478" t="str">
            <v>PEC</v>
          </cell>
        </row>
        <row r="3479">
          <cell r="A3479" t="str">
            <v>16254300</v>
          </cell>
          <cell r="B3479">
            <v>162</v>
          </cell>
          <cell r="C3479">
            <v>54300</v>
          </cell>
          <cell r="D3479" t="str">
            <v>GANALECHE MULTIUSOS HE</v>
          </cell>
          <cell r="E3479" t="str">
            <v>PES</v>
          </cell>
          <cell r="F3479">
            <v>4499</v>
          </cell>
          <cell r="G3479" t="str">
            <v>TN</v>
          </cell>
          <cell r="H3479" t="str">
            <v>TONELADAS</v>
          </cell>
          <cell r="I3479" t="str">
            <v>PEC</v>
          </cell>
        </row>
        <row r="3480">
          <cell r="A3480" t="str">
            <v>16254301</v>
          </cell>
          <cell r="B3480">
            <v>162</v>
          </cell>
          <cell r="C3480">
            <v>54301</v>
          </cell>
          <cell r="D3480" t="str">
            <v>GANALECHE MULTIUSOS HG</v>
          </cell>
          <cell r="E3480" t="str">
            <v>PES</v>
          </cell>
          <cell r="F3480">
            <v>4359</v>
          </cell>
          <cell r="G3480" t="str">
            <v>TN</v>
          </cell>
          <cell r="H3480" t="str">
            <v>TONELADAS</v>
          </cell>
          <cell r="I3480" t="str">
            <v>PEC</v>
          </cell>
        </row>
        <row r="3481">
          <cell r="A3481" t="str">
            <v>16254302</v>
          </cell>
          <cell r="B3481">
            <v>162</v>
          </cell>
          <cell r="C3481">
            <v>54302</v>
          </cell>
          <cell r="D3481" t="str">
            <v>GANALECHE MULTIUSOS CE</v>
          </cell>
          <cell r="E3481" t="str">
            <v>PES</v>
          </cell>
          <cell r="F3481">
            <v>4519</v>
          </cell>
          <cell r="G3481" t="str">
            <v>TN</v>
          </cell>
          <cell r="H3481" t="str">
            <v>TONELADAS</v>
          </cell>
          <cell r="I3481" t="str">
            <v>PEC</v>
          </cell>
        </row>
        <row r="3482">
          <cell r="A3482" t="str">
            <v>16254303</v>
          </cell>
          <cell r="B3482">
            <v>162</v>
          </cell>
          <cell r="C3482">
            <v>54303</v>
          </cell>
          <cell r="D3482" t="str">
            <v>GANALECHE MULTIUSOS CG</v>
          </cell>
          <cell r="E3482" t="str">
            <v>PES</v>
          </cell>
          <cell r="F3482">
            <v>4379</v>
          </cell>
          <cell r="G3482" t="str">
            <v>TN</v>
          </cell>
          <cell r="H3482" t="str">
            <v>TONELADAS</v>
          </cell>
          <cell r="I3482" t="str">
            <v>PEC</v>
          </cell>
        </row>
        <row r="3483">
          <cell r="A3483" t="str">
            <v>16254304</v>
          </cell>
          <cell r="B3483">
            <v>162</v>
          </cell>
          <cell r="C3483">
            <v>54304</v>
          </cell>
          <cell r="D3483" t="str">
            <v>GANALECHE MULTIUSOS RE</v>
          </cell>
          <cell r="E3483" t="str">
            <v>PES</v>
          </cell>
          <cell r="F3483">
            <v>4509</v>
          </cell>
          <cell r="G3483" t="str">
            <v>TN</v>
          </cell>
          <cell r="H3483" t="str">
            <v>TONELADAS</v>
          </cell>
          <cell r="I3483" t="str">
            <v>PEC</v>
          </cell>
        </row>
        <row r="3484">
          <cell r="A3484" t="str">
            <v>16254305</v>
          </cell>
          <cell r="B3484">
            <v>162</v>
          </cell>
          <cell r="C3484">
            <v>54305</v>
          </cell>
          <cell r="D3484" t="str">
            <v>GANALECHE MULTIUSOS RG</v>
          </cell>
          <cell r="E3484" t="str">
            <v>PES</v>
          </cell>
          <cell r="F3484">
            <v>4369</v>
          </cell>
          <cell r="G3484" t="str">
            <v>TN</v>
          </cell>
          <cell r="H3484" t="str">
            <v>TONELADAS</v>
          </cell>
          <cell r="I3484" t="str">
            <v>PEC</v>
          </cell>
        </row>
        <row r="3485">
          <cell r="A3485" t="str">
            <v>16255430</v>
          </cell>
          <cell r="B3485">
            <v>162</v>
          </cell>
          <cell r="C3485">
            <v>55430</v>
          </cell>
          <cell r="D3485" t="str">
            <v>GANACARNE MULTIUSOS  HE</v>
          </cell>
          <cell r="E3485" t="str">
            <v>PES</v>
          </cell>
          <cell r="F3485">
            <v>4318</v>
          </cell>
          <cell r="G3485" t="str">
            <v>TN</v>
          </cell>
          <cell r="H3485" t="str">
            <v>TONELADAS</v>
          </cell>
          <cell r="I3485" t="str">
            <v>PEC</v>
          </cell>
        </row>
        <row r="3486">
          <cell r="A3486" t="str">
            <v>16255431</v>
          </cell>
          <cell r="B3486">
            <v>162</v>
          </cell>
          <cell r="C3486">
            <v>55431</v>
          </cell>
          <cell r="D3486" t="str">
            <v>GANACARNE MULTIUSOS  HG</v>
          </cell>
          <cell r="E3486" t="str">
            <v>PES</v>
          </cell>
          <cell r="F3486">
            <v>4178</v>
          </cell>
          <cell r="G3486" t="str">
            <v>TN</v>
          </cell>
          <cell r="H3486" t="str">
            <v>TONELADAS</v>
          </cell>
          <cell r="I3486" t="str">
            <v>PEC</v>
          </cell>
        </row>
        <row r="3487">
          <cell r="A3487" t="str">
            <v>16255432</v>
          </cell>
          <cell r="B3487">
            <v>162</v>
          </cell>
          <cell r="C3487">
            <v>55432</v>
          </cell>
          <cell r="D3487" t="str">
            <v>GANACARNE MULTIUSOS  CE</v>
          </cell>
          <cell r="E3487" t="str">
            <v>PES</v>
          </cell>
          <cell r="F3487">
            <v>4338</v>
          </cell>
          <cell r="G3487" t="str">
            <v>TN</v>
          </cell>
          <cell r="H3487" t="str">
            <v>TONELADAS</v>
          </cell>
          <cell r="I3487" t="str">
            <v>PEC</v>
          </cell>
        </row>
        <row r="3488">
          <cell r="A3488" t="str">
            <v>16255433</v>
          </cell>
          <cell r="B3488">
            <v>162</v>
          </cell>
          <cell r="C3488">
            <v>55433</v>
          </cell>
          <cell r="D3488" t="str">
            <v>GANACARNE MULTIUSOS  CG</v>
          </cell>
          <cell r="E3488" t="str">
            <v>PES</v>
          </cell>
          <cell r="F3488">
            <v>4198</v>
          </cell>
          <cell r="G3488" t="str">
            <v>TN</v>
          </cell>
          <cell r="H3488" t="str">
            <v>TONELADAS</v>
          </cell>
          <cell r="I3488" t="str">
            <v>PEC</v>
          </cell>
        </row>
        <row r="3489">
          <cell r="A3489" t="str">
            <v>16255435</v>
          </cell>
          <cell r="B3489">
            <v>162</v>
          </cell>
          <cell r="C3489">
            <v>55435</v>
          </cell>
          <cell r="D3489" t="str">
            <v>GANACARNE MULTIUSOS  RG</v>
          </cell>
          <cell r="E3489" t="str">
            <v>PES</v>
          </cell>
          <cell r="F3489">
            <v>4188</v>
          </cell>
          <cell r="G3489" t="str">
            <v>TN</v>
          </cell>
          <cell r="H3489" t="str">
            <v>TONELADAS</v>
          </cell>
          <cell r="I3489" t="str">
            <v>PEC</v>
          </cell>
        </row>
        <row r="3490">
          <cell r="A3490" t="str">
            <v>16255898</v>
          </cell>
          <cell r="B3490">
            <v>162</v>
          </cell>
          <cell r="C3490">
            <v>55898</v>
          </cell>
          <cell r="D3490" t="str">
            <v>MEZCLA GANADERA HE 35 KGS</v>
          </cell>
          <cell r="E3490" t="str">
            <v>PES</v>
          </cell>
          <cell r="F3490">
            <v>3450</v>
          </cell>
          <cell r="G3490" t="str">
            <v>TN</v>
          </cell>
          <cell r="H3490" t="str">
            <v>TONELADAS</v>
          </cell>
          <cell r="I3490" t="str">
            <v>PEC</v>
          </cell>
        </row>
        <row r="3491">
          <cell r="A3491" t="str">
            <v>16256072</v>
          </cell>
          <cell r="B3491">
            <v>162</v>
          </cell>
          <cell r="C3491">
            <v>56072</v>
          </cell>
          <cell r="D3491" t="str">
            <v>CABALLOS GANADOR  CE</v>
          </cell>
          <cell r="E3491" t="str">
            <v>PES</v>
          </cell>
          <cell r="F3491">
            <v>5340</v>
          </cell>
          <cell r="G3491" t="str">
            <v>TN</v>
          </cell>
          <cell r="H3491" t="str">
            <v>TONELADAS</v>
          </cell>
          <cell r="I3491" t="str">
            <v>PEC</v>
          </cell>
        </row>
        <row r="3492">
          <cell r="A3492" t="str">
            <v>16256294</v>
          </cell>
          <cell r="B3492">
            <v>162</v>
          </cell>
          <cell r="C3492">
            <v>56294</v>
          </cell>
          <cell r="D3492" t="str">
            <v>CABALLO GANADOR 12% RE</v>
          </cell>
          <cell r="E3492" t="str">
            <v>PES</v>
          </cell>
          <cell r="F3492">
            <v>5915</v>
          </cell>
          <cell r="G3492" t="str">
            <v>TN</v>
          </cell>
          <cell r="H3492" t="str">
            <v>TONELADAS</v>
          </cell>
          <cell r="I3492" t="str">
            <v>PEC</v>
          </cell>
        </row>
        <row r="3493">
          <cell r="A3493" t="str">
            <v>16256667</v>
          </cell>
          <cell r="B3493">
            <v>162</v>
          </cell>
          <cell r="C3493">
            <v>56667</v>
          </cell>
          <cell r="D3493" t="str">
            <v>TRIPLE CORONA NEW GENERATION</v>
          </cell>
          <cell r="E3493" t="str">
            <v>PES</v>
          </cell>
          <cell r="F3493">
            <v>10299</v>
          </cell>
          <cell r="G3493" t="str">
            <v>TN</v>
          </cell>
          <cell r="H3493" t="str">
            <v>TONELADAS</v>
          </cell>
          <cell r="I3493" t="str">
            <v>PEC</v>
          </cell>
        </row>
        <row r="3494">
          <cell r="A3494" t="str">
            <v>16256849</v>
          </cell>
          <cell r="B3494">
            <v>162</v>
          </cell>
          <cell r="C3494">
            <v>56849</v>
          </cell>
          <cell r="D3494" t="str">
            <v>TRIPLE CORONA FULL ENERG 15 KG</v>
          </cell>
          <cell r="E3494" t="str">
            <v>PES</v>
          </cell>
          <cell r="F3494">
            <v>10758</v>
          </cell>
          <cell r="G3494" t="str">
            <v>TN</v>
          </cell>
          <cell r="H3494" t="str">
            <v>TONELADAS</v>
          </cell>
          <cell r="I3494" t="str">
            <v>PEC</v>
          </cell>
        </row>
        <row r="3495">
          <cell r="A3495" t="str">
            <v>16256854</v>
          </cell>
          <cell r="B3495">
            <v>162</v>
          </cell>
          <cell r="C3495">
            <v>56854</v>
          </cell>
          <cell r="D3495" t="str">
            <v>PELL ROL GENESIS RE 40 KGS</v>
          </cell>
          <cell r="E3495" t="str">
            <v>PES</v>
          </cell>
          <cell r="F3495">
            <v>8346</v>
          </cell>
          <cell r="G3495" t="str">
            <v>TN</v>
          </cell>
          <cell r="H3495" t="str">
            <v>TONELADAS</v>
          </cell>
          <cell r="I3495" t="str">
            <v>PEC</v>
          </cell>
        </row>
        <row r="3496">
          <cell r="A3496" t="str">
            <v>16256902</v>
          </cell>
          <cell r="B3496">
            <v>162</v>
          </cell>
          <cell r="C3496">
            <v>56902</v>
          </cell>
          <cell r="D3496" t="str">
            <v>GANADOR CONEJOS CE</v>
          </cell>
          <cell r="E3496" t="str">
            <v>PES</v>
          </cell>
          <cell r="F3496">
            <v>6010</v>
          </cell>
          <cell r="G3496" t="str">
            <v>TN</v>
          </cell>
          <cell r="H3496" t="str">
            <v>TONELADAS</v>
          </cell>
          <cell r="I3496" t="str">
            <v>PEC</v>
          </cell>
        </row>
        <row r="3497">
          <cell r="A3497" t="str">
            <v>16256906</v>
          </cell>
          <cell r="B3497">
            <v>162</v>
          </cell>
          <cell r="C3497">
            <v>56906</v>
          </cell>
          <cell r="D3497" t="str">
            <v>GANADOR CONEJOS 5KG CE</v>
          </cell>
          <cell r="E3497" t="str">
            <v>PES</v>
          </cell>
          <cell r="F3497">
            <v>6551</v>
          </cell>
          <cell r="G3497" t="str">
            <v>TN</v>
          </cell>
          <cell r="H3497" t="str">
            <v>TONELADAS</v>
          </cell>
          <cell r="I3497" t="str">
            <v>PEC</v>
          </cell>
        </row>
        <row r="3498">
          <cell r="A3498" t="str">
            <v>16258396</v>
          </cell>
          <cell r="B3498">
            <v>162</v>
          </cell>
          <cell r="C3498">
            <v>58396</v>
          </cell>
          <cell r="D3498" t="str">
            <v>API CAMARON MEDIA DENS 40% ME</v>
          </cell>
          <cell r="E3498" t="str">
            <v>PES</v>
          </cell>
          <cell r="F3498">
            <v>14656</v>
          </cell>
          <cell r="G3498" t="str">
            <v>TN</v>
          </cell>
          <cell r="H3498" t="str">
            <v>TONELADAS</v>
          </cell>
          <cell r="I3498" t="str">
            <v>ACU</v>
          </cell>
        </row>
        <row r="3499">
          <cell r="A3499" t="str">
            <v>16258399</v>
          </cell>
          <cell r="B3499">
            <v>162</v>
          </cell>
          <cell r="C3499">
            <v>58399</v>
          </cell>
          <cell r="D3499" t="str">
            <v>API CAMARON MEDIA DENS 40% CE</v>
          </cell>
          <cell r="E3499" t="str">
            <v>PES</v>
          </cell>
          <cell r="F3499">
            <v>14556</v>
          </cell>
          <cell r="G3499" t="str">
            <v>TN</v>
          </cell>
          <cell r="H3499" t="str">
            <v>TONELADAS</v>
          </cell>
          <cell r="I3499" t="str">
            <v>ACU</v>
          </cell>
        </row>
        <row r="3500">
          <cell r="A3500" t="str">
            <v>16258409</v>
          </cell>
          <cell r="B3500">
            <v>162</v>
          </cell>
          <cell r="C3500">
            <v>58409</v>
          </cell>
          <cell r="D3500" t="str">
            <v>API CAMARON MEDIA DENS 35% CE</v>
          </cell>
          <cell r="E3500" t="str">
            <v>PES</v>
          </cell>
          <cell r="F3500">
            <v>14336</v>
          </cell>
          <cell r="G3500" t="str">
            <v>TN</v>
          </cell>
          <cell r="H3500" t="str">
            <v>TONELADAS</v>
          </cell>
          <cell r="I3500" t="str">
            <v>ACU</v>
          </cell>
        </row>
        <row r="3501">
          <cell r="A3501" t="str">
            <v>16260036</v>
          </cell>
          <cell r="B3501">
            <v>162</v>
          </cell>
          <cell r="C3501">
            <v>60036</v>
          </cell>
          <cell r="D3501" t="str">
            <v>PONE ORO 16% PLUS TE 5K</v>
          </cell>
          <cell r="E3501" t="str">
            <v>PES</v>
          </cell>
          <cell r="F3501">
            <v>6340</v>
          </cell>
          <cell r="G3501" t="str">
            <v>TN</v>
          </cell>
          <cell r="H3501" t="str">
            <v>TONELADAS</v>
          </cell>
          <cell r="I3501" t="str">
            <v>PEC</v>
          </cell>
        </row>
        <row r="3502">
          <cell r="A3502" t="str">
            <v>16262226</v>
          </cell>
          <cell r="B3502">
            <v>162</v>
          </cell>
          <cell r="C3502">
            <v>62226</v>
          </cell>
          <cell r="D3502" t="str">
            <v>POLLO ENGORDA 5 KG</v>
          </cell>
          <cell r="E3502" t="str">
            <v>PES</v>
          </cell>
          <cell r="F3502">
            <v>6977</v>
          </cell>
          <cell r="G3502" t="str">
            <v>TN</v>
          </cell>
          <cell r="H3502" t="str">
            <v>TONELADAS</v>
          </cell>
          <cell r="I3502" t="str">
            <v>PEC</v>
          </cell>
        </row>
        <row r="3503">
          <cell r="A3503" t="str">
            <v>16262326</v>
          </cell>
          <cell r="B3503">
            <v>162</v>
          </cell>
          <cell r="C3503">
            <v>62326</v>
          </cell>
          <cell r="D3503" t="str">
            <v>POLLO INICIACION 5 KG</v>
          </cell>
          <cell r="E3503" t="str">
            <v>PES</v>
          </cell>
          <cell r="F3503">
            <v>7145</v>
          </cell>
          <cell r="G3503" t="str">
            <v>TN</v>
          </cell>
          <cell r="H3503" t="str">
            <v>TONELADAS</v>
          </cell>
          <cell r="I3503" t="str">
            <v>PEC</v>
          </cell>
        </row>
        <row r="3504">
          <cell r="A3504" t="str">
            <v>16262976</v>
          </cell>
          <cell r="B3504">
            <v>162</v>
          </cell>
          <cell r="C3504">
            <v>62976</v>
          </cell>
          <cell r="D3504" t="str">
            <v>POLLO INICIACION 5 KG</v>
          </cell>
          <cell r="E3504" t="str">
            <v>PES</v>
          </cell>
          <cell r="F3504">
            <v>7445</v>
          </cell>
          <cell r="G3504" t="str">
            <v>TN</v>
          </cell>
          <cell r="H3504" t="str">
            <v>TONELADAS</v>
          </cell>
          <cell r="I3504" t="str">
            <v>PEC</v>
          </cell>
        </row>
        <row r="3505">
          <cell r="A3505" t="str">
            <v>16262986</v>
          </cell>
          <cell r="B3505">
            <v>162</v>
          </cell>
          <cell r="C3505">
            <v>62986</v>
          </cell>
          <cell r="D3505" t="str">
            <v>POLLO ENGORDA 5 KG</v>
          </cell>
          <cell r="E3505" t="str">
            <v>PES</v>
          </cell>
          <cell r="F3505">
            <v>7277</v>
          </cell>
          <cell r="G3505" t="str">
            <v>TN</v>
          </cell>
          <cell r="H3505" t="str">
            <v>TONELADAS</v>
          </cell>
          <cell r="I3505" t="str">
            <v>PEC</v>
          </cell>
        </row>
        <row r="3506">
          <cell r="A3506" t="str">
            <v>16263102</v>
          </cell>
          <cell r="B3506">
            <v>162</v>
          </cell>
          <cell r="C3506">
            <v>63102</v>
          </cell>
          <cell r="D3506" t="str">
            <v>PREINICIADOR CERDOS CE</v>
          </cell>
          <cell r="E3506" t="str">
            <v>PES</v>
          </cell>
          <cell r="F3506">
            <v>8400</v>
          </cell>
          <cell r="G3506" t="str">
            <v>TN</v>
          </cell>
          <cell r="H3506" t="str">
            <v>TONELADAS</v>
          </cell>
          <cell r="I3506" t="str">
            <v>PEC</v>
          </cell>
        </row>
        <row r="3507">
          <cell r="A3507" t="str">
            <v>16263103</v>
          </cell>
          <cell r="B3507">
            <v>162</v>
          </cell>
          <cell r="C3507">
            <v>63103</v>
          </cell>
          <cell r="D3507" t="str">
            <v>PREINICIADOR CERDOS CG</v>
          </cell>
          <cell r="E3507" t="str">
            <v>PES</v>
          </cell>
          <cell r="F3507">
            <v>8260</v>
          </cell>
          <cell r="G3507" t="str">
            <v>TN</v>
          </cell>
          <cell r="H3507" t="str">
            <v>TONELADAS</v>
          </cell>
          <cell r="I3507" t="str">
            <v>PEC</v>
          </cell>
        </row>
        <row r="3508">
          <cell r="A3508" t="str">
            <v>16263162</v>
          </cell>
          <cell r="B3508">
            <v>162</v>
          </cell>
          <cell r="C3508">
            <v>63162</v>
          </cell>
          <cell r="D3508" t="str">
            <v>INICIAPORK MEJORADO MT CE</v>
          </cell>
          <cell r="E3508" t="str">
            <v>PES</v>
          </cell>
          <cell r="F3508">
            <v>5259</v>
          </cell>
          <cell r="G3508" t="str">
            <v>TN</v>
          </cell>
          <cell r="H3508" t="str">
            <v>TONELADAS</v>
          </cell>
          <cell r="I3508" t="str">
            <v>PEC</v>
          </cell>
        </row>
        <row r="3509">
          <cell r="A3509" t="str">
            <v>16263170</v>
          </cell>
          <cell r="B3509">
            <v>162</v>
          </cell>
          <cell r="C3509">
            <v>63170</v>
          </cell>
          <cell r="D3509" t="str">
            <v>CRECIPORK MEJORADO HE</v>
          </cell>
          <cell r="E3509" t="str">
            <v>PES</v>
          </cell>
          <cell r="F3509">
            <v>5918</v>
          </cell>
          <cell r="G3509" t="str">
            <v>TN</v>
          </cell>
          <cell r="H3509" t="str">
            <v>TONELADAS</v>
          </cell>
          <cell r="I3509" t="str">
            <v>PEC</v>
          </cell>
        </row>
        <row r="3510">
          <cell r="A3510" t="str">
            <v>16263172</v>
          </cell>
          <cell r="B3510">
            <v>162</v>
          </cell>
          <cell r="C3510">
            <v>63172</v>
          </cell>
          <cell r="D3510" t="str">
            <v>CRECIPORK MEJORADO MT CE</v>
          </cell>
          <cell r="E3510" t="str">
            <v>PES</v>
          </cell>
          <cell r="F3510">
            <v>4750</v>
          </cell>
          <cell r="G3510" t="str">
            <v>TN</v>
          </cell>
          <cell r="H3510" t="str">
            <v>TONELADAS</v>
          </cell>
          <cell r="I3510" t="str">
            <v>PEC</v>
          </cell>
        </row>
        <row r="3511">
          <cell r="A3511" t="str">
            <v>16263180</v>
          </cell>
          <cell r="B3511">
            <v>162</v>
          </cell>
          <cell r="C3511">
            <v>63180</v>
          </cell>
          <cell r="D3511" t="str">
            <v>ENGORDAPORK MEJORADO HE</v>
          </cell>
          <cell r="E3511" t="str">
            <v>PES</v>
          </cell>
          <cell r="F3511">
            <v>5855</v>
          </cell>
          <cell r="G3511" t="str">
            <v>TN</v>
          </cell>
          <cell r="H3511" t="str">
            <v>TONELADAS</v>
          </cell>
          <cell r="I3511" t="str">
            <v>PEC</v>
          </cell>
        </row>
        <row r="3512">
          <cell r="A3512" t="str">
            <v>16263182</v>
          </cell>
          <cell r="B3512">
            <v>162</v>
          </cell>
          <cell r="C3512">
            <v>63182</v>
          </cell>
          <cell r="D3512" t="str">
            <v>ENGORDAPORK MEJORADO MT CE</v>
          </cell>
          <cell r="E3512" t="str">
            <v>PES</v>
          </cell>
          <cell r="F3512">
            <v>4600</v>
          </cell>
          <cell r="G3512" t="str">
            <v>TN</v>
          </cell>
          <cell r="H3512" t="str">
            <v>TONELADAS</v>
          </cell>
          <cell r="I3512" t="str">
            <v>PEC</v>
          </cell>
        </row>
        <row r="3513">
          <cell r="A3513" t="str">
            <v>16263190</v>
          </cell>
          <cell r="B3513">
            <v>162</v>
          </cell>
          <cell r="C3513">
            <v>63190</v>
          </cell>
          <cell r="D3513" t="str">
            <v>REPRODUPORK MEJORADO HE</v>
          </cell>
          <cell r="E3513" t="str">
            <v>PES</v>
          </cell>
          <cell r="F3513">
            <v>6018</v>
          </cell>
          <cell r="G3513" t="str">
            <v>TN</v>
          </cell>
          <cell r="H3513" t="str">
            <v>TONELADAS</v>
          </cell>
          <cell r="I3513" t="str">
            <v>PEC</v>
          </cell>
        </row>
        <row r="3514">
          <cell r="A3514" t="str">
            <v>16263192</v>
          </cell>
          <cell r="B3514">
            <v>162</v>
          </cell>
          <cell r="C3514">
            <v>63192</v>
          </cell>
          <cell r="D3514" t="str">
            <v>REPRODUPORK MEJORADO MT CE</v>
          </cell>
          <cell r="E3514" t="str">
            <v>PES</v>
          </cell>
          <cell r="F3514">
            <v>4677</v>
          </cell>
          <cell r="G3514" t="str">
            <v>TN</v>
          </cell>
          <cell r="H3514" t="str">
            <v>TONELADAS</v>
          </cell>
          <cell r="I3514" t="str">
            <v>PEC</v>
          </cell>
        </row>
        <row r="3515">
          <cell r="A3515" t="str">
            <v>16263207</v>
          </cell>
          <cell r="B3515">
            <v>162</v>
          </cell>
          <cell r="C3515">
            <v>63207</v>
          </cell>
          <cell r="D3515" t="str">
            <v>PORCEVRAGE FASE 0 25 KG CE</v>
          </cell>
          <cell r="E3515" t="str">
            <v>PES</v>
          </cell>
          <cell r="F3515">
            <v>15401</v>
          </cell>
          <cell r="G3515" t="str">
            <v>TN</v>
          </cell>
          <cell r="H3515" t="str">
            <v>TONELADAS</v>
          </cell>
          <cell r="I3515" t="str">
            <v>MUL</v>
          </cell>
        </row>
        <row r="3516">
          <cell r="A3516" t="str">
            <v>16263217</v>
          </cell>
          <cell r="B3516">
            <v>162</v>
          </cell>
          <cell r="C3516">
            <v>63217</v>
          </cell>
          <cell r="D3516" t="str">
            <v>PORCEVRAGE FASE 1 25 KG CE</v>
          </cell>
          <cell r="E3516" t="str">
            <v>PES</v>
          </cell>
          <cell r="F3516">
            <v>10567</v>
          </cell>
          <cell r="G3516" t="str">
            <v>TN</v>
          </cell>
          <cell r="H3516" t="str">
            <v>TONELADAS</v>
          </cell>
          <cell r="I3516" t="str">
            <v>MUL</v>
          </cell>
        </row>
        <row r="3517">
          <cell r="A3517" t="str">
            <v>16263227</v>
          </cell>
          <cell r="B3517">
            <v>162</v>
          </cell>
          <cell r="C3517">
            <v>63227</v>
          </cell>
          <cell r="D3517" t="str">
            <v>PORCEVRAGE FASE 2 25 KG CE</v>
          </cell>
          <cell r="E3517" t="str">
            <v>PES</v>
          </cell>
          <cell r="F3517">
            <v>9953</v>
          </cell>
          <cell r="G3517" t="str">
            <v>TN</v>
          </cell>
          <cell r="H3517" t="str">
            <v>TONELADAS</v>
          </cell>
          <cell r="I3517" t="str">
            <v>MUL</v>
          </cell>
        </row>
        <row r="3518">
          <cell r="A3518" t="str">
            <v>16263237</v>
          </cell>
          <cell r="B3518">
            <v>162</v>
          </cell>
          <cell r="C3518">
            <v>63237</v>
          </cell>
          <cell r="D3518" t="str">
            <v>PORCEVRAGE FASE 3 25 KG CE</v>
          </cell>
          <cell r="E3518" t="str">
            <v>PES</v>
          </cell>
          <cell r="F3518">
            <v>7843</v>
          </cell>
          <cell r="G3518" t="str">
            <v>TN</v>
          </cell>
          <cell r="H3518" t="str">
            <v>TONELADAS</v>
          </cell>
          <cell r="I3518" t="str">
            <v>MUL</v>
          </cell>
        </row>
        <row r="3519">
          <cell r="A3519" t="str">
            <v>16263250</v>
          </cell>
          <cell r="B3519">
            <v>162</v>
          </cell>
          <cell r="C3519">
            <v>63250</v>
          </cell>
          <cell r="D3519" t="str">
            <v>CONCENTRAPORK MEJORADO HE</v>
          </cell>
          <cell r="E3519" t="str">
            <v>PES</v>
          </cell>
          <cell r="F3519">
            <v>6653</v>
          </cell>
          <cell r="G3519" t="str">
            <v>TN</v>
          </cell>
          <cell r="H3519" t="str">
            <v>TONELADAS</v>
          </cell>
          <cell r="I3519" t="str">
            <v>PEC</v>
          </cell>
        </row>
        <row r="3520">
          <cell r="A3520" t="str">
            <v>16263252</v>
          </cell>
          <cell r="B3520">
            <v>162</v>
          </cell>
          <cell r="C3520">
            <v>63252</v>
          </cell>
          <cell r="D3520" t="str">
            <v>DISPONIBLE</v>
          </cell>
          <cell r="E3520" t="str">
            <v>PES</v>
          </cell>
          <cell r="F3520">
            <v>6673</v>
          </cell>
          <cell r="G3520" t="str">
            <v>TN</v>
          </cell>
          <cell r="H3520" t="str">
            <v>TONELADAS</v>
          </cell>
          <cell r="I3520" t="str">
            <v>PEC</v>
          </cell>
        </row>
        <row r="3521">
          <cell r="A3521" t="str">
            <v>16263356</v>
          </cell>
          <cell r="B3521">
            <v>162</v>
          </cell>
          <cell r="C3521">
            <v>63356</v>
          </cell>
          <cell r="D3521" t="str">
            <v>CERDO INICIACION 5KG</v>
          </cell>
          <cell r="E3521" t="str">
            <v>PES</v>
          </cell>
          <cell r="F3521">
            <v>6290</v>
          </cell>
          <cell r="G3521" t="str">
            <v>TN</v>
          </cell>
          <cell r="H3521" t="str">
            <v>TONELADAS</v>
          </cell>
          <cell r="I3521" t="str">
            <v>PEC</v>
          </cell>
        </row>
        <row r="3522">
          <cell r="A3522" t="str">
            <v>16263366</v>
          </cell>
          <cell r="B3522">
            <v>162</v>
          </cell>
          <cell r="C3522">
            <v>63366</v>
          </cell>
          <cell r="D3522" t="str">
            <v>CERDO DESARROLLO 5KG</v>
          </cell>
          <cell r="E3522" t="str">
            <v>PES</v>
          </cell>
          <cell r="F3522">
            <v>5865</v>
          </cell>
          <cell r="G3522" t="str">
            <v>TN</v>
          </cell>
          <cell r="H3522" t="str">
            <v>TONELADAS</v>
          </cell>
          <cell r="I3522" t="str">
            <v>PEC</v>
          </cell>
        </row>
        <row r="3523">
          <cell r="A3523" t="str">
            <v>16263376</v>
          </cell>
          <cell r="B3523">
            <v>162</v>
          </cell>
          <cell r="C3523">
            <v>63376</v>
          </cell>
          <cell r="D3523" t="str">
            <v>CERDO ENGORDA 5KG</v>
          </cell>
          <cell r="E3523" t="str">
            <v>PES</v>
          </cell>
          <cell r="F3523">
            <v>5850</v>
          </cell>
          <cell r="G3523" t="str">
            <v>TN</v>
          </cell>
          <cell r="H3523" t="str">
            <v>TONELADAS</v>
          </cell>
          <cell r="I3523" t="str">
            <v>PEC</v>
          </cell>
        </row>
        <row r="3524">
          <cell r="A3524" t="str">
            <v>16263386</v>
          </cell>
          <cell r="B3524">
            <v>162</v>
          </cell>
          <cell r="C3524">
            <v>63386</v>
          </cell>
          <cell r="D3524" t="str">
            <v>CERDO REPRODUCCION 5KG</v>
          </cell>
          <cell r="E3524" t="str">
            <v>PES</v>
          </cell>
          <cell r="F3524">
            <v>5839</v>
          </cell>
          <cell r="G3524" t="str">
            <v>TN</v>
          </cell>
          <cell r="H3524" t="str">
            <v>TONELADAS</v>
          </cell>
          <cell r="I3524" t="str">
            <v>PEC</v>
          </cell>
        </row>
        <row r="3525">
          <cell r="A3525" t="str">
            <v>16263502</v>
          </cell>
          <cell r="B3525">
            <v>162</v>
          </cell>
          <cell r="C3525">
            <v>63502</v>
          </cell>
          <cell r="D3525" t="str">
            <v>FINALIZADOR ENG.CERDOS HL CE</v>
          </cell>
          <cell r="E3525" t="str">
            <v>PES</v>
          </cell>
          <cell r="F3525">
            <v>5850</v>
          </cell>
          <cell r="G3525" t="str">
            <v>TN</v>
          </cell>
          <cell r="H3525" t="str">
            <v>TONELADAS</v>
          </cell>
          <cell r="I3525" t="str">
            <v>PEC</v>
          </cell>
        </row>
        <row r="3526">
          <cell r="A3526" t="str">
            <v>16263860</v>
          </cell>
          <cell r="B3526">
            <v>162</v>
          </cell>
          <cell r="C3526">
            <v>63860</v>
          </cell>
          <cell r="D3526" t="str">
            <v>CRECIPORK V HE</v>
          </cell>
          <cell r="E3526" t="str">
            <v>PES</v>
          </cell>
          <cell r="F3526">
            <v>5694</v>
          </cell>
          <cell r="G3526" t="str">
            <v>TN</v>
          </cell>
          <cell r="H3526" t="str">
            <v>TONELADAS</v>
          </cell>
          <cell r="I3526" t="str">
            <v>PEC</v>
          </cell>
        </row>
        <row r="3527">
          <cell r="A3527" t="str">
            <v>16263861</v>
          </cell>
          <cell r="B3527">
            <v>162</v>
          </cell>
          <cell r="C3527">
            <v>63861</v>
          </cell>
          <cell r="D3527" t="str">
            <v>CRECIPORK V. HG</v>
          </cell>
          <cell r="E3527" t="str">
            <v>PES</v>
          </cell>
          <cell r="F3527">
            <v>5554</v>
          </cell>
          <cell r="G3527" t="str">
            <v>TN</v>
          </cell>
          <cell r="H3527" t="str">
            <v>TONELADAS</v>
          </cell>
          <cell r="I3527" t="str">
            <v>PEC</v>
          </cell>
        </row>
        <row r="3528">
          <cell r="A3528" t="str">
            <v>16263862</v>
          </cell>
          <cell r="B3528">
            <v>162</v>
          </cell>
          <cell r="C3528">
            <v>63862</v>
          </cell>
          <cell r="D3528" t="str">
            <v>CRECIPORK MT CE</v>
          </cell>
          <cell r="E3528" t="str">
            <v>PES</v>
          </cell>
          <cell r="F3528">
            <v>5714</v>
          </cell>
          <cell r="G3528" t="str">
            <v>TN</v>
          </cell>
          <cell r="H3528" t="str">
            <v>TONELADAS</v>
          </cell>
          <cell r="I3528" t="str">
            <v>PEC</v>
          </cell>
        </row>
        <row r="3529">
          <cell r="A3529" t="str">
            <v>16263863</v>
          </cell>
          <cell r="B3529">
            <v>162</v>
          </cell>
          <cell r="C3529">
            <v>63863</v>
          </cell>
          <cell r="D3529" t="str">
            <v>CRECIPORK V. CG</v>
          </cell>
          <cell r="E3529" t="str">
            <v>PES</v>
          </cell>
          <cell r="F3529">
            <v>5574</v>
          </cell>
          <cell r="G3529" t="str">
            <v>TN</v>
          </cell>
          <cell r="H3529" t="str">
            <v>TONELADAS</v>
          </cell>
          <cell r="I3529" t="str">
            <v>PEC</v>
          </cell>
        </row>
        <row r="3530">
          <cell r="A3530" t="str">
            <v>16263870</v>
          </cell>
          <cell r="B3530">
            <v>162</v>
          </cell>
          <cell r="C3530">
            <v>63870</v>
          </cell>
          <cell r="D3530" t="str">
            <v>ENGORDAPORK V. HE</v>
          </cell>
          <cell r="E3530" t="str">
            <v>PES</v>
          </cell>
          <cell r="F3530">
            <v>5624</v>
          </cell>
          <cell r="G3530" t="str">
            <v>TN</v>
          </cell>
          <cell r="H3530" t="str">
            <v>TONELADAS</v>
          </cell>
          <cell r="I3530" t="str">
            <v>PEC</v>
          </cell>
        </row>
        <row r="3531">
          <cell r="A3531" t="str">
            <v>16263871</v>
          </cell>
          <cell r="B3531">
            <v>162</v>
          </cell>
          <cell r="C3531">
            <v>63871</v>
          </cell>
          <cell r="D3531" t="str">
            <v>ENGORDAPORK V. HG</v>
          </cell>
          <cell r="E3531" t="str">
            <v>PES</v>
          </cell>
          <cell r="F3531">
            <v>5484</v>
          </cell>
          <cell r="G3531" t="str">
            <v>TN</v>
          </cell>
          <cell r="H3531" t="str">
            <v>TONELADAS</v>
          </cell>
          <cell r="I3531" t="str">
            <v>PEC</v>
          </cell>
        </row>
        <row r="3532">
          <cell r="A3532" t="str">
            <v>16263872</v>
          </cell>
          <cell r="B3532">
            <v>162</v>
          </cell>
          <cell r="C3532">
            <v>63872</v>
          </cell>
          <cell r="D3532" t="str">
            <v>ENGORDAPORK MT CE</v>
          </cell>
          <cell r="E3532" t="str">
            <v>PES</v>
          </cell>
          <cell r="F3532">
            <v>5644</v>
          </cell>
          <cell r="G3532" t="str">
            <v>TN</v>
          </cell>
          <cell r="H3532" t="str">
            <v>TONELADAS</v>
          </cell>
          <cell r="I3532" t="str">
            <v>PEC</v>
          </cell>
        </row>
        <row r="3533">
          <cell r="A3533" t="str">
            <v>16263873</v>
          </cell>
          <cell r="B3533">
            <v>162</v>
          </cell>
          <cell r="C3533">
            <v>63873</v>
          </cell>
          <cell r="D3533" t="str">
            <v>ENGORDAPORK V. CG</v>
          </cell>
          <cell r="E3533" t="str">
            <v>PES</v>
          </cell>
          <cell r="F3533">
            <v>5504</v>
          </cell>
          <cell r="G3533" t="str">
            <v>TN</v>
          </cell>
          <cell r="H3533" t="str">
            <v>TONELADAS</v>
          </cell>
          <cell r="I3533" t="str">
            <v>PEC</v>
          </cell>
        </row>
        <row r="3534">
          <cell r="A3534" t="str">
            <v>16263880</v>
          </cell>
          <cell r="B3534">
            <v>162</v>
          </cell>
          <cell r="C3534">
            <v>63880</v>
          </cell>
          <cell r="D3534" t="str">
            <v>REPRODUPORK V. HE</v>
          </cell>
          <cell r="E3534" t="str">
            <v>PES</v>
          </cell>
          <cell r="F3534">
            <v>5649</v>
          </cell>
          <cell r="G3534" t="str">
            <v>TN</v>
          </cell>
          <cell r="H3534" t="str">
            <v>TONELADAS</v>
          </cell>
          <cell r="I3534" t="str">
            <v>PEC</v>
          </cell>
        </row>
        <row r="3535">
          <cell r="A3535" t="str">
            <v>16263881</v>
          </cell>
          <cell r="B3535">
            <v>162</v>
          </cell>
          <cell r="C3535">
            <v>63881</v>
          </cell>
          <cell r="D3535" t="str">
            <v>REPRODUPORK V. HG</v>
          </cell>
          <cell r="E3535" t="str">
            <v>PES</v>
          </cell>
          <cell r="F3535">
            <v>5509</v>
          </cell>
          <cell r="G3535" t="str">
            <v>TN</v>
          </cell>
          <cell r="H3535" t="str">
            <v>TONELADAS</v>
          </cell>
          <cell r="I3535" t="str">
            <v>PEC</v>
          </cell>
        </row>
        <row r="3536">
          <cell r="A3536" t="str">
            <v>16263882</v>
          </cell>
          <cell r="B3536">
            <v>162</v>
          </cell>
          <cell r="C3536">
            <v>63882</v>
          </cell>
          <cell r="D3536" t="str">
            <v>REPRODUPORK MT CE</v>
          </cell>
          <cell r="E3536" t="str">
            <v>PES</v>
          </cell>
          <cell r="F3536">
            <v>5669</v>
          </cell>
          <cell r="G3536" t="str">
            <v>TN</v>
          </cell>
          <cell r="H3536" t="str">
            <v>TONELADAS</v>
          </cell>
          <cell r="I3536" t="str">
            <v>PEC</v>
          </cell>
        </row>
        <row r="3537">
          <cell r="A3537" t="str">
            <v>16263883</v>
          </cell>
          <cell r="B3537">
            <v>162</v>
          </cell>
          <cell r="C3537">
            <v>63883</v>
          </cell>
          <cell r="D3537" t="str">
            <v>REPORDUPORK V. CG</v>
          </cell>
          <cell r="E3537" t="str">
            <v>PES</v>
          </cell>
          <cell r="F3537">
            <v>5529</v>
          </cell>
          <cell r="G3537" t="str">
            <v>TN</v>
          </cell>
          <cell r="H3537" t="str">
            <v>TONELADAS</v>
          </cell>
          <cell r="I3537" t="str">
            <v>PEC</v>
          </cell>
        </row>
        <row r="3538">
          <cell r="A3538" t="str">
            <v>16266032</v>
          </cell>
          <cell r="B3538">
            <v>162</v>
          </cell>
          <cell r="C3538">
            <v>66032</v>
          </cell>
          <cell r="D3538" t="str">
            <v>PAVO PREMIUM 1</v>
          </cell>
          <cell r="E3538" t="str">
            <v>PES</v>
          </cell>
          <cell r="F3538">
            <v>6838</v>
          </cell>
          <cell r="G3538" t="str">
            <v>TN</v>
          </cell>
          <cell r="H3538" t="str">
            <v>TONELADAS</v>
          </cell>
          <cell r="I3538" t="str">
            <v>PEC</v>
          </cell>
        </row>
        <row r="3539">
          <cell r="A3539" t="str">
            <v>16266040</v>
          </cell>
          <cell r="B3539">
            <v>162</v>
          </cell>
          <cell r="C3539">
            <v>66040</v>
          </cell>
          <cell r="D3539" t="str">
            <v>ENGORDA BORREGOS HE</v>
          </cell>
          <cell r="E3539" t="str">
            <v>PES</v>
          </cell>
          <cell r="F3539">
            <v>4339</v>
          </cell>
          <cell r="G3539" t="str">
            <v>TN</v>
          </cell>
          <cell r="H3539" t="str">
            <v>TONELADAS</v>
          </cell>
          <cell r="I3539" t="str">
            <v>PEC</v>
          </cell>
        </row>
        <row r="3540">
          <cell r="A3540" t="str">
            <v>16266041</v>
          </cell>
          <cell r="B3540">
            <v>162</v>
          </cell>
          <cell r="C3540">
            <v>66041</v>
          </cell>
          <cell r="D3540" t="str">
            <v>ENGORDA BORREGOS HG</v>
          </cell>
          <cell r="E3540" t="str">
            <v>PES</v>
          </cell>
          <cell r="F3540">
            <v>4224</v>
          </cell>
          <cell r="G3540" t="str">
            <v>TN</v>
          </cell>
          <cell r="H3540" t="str">
            <v>TONELADAS</v>
          </cell>
          <cell r="I3540" t="str">
            <v>PEC</v>
          </cell>
        </row>
        <row r="3541">
          <cell r="A3541" t="str">
            <v>16266042</v>
          </cell>
          <cell r="B3541">
            <v>162</v>
          </cell>
          <cell r="C3541">
            <v>66042</v>
          </cell>
          <cell r="D3541" t="str">
            <v>ENGORDA BORREGOS CE</v>
          </cell>
          <cell r="E3541" t="str">
            <v>PES</v>
          </cell>
          <cell r="F3541">
            <v>4700</v>
          </cell>
          <cell r="G3541" t="str">
            <v>TN</v>
          </cell>
          <cell r="H3541" t="str">
            <v>TONELADAS</v>
          </cell>
          <cell r="I3541" t="str">
            <v>PEC</v>
          </cell>
        </row>
        <row r="3542">
          <cell r="A3542" t="str">
            <v>16266043</v>
          </cell>
          <cell r="B3542">
            <v>162</v>
          </cell>
          <cell r="C3542">
            <v>66043</v>
          </cell>
          <cell r="D3542" t="str">
            <v>ENGORDA BORREGOS CG</v>
          </cell>
          <cell r="E3542" t="str">
            <v>PES</v>
          </cell>
          <cell r="F3542">
            <v>4244</v>
          </cell>
          <cell r="G3542" t="str">
            <v>TN</v>
          </cell>
          <cell r="H3542" t="str">
            <v>TONELADAS</v>
          </cell>
          <cell r="I3542" t="str">
            <v>PEC</v>
          </cell>
        </row>
        <row r="3543">
          <cell r="A3543" t="str">
            <v>16266052</v>
          </cell>
          <cell r="B3543">
            <v>162</v>
          </cell>
          <cell r="C3543">
            <v>66052</v>
          </cell>
          <cell r="D3543" t="str">
            <v>ALIMENTO PARA CONEJOS  CE</v>
          </cell>
          <cell r="E3543" t="str">
            <v>PES</v>
          </cell>
          <cell r="F3543">
            <v>6500</v>
          </cell>
          <cell r="G3543" t="str">
            <v>TN</v>
          </cell>
          <cell r="H3543" t="str">
            <v>TONELADAS</v>
          </cell>
          <cell r="I3543" t="str">
            <v>PEC</v>
          </cell>
        </row>
        <row r="3544">
          <cell r="A3544" t="str">
            <v>16266062</v>
          </cell>
          <cell r="B3544">
            <v>162</v>
          </cell>
          <cell r="C3544">
            <v>66062</v>
          </cell>
          <cell r="D3544" t="str">
            <v>ALIM.CONEJOS REPROD. CE</v>
          </cell>
          <cell r="E3544" t="str">
            <v>PES</v>
          </cell>
          <cell r="F3544">
            <v>6465</v>
          </cell>
          <cell r="G3544" t="str">
            <v>TN</v>
          </cell>
          <cell r="H3544" t="str">
            <v>TONELADAS</v>
          </cell>
          <cell r="I3544" t="str">
            <v>PEC</v>
          </cell>
        </row>
        <row r="3545">
          <cell r="A3545" t="str">
            <v>16266114</v>
          </cell>
          <cell r="B3545">
            <v>162</v>
          </cell>
          <cell r="C3545">
            <v>66114</v>
          </cell>
          <cell r="D3545" t="str">
            <v>OVINOS GANADOR RE</v>
          </cell>
          <cell r="E3545" t="str">
            <v>PES</v>
          </cell>
          <cell r="F3545">
            <v>4485</v>
          </cell>
          <cell r="G3545" t="str">
            <v>TN</v>
          </cell>
          <cell r="H3545" t="str">
            <v>TONELADAS</v>
          </cell>
          <cell r="I3545" t="str">
            <v>PEC</v>
          </cell>
        </row>
        <row r="3546">
          <cell r="A3546" t="str">
            <v>16266170</v>
          </cell>
          <cell r="B3546">
            <v>162</v>
          </cell>
          <cell r="C3546">
            <v>66170</v>
          </cell>
          <cell r="D3546" t="str">
            <v>INICIA CORDEROS HE</v>
          </cell>
          <cell r="E3546" t="str">
            <v>PES</v>
          </cell>
          <cell r="F3546">
            <v>5311</v>
          </cell>
          <cell r="G3546" t="str">
            <v>TN</v>
          </cell>
          <cell r="H3546" t="str">
            <v>TONELADAS</v>
          </cell>
          <cell r="I3546" t="str">
            <v>PEC</v>
          </cell>
        </row>
        <row r="3547">
          <cell r="A3547" t="str">
            <v>16266172</v>
          </cell>
          <cell r="B3547">
            <v>162</v>
          </cell>
          <cell r="C3547">
            <v>66172</v>
          </cell>
          <cell r="D3547" t="str">
            <v>INICIA CORDEROS CE</v>
          </cell>
          <cell r="E3547" t="str">
            <v>PES</v>
          </cell>
          <cell r="F3547">
            <v>5790</v>
          </cell>
          <cell r="G3547" t="str">
            <v>TN</v>
          </cell>
          <cell r="H3547" t="str">
            <v>TONELADAS</v>
          </cell>
          <cell r="I3547" t="str">
            <v>PEC</v>
          </cell>
        </row>
        <row r="3548">
          <cell r="A3548" t="str">
            <v>16266182</v>
          </cell>
          <cell r="B3548">
            <v>162</v>
          </cell>
          <cell r="C3548">
            <v>66182</v>
          </cell>
          <cell r="D3548" t="str">
            <v>BORREGAS REPORDUCTORAS CE</v>
          </cell>
          <cell r="E3548" t="str">
            <v>PES</v>
          </cell>
          <cell r="F3548">
            <v>4975</v>
          </cell>
          <cell r="G3548" t="str">
            <v>TN</v>
          </cell>
          <cell r="H3548" t="str">
            <v>TONELADAS</v>
          </cell>
          <cell r="I3548" t="str">
            <v>PEC</v>
          </cell>
        </row>
        <row r="3549">
          <cell r="A3549" t="str">
            <v>16266184</v>
          </cell>
          <cell r="B3549">
            <v>162</v>
          </cell>
          <cell r="C3549">
            <v>66184</v>
          </cell>
          <cell r="D3549" t="str">
            <v>BORREGAS REPRODUCTORAS RE</v>
          </cell>
          <cell r="E3549" t="str">
            <v>PES</v>
          </cell>
          <cell r="F3549">
            <v>4890</v>
          </cell>
          <cell r="G3549" t="str">
            <v>TN</v>
          </cell>
          <cell r="H3549" t="str">
            <v>TONELADAS</v>
          </cell>
          <cell r="I3549" t="str">
            <v>PEC</v>
          </cell>
        </row>
        <row r="3550">
          <cell r="A3550" t="str">
            <v>16266402</v>
          </cell>
          <cell r="B3550">
            <v>162</v>
          </cell>
          <cell r="C3550">
            <v>66402</v>
          </cell>
          <cell r="D3550" t="str">
            <v>PAVO PREMIUM 2</v>
          </cell>
          <cell r="E3550" t="str">
            <v>PES</v>
          </cell>
          <cell r="F3550">
            <v>6550</v>
          </cell>
          <cell r="G3550" t="str">
            <v>TN</v>
          </cell>
          <cell r="H3550" t="str">
            <v>TONELADAS</v>
          </cell>
          <cell r="I3550" t="str">
            <v>PEC</v>
          </cell>
        </row>
        <row r="3551">
          <cell r="A3551" t="str">
            <v>16266412</v>
          </cell>
          <cell r="B3551">
            <v>162</v>
          </cell>
          <cell r="C3551">
            <v>66412</v>
          </cell>
          <cell r="D3551" t="str">
            <v>PAVO PREMIUM 3</v>
          </cell>
          <cell r="E3551" t="str">
            <v>PES</v>
          </cell>
          <cell r="F3551">
            <v>6137</v>
          </cell>
          <cell r="G3551" t="str">
            <v>TN</v>
          </cell>
          <cell r="H3551" t="str">
            <v>TONELADAS</v>
          </cell>
          <cell r="I3551" t="str">
            <v>PEC</v>
          </cell>
        </row>
        <row r="3552">
          <cell r="A3552" t="str">
            <v>16266532</v>
          </cell>
          <cell r="B3552">
            <v>162</v>
          </cell>
          <cell r="C3552">
            <v>66532</v>
          </cell>
          <cell r="D3552" t="str">
            <v>GALLO DE ORO PREP PLUS 40KG CE</v>
          </cell>
          <cell r="E3552" t="str">
            <v>PES</v>
          </cell>
          <cell r="F3552">
            <v>5551</v>
          </cell>
          <cell r="G3552" t="str">
            <v>TN</v>
          </cell>
          <cell r="H3552" t="str">
            <v>TONELADAS</v>
          </cell>
          <cell r="I3552" t="str">
            <v>PEC</v>
          </cell>
        </row>
        <row r="3553">
          <cell r="A3553" t="str">
            <v>16266536</v>
          </cell>
          <cell r="B3553">
            <v>162</v>
          </cell>
          <cell r="C3553">
            <v>66536</v>
          </cell>
          <cell r="D3553" t="str">
            <v>GALLO DE ORO PREP PLUS 5KG CE</v>
          </cell>
          <cell r="E3553" t="str">
            <v>PES</v>
          </cell>
          <cell r="F3553">
            <v>5890</v>
          </cell>
          <cell r="G3553" t="str">
            <v>TN</v>
          </cell>
          <cell r="H3553" t="str">
            <v>TONELADAS</v>
          </cell>
          <cell r="I3553" t="str">
            <v>PEC</v>
          </cell>
        </row>
        <row r="3554">
          <cell r="A3554" t="str">
            <v>16266540</v>
          </cell>
          <cell r="B3554">
            <v>162</v>
          </cell>
          <cell r="C3554">
            <v>66540</v>
          </cell>
          <cell r="D3554" t="str">
            <v>ENG.BORREGOS GRANOS PREMIUM HE</v>
          </cell>
          <cell r="E3554" t="str">
            <v>PES</v>
          </cell>
          <cell r="F3554">
            <v>4703</v>
          </cell>
          <cell r="G3554" t="str">
            <v>TN</v>
          </cell>
          <cell r="H3554" t="str">
            <v>TONELADAS</v>
          </cell>
          <cell r="I3554" t="str">
            <v>PEC</v>
          </cell>
        </row>
        <row r="3555">
          <cell r="A3555" t="str">
            <v>16266542</v>
          </cell>
          <cell r="B3555">
            <v>162</v>
          </cell>
          <cell r="C3555">
            <v>66542</v>
          </cell>
          <cell r="D3555" t="str">
            <v>ENG.BORREGOS GRANOS PREMIUM CE</v>
          </cell>
          <cell r="E3555" t="str">
            <v>PES</v>
          </cell>
          <cell r="F3555">
            <v>4973</v>
          </cell>
          <cell r="G3555" t="str">
            <v>TN</v>
          </cell>
          <cell r="H3555" t="str">
            <v>TONELADAS</v>
          </cell>
          <cell r="I3555" t="str">
            <v>PEC</v>
          </cell>
        </row>
        <row r="3556">
          <cell r="A3556" t="str">
            <v>16266572</v>
          </cell>
          <cell r="B3556">
            <v>162</v>
          </cell>
          <cell r="C3556">
            <v>66572</v>
          </cell>
          <cell r="D3556" t="str">
            <v>INICIA PAVOS ME 40 KGS</v>
          </cell>
          <cell r="E3556" t="str">
            <v>PES</v>
          </cell>
          <cell r="F3556">
            <v>6000</v>
          </cell>
          <cell r="G3556" t="str">
            <v>TN</v>
          </cell>
          <cell r="H3556" t="str">
            <v>TONELADAS</v>
          </cell>
          <cell r="I3556" t="str">
            <v>PEC</v>
          </cell>
        </row>
        <row r="3557">
          <cell r="A3557" t="str">
            <v>16266576</v>
          </cell>
          <cell r="B3557">
            <v>162</v>
          </cell>
          <cell r="C3557">
            <v>66576</v>
          </cell>
          <cell r="D3557" t="str">
            <v>PAVO INICIACION 5 KG</v>
          </cell>
          <cell r="E3557" t="str">
            <v>PES</v>
          </cell>
          <cell r="F3557">
            <v>6850</v>
          </cell>
          <cell r="G3557" t="str">
            <v>TN</v>
          </cell>
          <cell r="H3557" t="str">
            <v>TONELADAS</v>
          </cell>
          <cell r="I3557" t="str">
            <v>PEC</v>
          </cell>
        </row>
        <row r="3558">
          <cell r="A3558" t="str">
            <v>16266582</v>
          </cell>
          <cell r="B3558">
            <v>162</v>
          </cell>
          <cell r="C3558">
            <v>66582</v>
          </cell>
          <cell r="D3558" t="str">
            <v>PAVO DESARROLLO 40 KGS</v>
          </cell>
          <cell r="E3558" t="str">
            <v>PES</v>
          </cell>
          <cell r="F3558">
            <v>5650</v>
          </cell>
          <cell r="G3558" t="str">
            <v>TN</v>
          </cell>
          <cell r="H3558" t="str">
            <v>TONELADAS</v>
          </cell>
          <cell r="I3558" t="str">
            <v>PEC</v>
          </cell>
        </row>
        <row r="3559">
          <cell r="A3559" t="str">
            <v>16266592</v>
          </cell>
          <cell r="B3559">
            <v>162</v>
          </cell>
          <cell r="C3559">
            <v>66592</v>
          </cell>
          <cell r="D3559" t="str">
            <v>ENGORDA PAVOS ME 40 KGS</v>
          </cell>
          <cell r="E3559" t="str">
            <v>PES</v>
          </cell>
          <cell r="F3559">
            <v>5450</v>
          </cell>
          <cell r="G3559" t="str">
            <v>TN</v>
          </cell>
          <cell r="H3559" t="str">
            <v>TONELADAS</v>
          </cell>
          <cell r="I3559" t="str">
            <v>PEC</v>
          </cell>
        </row>
        <row r="3560">
          <cell r="A3560" t="str">
            <v>16266596</v>
          </cell>
          <cell r="B3560">
            <v>162</v>
          </cell>
          <cell r="C3560">
            <v>66596</v>
          </cell>
          <cell r="D3560" t="str">
            <v>PAVO ENGORDA 5KG</v>
          </cell>
          <cell r="E3560" t="str">
            <v>PES</v>
          </cell>
          <cell r="F3560">
            <v>5900</v>
          </cell>
          <cell r="G3560" t="str">
            <v>TN</v>
          </cell>
          <cell r="H3560" t="str">
            <v>TONELADAS</v>
          </cell>
          <cell r="I3560" t="str">
            <v>PEC</v>
          </cell>
        </row>
        <row r="3561">
          <cell r="A3561" t="str">
            <v>16266622</v>
          </cell>
          <cell r="B3561">
            <v>162</v>
          </cell>
          <cell r="C3561">
            <v>66622</v>
          </cell>
          <cell r="D3561" t="str">
            <v>PELL ROL POTRO CE 40 KGS</v>
          </cell>
          <cell r="E3561" t="str">
            <v>PES</v>
          </cell>
          <cell r="F3561">
            <v>4515</v>
          </cell>
          <cell r="G3561" t="str">
            <v>TN</v>
          </cell>
          <cell r="H3561" t="str">
            <v>TONELADAS</v>
          </cell>
          <cell r="I3561" t="str">
            <v>PEC</v>
          </cell>
        </row>
        <row r="3562">
          <cell r="A3562" t="str">
            <v>16266704</v>
          </cell>
          <cell r="B3562">
            <v>162</v>
          </cell>
          <cell r="C3562">
            <v>66704</v>
          </cell>
          <cell r="D3562" t="str">
            <v>PELL ROL TURBO RE</v>
          </cell>
          <cell r="E3562" t="str">
            <v>PES</v>
          </cell>
          <cell r="F3562">
            <v>8269</v>
          </cell>
          <cell r="G3562" t="str">
            <v>TN</v>
          </cell>
          <cell r="H3562" t="str">
            <v>TONELADAS</v>
          </cell>
          <cell r="I3562" t="str">
            <v>PEC</v>
          </cell>
        </row>
        <row r="3563">
          <cell r="A3563" t="str">
            <v>16266820</v>
          </cell>
          <cell r="B3563">
            <v>162</v>
          </cell>
          <cell r="C3563">
            <v>66820</v>
          </cell>
          <cell r="D3563" t="str">
            <v>CONCENTRA OVINOS HE</v>
          </cell>
          <cell r="E3563" t="str">
            <v>PES</v>
          </cell>
          <cell r="F3563">
            <v>5621</v>
          </cell>
          <cell r="G3563" t="str">
            <v>TN</v>
          </cell>
          <cell r="H3563" t="str">
            <v>TONELADAS</v>
          </cell>
          <cell r="I3563" t="str">
            <v>PEC</v>
          </cell>
        </row>
        <row r="3564">
          <cell r="A3564" t="str">
            <v>16266836</v>
          </cell>
          <cell r="B3564">
            <v>162</v>
          </cell>
          <cell r="C3564">
            <v>66836</v>
          </cell>
          <cell r="D3564" t="str">
            <v>GALLO DE ORO CORTADOR 5KG</v>
          </cell>
          <cell r="E3564" t="str">
            <v>PES</v>
          </cell>
          <cell r="F3564">
            <v>11190</v>
          </cell>
          <cell r="G3564" t="str">
            <v>TN</v>
          </cell>
          <cell r="H3564" t="str">
            <v>TONELADAS</v>
          </cell>
          <cell r="I3564" t="str">
            <v>PEC</v>
          </cell>
        </row>
        <row r="3565">
          <cell r="A3565" t="str">
            <v>16266837</v>
          </cell>
          <cell r="B3565">
            <v>162</v>
          </cell>
          <cell r="C3565">
            <v>66837</v>
          </cell>
          <cell r="D3565" t="str">
            <v>GALLO DE ORO CORTADOR CE</v>
          </cell>
          <cell r="E3565" t="str">
            <v>PES</v>
          </cell>
          <cell r="F3565">
            <v>9825</v>
          </cell>
          <cell r="G3565" t="str">
            <v>TN</v>
          </cell>
          <cell r="H3565" t="str">
            <v>TONELADAS</v>
          </cell>
          <cell r="I3565" t="str">
            <v>PEC</v>
          </cell>
        </row>
        <row r="3566">
          <cell r="A3566" t="str">
            <v>16266936</v>
          </cell>
          <cell r="B3566">
            <v>162</v>
          </cell>
          <cell r="C3566">
            <v>66936</v>
          </cell>
          <cell r="D3566" t="str">
            <v>CONEJO ENGORDA 5KG</v>
          </cell>
          <cell r="E3566" t="str">
            <v>PES</v>
          </cell>
          <cell r="F3566">
            <v>6051</v>
          </cell>
          <cell r="G3566" t="str">
            <v>TN</v>
          </cell>
          <cell r="H3566" t="str">
            <v>TONELADAS</v>
          </cell>
          <cell r="I3566" t="str">
            <v>PEC</v>
          </cell>
        </row>
        <row r="3567">
          <cell r="A3567" t="str">
            <v>16266962</v>
          </cell>
          <cell r="B3567">
            <v>162</v>
          </cell>
          <cell r="C3567">
            <v>66962</v>
          </cell>
          <cell r="D3567" t="str">
            <v>GALLO DE ORO ATHLETIC 40KG</v>
          </cell>
          <cell r="E3567" t="str">
            <v>PES</v>
          </cell>
          <cell r="F3567">
            <v>9420</v>
          </cell>
          <cell r="G3567" t="str">
            <v>TN</v>
          </cell>
          <cell r="H3567" t="str">
            <v>TONELADAS</v>
          </cell>
          <cell r="I3567" t="str">
            <v>PEC</v>
          </cell>
        </row>
        <row r="3568">
          <cell r="A3568" t="str">
            <v>16266966</v>
          </cell>
          <cell r="B3568">
            <v>162</v>
          </cell>
          <cell r="C3568">
            <v>66966</v>
          </cell>
          <cell r="D3568" t="str">
            <v>GALLO DE ORO ATHLETIC 5KG</v>
          </cell>
          <cell r="E3568" t="str">
            <v>PES</v>
          </cell>
          <cell r="F3568">
            <v>10315</v>
          </cell>
          <cell r="G3568" t="str">
            <v>TN</v>
          </cell>
          <cell r="H3568" t="str">
            <v>TONELADAS</v>
          </cell>
          <cell r="I3568" t="str">
            <v>PEC</v>
          </cell>
        </row>
        <row r="3569">
          <cell r="A3569" t="str">
            <v>16267320</v>
          </cell>
          <cell r="B3569">
            <v>162</v>
          </cell>
          <cell r="C3569">
            <v>67320</v>
          </cell>
          <cell r="D3569" t="str">
            <v>BEEF POWER HE</v>
          </cell>
          <cell r="E3569" t="str">
            <v>PES</v>
          </cell>
          <cell r="F3569">
            <v>4865</v>
          </cell>
          <cell r="G3569" t="str">
            <v>TN</v>
          </cell>
          <cell r="H3569" t="str">
            <v>TONELADAS</v>
          </cell>
          <cell r="I3569" t="str">
            <v>MUL</v>
          </cell>
        </row>
        <row r="3570">
          <cell r="A3570" t="str">
            <v>16273242</v>
          </cell>
          <cell r="B3570">
            <v>162</v>
          </cell>
          <cell r="C3570">
            <v>73242</v>
          </cell>
          <cell r="D3570" t="str">
            <v>INICIAPORK MT CE</v>
          </cell>
          <cell r="E3570" t="str">
            <v>PES</v>
          </cell>
          <cell r="F3570">
            <v>5734</v>
          </cell>
          <cell r="G3570" t="str">
            <v>TN</v>
          </cell>
          <cell r="H3570" t="str">
            <v>TONELADAS</v>
          </cell>
          <cell r="I3570" t="str">
            <v>PEC</v>
          </cell>
        </row>
        <row r="3571">
          <cell r="A3571" t="str">
            <v>16273243</v>
          </cell>
          <cell r="B3571">
            <v>162</v>
          </cell>
          <cell r="C3571">
            <v>73243</v>
          </cell>
          <cell r="D3571" t="str">
            <v>INICIAPORK CE</v>
          </cell>
          <cell r="E3571" t="str">
            <v>PES</v>
          </cell>
          <cell r="F3571">
            <v>5594</v>
          </cell>
          <cell r="G3571" t="str">
            <v>TN</v>
          </cell>
          <cell r="H3571" t="str">
            <v>TONELADAS</v>
          </cell>
          <cell r="I3571" t="str">
            <v>PEC</v>
          </cell>
        </row>
        <row r="3572">
          <cell r="A3572" t="str">
            <v>16273530</v>
          </cell>
          <cell r="B3572">
            <v>162</v>
          </cell>
          <cell r="C3572">
            <v>73530</v>
          </cell>
          <cell r="D3572" t="str">
            <v>CERDITEXO FINALIZADOR HE</v>
          </cell>
          <cell r="E3572" t="str">
            <v>PES</v>
          </cell>
          <cell r="F3572">
            <v>5697</v>
          </cell>
          <cell r="G3572" t="str">
            <v>TN</v>
          </cell>
          <cell r="H3572" t="str">
            <v>TONELADAS</v>
          </cell>
          <cell r="I3572" t="str">
            <v>PEC</v>
          </cell>
        </row>
        <row r="3573">
          <cell r="A3573" t="str">
            <v>16273531</v>
          </cell>
          <cell r="B3573">
            <v>162</v>
          </cell>
          <cell r="C3573">
            <v>73531</v>
          </cell>
          <cell r="D3573" t="str">
            <v>CERDITEXO FINALIZADOR HG</v>
          </cell>
          <cell r="E3573" t="str">
            <v>PES</v>
          </cell>
          <cell r="F3573">
            <v>5557</v>
          </cell>
          <cell r="G3573" t="str">
            <v>TN</v>
          </cell>
          <cell r="H3573" t="str">
            <v>TONELADAS</v>
          </cell>
          <cell r="I3573" t="str">
            <v>PEC</v>
          </cell>
        </row>
        <row r="3574">
          <cell r="A3574" t="str">
            <v>16273532</v>
          </cell>
          <cell r="B3574">
            <v>162</v>
          </cell>
          <cell r="C3574">
            <v>73532</v>
          </cell>
          <cell r="D3574" t="str">
            <v>CERDITEXO FINALIZADOR CE</v>
          </cell>
          <cell r="E3574" t="str">
            <v>PES</v>
          </cell>
          <cell r="F3574">
            <v>5717</v>
          </cell>
          <cell r="G3574" t="str">
            <v>TN</v>
          </cell>
          <cell r="H3574" t="str">
            <v>TONELADAS</v>
          </cell>
          <cell r="I3574" t="str">
            <v>PEC</v>
          </cell>
        </row>
        <row r="3575">
          <cell r="A3575" t="str">
            <v>16273533</v>
          </cell>
          <cell r="B3575">
            <v>162</v>
          </cell>
          <cell r="C3575">
            <v>73533</v>
          </cell>
          <cell r="D3575" t="str">
            <v>CERDITEXO FINALIZADOR CG</v>
          </cell>
          <cell r="E3575" t="str">
            <v>PES</v>
          </cell>
          <cell r="F3575">
            <v>5577</v>
          </cell>
          <cell r="G3575" t="str">
            <v>TN</v>
          </cell>
          <cell r="H3575" t="str">
            <v>TONELADAS</v>
          </cell>
          <cell r="I3575" t="str">
            <v>PEC</v>
          </cell>
        </row>
        <row r="3576">
          <cell r="A3576" t="str">
            <v>16273630</v>
          </cell>
          <cell r="B3576">
            <v>162</v>
          </cell>
          <cell r="C3576">
            <v>73630</v>
          </cell>
          <cell r="D3576" t="str">
            <v>CERDI-TEXO MULTIUSOS HE</v>
          </cell>
          <cell r="E3576" t="str">
            <v>PES</v>
          </cell>
          <cell r="F3576">
            <v>5409</v>
          </cell>
          <cell r="G3576" t="str">
            <v>TN</v>
          </cell>
          <cell r="H3576" t="str">
            <v>TONELADAS</v>
          </cell>
          <cell r="I3576" t="str">
            <v>PEC</v>
          </cell>
        </row>
        <row r="3577">
          <cell r="A3577" t="str">
            <v>16273631</v>
          </cell>
          <cell r="B3577">
            <v>162</v>
          </cell>
          <cell r="C3577">
            <v>73631</v>
          </cell>
          <cell r="D3577" t="str">
            <v>CERDI-TEXO MULTIUSOS HG</v>
          </cell>
          <cell r="E3577" t="str">
            <v>PES</v>
          </cell>
          <cell r="F3577">
            <v>5269</v>
          </cell>
          <cell r="G3577" t="str">
            <v>TN</v>
          </cell>
          <cell r="H3577" t="str">
            <v>TONELADAS</v>
          </cell>
          <cell r="I3577" t="str">
            <v>PEC</v>
          </cell>
        </row>
        <row r="3578">
          <cell r="A3578" t="str">
            <v>16273632</v>
          </cell>
          <cell r="B3578">
            <v>162</v>
          </cell>
          <cell r="C3578">
            <v>73632</v>
          </cell>
          <cell r="D3578" t="str">
            <v>CERDI-TEXO MULTIUSOS CE</v>
          </cell>
          <cell r="E3578" t="str">
            <v>PES</v>
          </cell>
          <cell r="F3578">
            <v>4482</v>
          </cell>
          <cell r="G3578" t="str">
            <v>TN</v>
          </cell>
          <cell r="H3578" t="str">
            <v>TONELADAS</v>
          </cell>
          <cell r="I3578" t="str">
            <v>PEC</v>
          </cell>
        </row>
        <row r="3579">
          <cell r="A3579" t="str">
            <v>16273633</v>
          </cell>
          <cell r="B3579">
            <v>162</v>
          </cell>
          <cell r="C3579">
            <v>73633</v>
          </cell>
          <cell r="D3579" t="str">
            <v>CERDI-TEXO MULTIUSOS CG</v>
          </cell>
          <cell r="E3579" t="str">
            <v>PES</v>
          </cell>
          <cell r="F3579">
            <v>5289</v>
          </cell>
          <cell r="G3579" t="str">
            <v>TN</v>
          </cell>
          <cell r="H3579" t="str">
            <v>TONELADAS</v>
          </cell>
          <cell r="I3579" t="str">
            <v>PEC</v>
          </cell>
        </row>
        <row r="3580">
          <cell r="A3580" t="str">
            <v>16279479</v>
          </cell>
          <cell r="B3580">
            <v>162</v>
          </cell>
          <cell r="C3580">
            <v>79479</v>
          </cell>
          <cell r="D3580" t="str">
            <v>CALF-MANNA 50 L CE</v>
          </cell>
          <cell r="E3580" t="str">
            <v>PES</v>
          </cell>
          <cell r="F3580">
            <v>18064</v>
          </cell>
          <cell r="G3580" t="str">
            <v>TN</v>
          </cell>
          <cell r="H3580" t="str">
            <v>TONELADAS</v>
          </cell>
          <cell r="I3580" t="str">
            <v>PEC</v>
          </cell>
        </row>
        <row r="3581">
          <cell r="A3581" t="str">
            <v>16279489</v>
          </cell>
          <cell r="B3581">
            <v>162</v>
          </cell>
          <cell r="C3581">
            <v>79489</v>
          </cell>
          <cell r="D3581" t="str">
            <v>CALF-MANNA 25 L CE</v>
          </cell>
          <cell r="E3581" t="str">
            <v>PES</v>
          </cell>
          <cell r="F3581">
            <v>18358</v>
          </cell>
          <cell r="G3581" t="str">
            <v>TN</v>
          </cell>
          <cell r="H3581" t="str">
            <v>TONELADAS</v>
          </cell>
          <cell r="I3581" t="str">
            <v>PEC</v>
          </cell>
        </row>
        <row r="3582">
          <cell r="A3582" t="str">
            <v>16279809A</v>
          </cell>
          <cell r="B3582">
            <v>162</v>
          </cell>
          <cell r="C3582" t="str">
            <v>79809A</v>
          </cell>
          <cell r="D3582" t="str">
            <v>PREMIOS TRIPLE CORONA CE 2x5KG</v>
          </cell>
          <cell r="E3582" t="str">
            <v>PES</v>
          </cell>
          <cell r="F3582">
            <v>550.4</v>
          </cell>
          <cell r="G3582" t="str">
            <v>CL</v>
          </cell>
          <cell r="H3582" t="str">
            <v>CAJA 10 KGS</v>
          </cell>
          <cell r="I3582" t="str">
            <v>PEC</v>
          </cell>
        </row>
        <row r="3583">
          <cell r="A3583" t="str">
            <v>16279819</v>
          </cell>
          <cell r="B3583">
            <v>162</v>
          </cell>
          <cell r="C3583">
            <v>79819</v>
          </cell>
          <cell r="D3583" t="str">
            <v>B-SAFE</v>
          </cell>
          <cell r="E3583" t="str">
            <v>PES</v>
          </cell>
          <cell r="F3583">
            <v>27880</v>
          </cell>
          <cell r="G3583" t="str">
            <v>TN</v>
          </cell>
          <cell r="H3583" t="str">
            <v>TONELADAS</v>
          </cell>
          <cell r="I3583" t="str">
            <v>MUL</v>
          </cell>
        </row>
        <row r="3584">
          <cell r="A3584" t="str">
            <v>16279829</v>
          </cell>
          <cell r="B3584">
            <v>162</v>
          </cell>
          <cell r="C3584">
            <v>79829</v>
          </cell>
          <cell r="D3584" t="str">
            <v>PRISMA JET</v>
          </cell>
          <cell r="E3584" t="str">
            <v>PES</v>
          </cell>
          <cell r="F3584">
            <v>35350</v>
          </cell>
          <cell r="G3584" t="str">
            <v>TN</v>
          </cell>
          <cell r="H3584" t="str">
            <v>TONELADAS</v>
          </cell>
          <cell r="I3584" t="str">
            <v>MUL</v>
          </cell>
        </row>
        <row r="3585">
          <cell r="A3585" t="str">
            <v>16279839</v>
          </cell>
          <cell r="B3585">
            <v>162</v>
          </cell>
          <cell r="C3585">
            <v>79839</v>
          </cell>
          <cell r="D3585" t="str">
            <v>T5X PREMIUM</v>
          </cell>
          <cell r="E3585" t="str">
            <v>PES</v>
          </cell>
          <cell r="F3585">
            <v>65187</v>
          </cell>
          <cell r="G3585" t="str">
            <v>TN</v>
          </cell>
          <cell r="H3585" t="str">
            <v>TONELADAS</v>
          </cell>
          <cell r="I3585" t="str">
            <v>MUL</v>
          </cell>
        </row>
        <row r="3586">
          <cell r="A3586" t="str">
            <v>1628299</v>
          </cell>
          <cell r="B3586">
            <v>162</v>
          </cell>
          <cell r="C3586">
            <v>8299</v>
          </cell>
          <cell r="D3586" t="str">
            <v>CAJA DE DESCANSO GALLO DE ORO</v>
          </cell>
          <cell r="E3586" t="str">
            <v>PES</v>
          </cell>
          <cell r="F3586">
            <v>31.03</v>
          </cell>
          <cell r="G3586" t="str">
            <v>PZ</v>
          </cell>
          <cell r="H3586" t="str">
            <v>PIEZAS</v>
          </cell>
          <cell r="I3586" t="str">
            <v>PEC</v>
          </cell>
        </row>
        <row r="3587">
          <cell r="A3587" t="str">
            <v>16283409</v>
          </cell>
          <cell r="B3587">
            <v>162</v>
          </cell>
          <cell r="C3587">
            <v>83409</v>
          </cell>
          <cell r="D3587" t="str">
            <v>SUPER APILAC ULTRA 0 MED-0</v>
          </cell>
          <cell r="E3587" t="str">
            <v>PES</v>
          </cell>
          <cell r="F3587">
            <v>17950</v>
          </cell>
          <cell r="G3587" t="str">
            <v>TN</v>
          </cell>
          <cell r="H3587" t="str">
            <v>TONELADAS</v>
          </cell>
          <cell r="I3587" t="str">
            <v>PEC</v>
          </cell>
        </row>
        <row r="3588">
          <cell r="A3588" t="str">
            <v>16283439</v>
          </cell>
          <cell r="B3588">
            <v>162</v>
          </cell>
          <cell r="C3588">
            <v>83439</v>
          </cell>
          <cell r="D3588" t="str">
            <v>SUPER APILAC ULTRA 2 MED-1</v>
          </cell>
          <cell r="E3588" t="str">
            <v>PES</v>
          </cell>
          <cell r="F3588">
            <v>12400</v>
          </cell>
          <cell r="G3588" t="str">
            <v>TN</v>
          </cell>
          <cell r="H3588" t="str">
            <v>TONELADAS</v>
          </cell>
          <cell r="I3588" t="str">
            <v>PEC</v>
          </cell>
        </row>
        <row r="3589">
          <cell r="A3589" t="str">
            <v>16283469</v>
          </cell>
          <cell r="B3589">
            <v>162</v>
          </cell>
          <cell r="C3589">
            <v>83469</v>
          </cell>
          <cell r="D3589" t="str">
            <v>SUPER APILAC ULTRA 3 MED-1</v>
          </cell>
          <cell r="E3589" t="str">
            <v>PES</v>
          </cell>
          <cell r="F3589">
            <v>10130</v>
          </cell>
          <cell r="G3589" t="str">
            <v>TN</v>
          </cell>
          <cell r="H3589" t="str">
            <v>TONELADAS</v>
          </cell>
          <cell r="I3589" t="str">
            <v>PEC</v>
          </cell>
        </row>
        <row r="3590">
          <cell r="A3590" t="str">
            <v>16283499</v>
          </cell>
          <cell r="B3590">
            <v>162</v>
          </cell>
          <cell r="C3590">
            <v>83499</v>
          </cell>
          <cell r="D3590" t="str">
            <v>SUPER APILAC ULTRA 1 MED-1</v>
          </cell>
          <cell r="E3590" t="str">
            <v>PES</v>
          </cell>
          <cell r="F3590">
            <v>15330</v>
          </cell>
          <cell r="G3590" t="str">
            <v>TN</v>
          </cell>
          <cell r="H3590" t="str">
            <v>TONELADAS</v>
          </cell>
          <cell r="I3590" t="str">
            <v>PEC</v>
          </cell>
        </row>
        <row r="3591">
          <cell r="A3591" t="str">
            <v>16285902</v>
          </cell>
          <cell r="B3591">
            <v>162</v>
          </cell>
          <cell r="C3591">
            <v>85902</v>
          </cell>
          <cell r="D3591" t="str">
            <v>TINAS MALTA-CLEYTON 50 KG</v>
          </cell>
          <cell r="E3591" t="str">
            <v>PES</v>
          </cell>
          <cell r="F3591">
            <v>518</v>
          </cell>
          <cell r="G3591">
            <v>40</v>
          </cell>
          <cell r="H3591" t="str">
            <v>50 KGS</v>
          </cell>
          <cell r="I3591" t="str">
            <v>COM</v>
          </cell>
        </row>
        <row r="3592">
          <cell r="A3592" t="str">
            <v>16285907</v>
          </cell>
          <cell r="B3592">
            <v>162</v>
          </cell>
          <cell r="C3592">
            <v>85907</v>
          </cell>
          <cell r="D3592" t="str">
            <v>TINAS MALTA-CLEYTON 25 KG</v>
          </cell>
          <cell r="E3592" t="str">
            <v>PES</v>
          </cell>
          <cell r="F3592">
            <v>376.33</v>
          </cell>
          <cell r="G3592">
            <v>6</v>
          </cell>
          <cell r="H3592" t="str">
            <v>25 KGS</v>
          </cell>
          <cell r="I3592" t="str">
            <v>COM</v>
          </cell>
        </row>
        <row r="3593">
          <cell r="A3593" t="str">
            <v>16285909</v>
          </cell>
          <cell r="B3593">
            <v>162</v>
          </cell>
          <cell r="C3593">
            <v>85909</v>
          </cell>
          <cell r="D3593" t="str">
            <v>TINA MALTA-CLEYTON GNDO 113.4K</v>
          </cell>
          <cell r="E3593" t="str">
            <v>PES</v>
          </cell>
          <cell r="F3593">
            <v>955</v>
          </cell>
          <cell r="G3593">
            <v>44</v>
          </cell>
          <cell r="H3593" t="str">
            <v>113.4KGS</v>
          </cell>
          <cell r="I3593" t="str">
            <v>COM</v>
          </cell>
        </row>
        <row r="3594">
          <cell r="A3594" t="str">
            <v>16285937</v>
          </cell>
          <cell r="B3594">
            <v>162</v>
          </cell>
          <cell r="C3594">
            <v>85937</v>
          </cell>
          <cell r="D3594" t="str">
            <v>TINAS MAL-CLEYT P/EQUINOS 25K</v>
          </cell>
          <cell r="E3594" t="str">
            <v>PES</v>
          </cell>
          <cell r="F3594">
            <v>400.03</v>
          </cell>
          <cell r="G3594">
            <v>6</v>
          </cell>
          <cell r="H3594" t="str">
            <v>25 KGS</v>
          </cell>
          <cell r="I3594" t="str">
            <v>COM</v>
          </cell>
        </row>
        <row r="3595">
          <cell r="A3595" t="str">
            <v>16286012</v>
          </cell>
          <cell r="B3595">
            <v>162</v>
          </cell>
          <cell r="C3595">
            <v>86012</v>
          </cell>
          <cell r="D3595" t="str">
            <v>ROYAL HORSE H-480 CE 15K</v>
          </cell>
          <cell r="E3595" t="str">
            <v>PES</v>
          </cell>
          <cell r="F3595">
            <v>11682</v>
          </cell>
          <cell r="G3595" t="str">
            <v>TN</v>
          </cell>
          <cell r="H3595" t="str">
            <v>TONELADAS</v>
          </cell>
          <cell r="I3595" t="str">
            <v>PEC</v>
          </cell>
        </row>
        <row r="3596">
          <cell r="A3596" t="str">
            <v>16286022</v>
          </cell>
          <cell r="B3596">
            <v>162</v>
          </cell>
          <cell r="C3596">
            <v>86022</v>
          </cell>
          <cell r="D3596" t="str">
            <v>ROYAL HORSE H-400 CE</v>
          </cell>
          <cell r="E3596" t="str">
            <v>PES</v>
          </cell>
          <cell r="F3596">
            <v>13725</v>
          </cell>
          <cell r="G3596" t="str">
            <v>TN</v>
          </cell>
          <cell r="H3596" t="str">
            <v>TONELADAS</v>
          </cell>
          <cell r="I3596" t="str">
            <v>PEC</v>
          </cell>
        </row>
        <row r="3597">
          <cell r="A3597" t="str">
            <v>16286032</v>
          </cell>
          <cell r="B3597">
            <v>162</v>
          </cell>
          <cell r="C3597">
            <v>86032</v>
          </cell>
          <cell r="D3597" t="str">
            <v>ROYAL HORSE H-380 CE 25K</v>
          </cell>
          <cell r="E3597" t="str">
            <v>PES</v>
          </cell>
          <cell r="F3597">
            <v>11260</v>
          </cell>
          <cell r="G3597" t="str">
            <v>TN</v>
          </cell>
          <cell r="H3597" t="str">
            <v>TONELADAS</v>
          </cell>
          <cell r="I3597" t="str">
            <v>PEC</v>
          </cell>
        </row>
        <row r="3598">
          <cell r="A3598" t="str">
            <v>16286514</v>
          </cell>
          <cell r="B3598">
            <v>162</v>
          </cell>
          <cell r="C3598">
            <v>86514</v>
          </cell>
          <cell r="D3598" t="str">
            <v>ROYAL HORSE H-250 RE 25K</v>
          </cell>
          <cell r="E3598" t="str">
            <v>PES</v>
          </cell>
          <cell r="F3598">
            <v>9525</v>
          </cell>
          <cell r="G3598" t="str">
            <v>TN</v>
          </cell>
          <cell r="H3598" t="str">
            <v>TONELADAS</v>
          </cell>
          <cell r="I3598" t="str">
            <v>PEC</v>
          </cell>
        </row>
        <row r="3599">
          <cell r="A3599" t="str">
            <v>16286522</v>
          </cell>
          <cell r="B3599">
            <v>162</v>
          </cell>
          <cell r="C3599">
            <v>86522</v>
          </cell>
          <cell r="D3599" t="str">
            <v>ROYAL HORSE B-300 CE 25K</v>
          </cell>
          <cell r="E3599" t="str">
            <v>PES</v>
          </cell>
          <cell r="F3599">
            <v>9914</v>
          </cell>
          <cell r="G3599" t="str">
            <v>TN</v>
          </cell>
          <cell r="H3599" t="str">
            <v>TONELADAS</v>
          </cell>
          <cell r="I3599" t="str">
            <v>PEC</v>
          </cell>
        </row>
        <row r="3600">
          <cell r="A3600" t="str">
            <v>16286044</v>
          </cell>
          <cell r="B3600">
            <v>162</v>
          </cell>
          <cell r="C3600">
            <v>86044</v>
          </cell>
          <cell r="D3600" t="str">
            <v>ROYAL HORSE H-350 RE 25K</v>
          </cell>
          <cell r="E3600" t="str">
            <v>PES</v>
          </cell>
          <cell r="F3600">
            <v>9547</v>
          </cell>
          <cell r="G3600" t="str">
            <v>TN</v>
          </cell>
          <cell r="H3600" t="str">
            <v>TONELADAS</v>
          </cell>
          <cell r="I3600" t="str">
            <v>PEC</v>
          </cell>
        </row>
        <row r="3601">
          <cell r="A3601" t="str">
            <v>16286624</v>
          </cell>
          <cell r="B3601">
            <v>162</v>
          </cell>
          <cell r="C3601">
            <v>86624</v>
          </cell>
          <cell r="D3601" t="str">
            <v>ROYAL HORSE B-150 RE 25K</v>
          </cell>
          <cell r="E3601" t="str">
            <v>PES</v>
          </cell>
          <cell r="F3601">
            <v>9545</v>
          </cell>
          <cell r="G3601" t="str">
            <v>TN</v>
          </cell>
          <cell r="H3601" t="str">
            <v>TONELADAS</v>
          </cell>
          <cell r="I3601" t="str">
            <v>PEC</v>
          </cell>
        </row>
        <row r="3602">
          <cell r="A3602" t="str">
            <v>16287507</v>
          </cell>
          <cell r="B3602">
            <v>162</v>
          </cell>
          <cell r="C3602">
            <v>87507</v>
          </cell>
          <cell r="D3602" t="str">
            <v>TINAS MC GANADO DE CARNE 20%</v>
          </cell>
          <cell r="E3602" t="str">
            <v>PES</v>
          </cell>
          <cell r="F3602">
            <v>304</v>
          </cell>
          <cell r="G3602">
            <v>6</v>
          </cell>
          <cell r="H3602" t="str">
            <v>25 KGS</v>
          </cell>
          <cell r="I3602" t="str">
            <v>COM</v>
          </cell>
        </row>
        <row r="3603">
          <cell r="A3603" t="str">
            <v>16287517</v>
          </cell>
          <cell r="B3603">
            <v>162</v>
          </cell>
          <cell r="C3603">
            <v>87517</v>
          </cell>
          <cell r="D3603" t="str">
            <v>TINAS MC REGULADOR PH 25 KG</v>
          </cell>
          <cell r="E3603" t="str">
            <v>PES</v>
          </cell>
          <cell r="F3603">
            <v>314</v>
          </cell>
          <cell r="G3603">
            <v>6</v>
          </cell>
          <cell r="H3603" t="str">
            <v>25 KGS</v>
          </cell>
          <cell r="I3603" t="str">
            <v>COM</v>
          </cell>
        </row>
        <row r="3604">
          <cell r="A3604" t="str">
            <v>16287527</v>
          </cell>
          <cell r="B3604">
            <v>162</v>
          </cell>
          <cell r="C3604">
            <v>87527</v>
          </cell>
          <cell r="D3604" t="str">
            <v>TINAS MC ALTA EN FOSFORO 25KG</v>
          </cell>
          <cell r="E3604" t="str">
            <v>PES</v>
          </cell>
          <cell r="F3604">
            <v>370</v>
          </cell>
          <cell r="G3604">
            <v>6</v>
          </cell>
          <cell r="H3604" t="str">
            <v>25 KGS</v>
          </cell>
          <cell r="I3604" t="str">
            <v>COM</v>
          </cell>
        </row>
        <row r="3605">
          <cell r="A3605" t="str">
            <v>16287537</v>
          </cell>
          <cell r="B3605">
            <v>162</v>
          </cell>
          <cell r="C3605">
            <v>87537</v>
          </cell>
          <cell r="D3605" t="str">
            <v>TINAS MC DE MINERALES 25KG</v>
          </cell>
          <cell r="E3605" t="str">
            <v>PES</v>
          </cell>
          <cell r="F3605">
            <v>320</v>
          </cell>
          <cell r="G3605">
            <v>6</v>
          </cell>
          <cell r="H3605" t="str">
            <v>25 KGS</v>
          </cell>
          <cell r="I3605" t="str">
            <v>COM</v>
          </cell>
        </row>
        <row r="3606">
          <cell r="A3606" t="str">
            <v>16287547</v>
          </cell>
          <cell r="B3606">
            <v>162</v>
          </cell>
          <cell r="C3606">
            <v>87547</v>
          </cell>
          <cell r="D3606" t="str">
            <v>TINAS MC BORREGOS 25KG</v>
          </cell>
          <cell r="E3606" t="str">
            <v>PES</v>
          </cell>
          <cell r="F3606">
            <v>367.25</v>
          </cell>
          <cell r="G3606">
            <v>6</v>
          </cell>
          <cell r="H3606" t="str">
            <v>25 KGS</v>
          </cell>
          <cell r="I3606" t="str">
            <v>COM</v>
          </cell>
        </row>
        <row r="3607">
          <cell r="A3607" t="str">
            <v>16287557</v>
          </cell>
          <cell r="B3607">
            <v>162</v>
          </cell>
          <cell r="C3607">
            <v>87557</v>
          </cell>
          <cell r="D3607" t="str">
            <v>TINAS MC GANADO LECHERO 25KG</v>
          </cell>
          <cell r="E3607" t="str">
            <v>PES</v>
          </cell>
          <cell r="F3607">
            <v>315</v>
          </cell>
          <cell r="G3607">
            <v>6</v>
          </cell>
          <cell r="H3607" t="str">
            <v>25 KGS</v>
          </cell>
          <cell r="I3607" t="str">
            <v>COM</v>
          </cell>
        </row>
        <row r="3608">
          <cell r="A3608" t="str">
            <v>16287567</v>
          </cell>
          <cell r="B3608">
            <v>162</v>
          </cell>
          <cell r="C3608">
            <v>87567</v>
          </cell>
          <cell r="D3608" t="str">
            <v>TINAS MC VACAS SECAS 25KG</v>
          </cell>
          <cell r="E3608" t="str">
            <v>PES</v>
          </cell>
          <cell r="F3608">
            <v>343</v>
          </cell>
          <cell r="G3608">
            <v>6</v>
          </cell>
          <cell r="H3608" t="str">
            <v>25 KGS</v>
          </cell>
          <cell r="I3608" t="str">
            <v>COM</v>
          </cell>
        </row>
        <row r="3609">
          <cell r="A3609" t="str">
            <v>16287577</v>
          </cell>
          <cell r="B3609">
            <v>162</v>
          </cell>
          <cell r="C3609">
            <v>87577</v>
          </cell>
          <cell r="D3609" t="str">
            <v>TINAS MC CONTROL DE MOSCAS 25K</v>
          </cell>
          <cell r="E3609" t="str">
            <v>PES</v>
          </cell>
          <cell r="F3609">
            <v>476.2</v>
          </cell>
          <cell r="G3609">
            <v>6</v>
          </cell>
          <cell r="H3609" t="str">
            <v>25 KGS</v>
          </cell>
          <cell r="I3609" t="str">
            <v>COM</v>
          </cell>
        </row>
        <row r="3610">
          <cell r="A3610" t="str">
            <v>16287717</v>
          </cell>
          <cell r="B3610">
            <v>162</v>
          </cell>
          <cell r="C3610">
            <v>87717</v>
          </cell>
          <cell r="D3610" t="str">
            <v>PORCEVRAGE FASE 1 MED 2</v>
          </cell>
          <cell r="E3610" t="str">
            <v>PES</v>
          </cell>
          <cell r="F3610">
            <v>14470</v>
          </cell>
          <cell r="G3610" t="str">
            <v>TN</v>
          </cell>
          <cell r="H3610" t="str">
            <v>TONELADAS</v>
          </cell>
          <cell r="I3610" t="str">
            <v>PEC</v>
          </cell>
        </row>
        <row r="3611">
          <cell r="A3611" t="str">
            <v>16287737</v>
          </cell>
          <cell r="B3611">
            <v>162</v>
          </cell>
          <cell r="C3611">
            <v>87737</v>
          </cell>
          <cell r="D3611" t="str">
            <v>PORCEVRAGE FASE 3 MED 2</v>
          </cell>
          <cell r="E3611" t="str">
            <v>PES</v>
          </cell>
          <cell r="F3611">
            <v>10060</v>
          </cell>
          <cell r="G3611" t="str">
            <v>TN</v>
          </cell>
          <cell r="H3611" t="str">
            <v>TONELADAS</v>
          </cell>
          <cell r="I3611" t="str">
            <v>PEC</v>
          </cell>
        </row>
        <row r="3612">
          <cell r="A3612" t="str">
            <v>16287747</v>
          </cell>
          <cell r="B3612">
            <v>162</v>
          </cell>
          <cell r="C3612">
            <v>87747</v>
          </cell>
          <cell r="D3612" t="str">
            <v>PORCEVRAGE FASE 0 C/MED 0</v>
          </cell>
          <cell r="E3612" t="str">
            <v>PES</v>
          </cell>
          <cell r="F3612">
            <v>17053</v>
          </cell>
          <cell r="G3612" t="str">
            <v>TN</v>
          </cell>
          <cell r="H3612" t="str">
            <v>TONELADAS</v>
          </cell>
          <cell r="I3612" t="str">
            <v>PEC</v>
          </cell>
        </row>
        <row r="3613">
          <cell r="A3613" t="str">
            <v>16287757</v>
          </cell>
          <cell r="B3613">
            <v>162</v>
          </cell>
          <cell r="C3613">
            <v>87757</v>
          </cell>
          <cell r="D3613" t="str">
            <v>PORCEVRAGE FASE 1 C/MED 1</v>
          </cell>
          <cell r="E3613" t="str">
            <v>PES</v>
          </cell>
          <cell r="F3613">
            <v>12960</v>
          </cell>
          <cell r="G3613" t="str">
            <v>TN</v>
          </cell>
          <cell r="H3613" t="str">
            <v>TONELADAS</v>
          </cell>
          <cell r="I3613" t="str">
            <v>PEC</v>
          </cell>
        </row>
        <row r="3614">
          <cell r="A3614" t="str">
            <v>16287767</v>
          </cell>
          <cell r="B3614">
            <v>162</v>
          </cell>
          <cell r="C3614">
            <v>87767</v>
          </cell>
          <cell r="D3614" t="str">
            <v>PORCEVRAGE FASE 2 C/MED 1</v>
          </cell>
          <cell r="E3614" t="str">
            <v>PES</v>
          </cell>
          <cell r="F3614">
            <v>12928</v>
          </cell>
          <cell r="G3614" t="str">
            <v>TN</v>
          </cell>
          <cell r="H3614" t="str">
            <v>TONELADAS</v>
          </cell>
          <cell r="I3614" t="str">
            <v>PEC</v>
          </cell>
        </row>
        <row r="3615">
          <cell r="A3615" t="str">
            <v>1628815</v>
          </cell>
          <cell r="B3615">
            <v>162</v>
          </cell>
          <cell r="C3615">
            <v>8815</v>
          </cell>
          <cell r="D3615" t="str">
            <v>CAJA GALLO DE ORO</v>
          </cell>
          <cell r="E3615" t="str">
            <v>PES</v>
          </cell>
          <cell r="F3615">
            <v>19</v>
          </cell>
          <cell r="G3615" t="str">
            <v>PZ</v>
          </cell>
          <cell r="H3615" t="str">
            <v>PIEZAS</v>
          </cell>
        </row>
        <row r="3616">
          <cell r="A3616" t="str">
            <v>1628854</v>
          </cell>
          <cell r="B3616">
            <v>162</v>
          </cell>
          <cell r="C3616">
            <v>8854</v>
          </cell>
          <cell r="D3616" t="str">
            <v>CAJA GALLO DE ORO CORTADOR</v>
          </cell>
          <cell r="E3616" t="str">
            <v>PES</v>
          </cell>
          <cell r="F3616">
            <v>39.229999999999997</v>
          </cell>
          <cell r="G3616" t="str">
            <v>PZ</v>
          </cell>
          <cell r="H3616" t="str">
            <v>PIEZAS</v>
          </cell>
        </row>
        <row r="3617">
          <cell r="A3617" t="str">
            <v>16288698</v>
          </cell>
          <cell r="B3617">
            <v>162</v>
          </cell>
          <cell r="C3617">
            <v>88698</v>
          </cell>
          <cell r="D3617" t="str">
            <v>BIOFINGERLING 2.5MM</v>
          </cell>
          <cell r="E3617" t="str">
            <v>PES</v>
          </cell>
          <cell r="F3617">
            <v>20500</v>
          </cell>
          <cell r="G3617" t="str">
            <v>TN</v>
          </cell>
          <cell r="H3617" t="str">
            <v>TONELADAS</v>
          </cell>
          <cell r="I3617" t="str">
            <v>ACU</v>
          </cell>
        </row>
        <row r="3618">
          <cell r="A3618" t="str">
            <v>16288699</v>
          </cell>
          <cell r="B3618">
            <v>162</v>
          </cell>
          <cell r="C3618">
            <v>88699</v>
          </cell>
          <cell r="D3618" t="str">
            <v>BIOFINGERLING 1.5MM</v>
          </cell>
          <cell r="E3618" t="str">
            <v>PES</v>
          </cell>
          <cell r="F3618">
            <v>20900</v>
          </cell>
          <cell r="G3618" t="str">
            <v>TN</v>
          </cell>
          <cell r="H3618" t="str">
            <v>TONELADAS</v>
          </cell>
          <cell r="I3618" t="str">
            <v>ACU</v>
          </cell>
        </row>
        <row r="3619">
          <cell r="A3619" t="str">
            <v>1629064</v>
          </cell>
          <cell r="B3619">
            <v>162</v>
          </cell>
          <cell r="C3619">
            <v>9064</v>
          </cell>
          <cell r="D3619" t="str">
            <v>GANADO DE CARNE FINAL</v>
          </cell>
          <cell r="E3619" t="str">
            <v>PES</v>
          </cell>
          <cell r="F3619">
            <v>8710</v>
          </cell>
          <cell r="G3619" t="str">
            <v>TN</v>
          </cell>
          <cell r="H3619" t="str">
            <v>TONELADAS</v>
          </cell>
          <cell r="I3619" t="str">
            <v>MUL</v>
          </cell>
        </row>
        <row r="3620">
          <cell r="A3620" t="str">
            <v>1629065</v>
          </cell>
          <cell r="B3620">
            <v>162</v>
          </cell>
          <cell r="C3620">
            <v>9065</v>
          </cell>
          <cell r="D3620" t="str">
            <v>MULTIPHOS PREMEZCLA GAN.</v>
          </cell>
          <cell r="E3620" t="str">
            <v>PES</v>
          </cell>
          <cell r="F3620">
            <v>20100</v>
          </cell>
          <cell r="G3620" t="str">
            <v>TN</v>
          </cell>
          <cell r="H3620" t="str">
            <v>TONELADAS</v>
          </cell>
          <cell r="I3620" t="str">
            <v>MUL</v>
          </cell>
        </row>
        <row r="3621">
          <cell r="A3621" t="str">
            <v>1629066</v>
          </cell>
          <cell r="B3621">
            <v>162</v>
          </cell>
          <cell r="C3621">
            <v>9066</v>
          </cell>
          <cell r="D3621" t="str">
            <v>PREMIX 12-12 BOVINOS</v>
          </cell>
          <cell r="E3621" t="str">
            <v>PES</v>
          </cell>
          <cell r="F3621">
            <v>12140</v>
          </cell>
          <cell r="G3621" t="str">
            <v>TN</v>
          </cell>
          <cell r="H3621" t="str">
            <v>TONELADAS</v>
          </cell>
          <cell r="I3621" t="str">
            <v>MUL</v>
          </cell>
        </row>
        <row r="3622">
          <cell r="A3622" t="str">
            <v>1629253</v>
          </cell>
          <cell r="B3622">
            <v>162</v>
          </cell>
          <cell r="C3622">
            <v>9253</v>
          </cell>
          <cell r="D3622" t="str">
            <v>PREMIX PATOS INICIACION</v>
          </cell>
          <cell r="E3622" t="str">
            <v>PES</v>
          </cell>
          <cell r="F3622">
            <v>16880</v>
          </cell>
          <cell r="G3622" t="str">
            <v>TN</v>
          </cell>
          <cell r="H3622" t="str">
            <v>TONELADAS</v>
          </cell>
          <cell r="I3622" t="str">
            <v>MUL</v>
          </cell>
        </row>
        <row r="3623">
          <cell r="A3623" t="str">
            <v>1629254</v>
          </cell>
          <cell r="B3623">
            <v>162</v>
          </cell>
          <cell r="C3623">
            <v>9254</v>
          </cell>
          <cell r="D3623" t="str">
            <v>PREMIX PATOS CRECIMIENTO</v>
          </cell>
          <cell r="E3623" t="str">
            <v>PES</v>
          </cell>
          <cell r="F3623">
            <v>14200</v>
          </cell>
          <cell r="G3623" t="str">
            <v>TN</v>
          </cell>
          <cell r="H3623" t="str">
            <v>TONELADAS</v>
          </cell>
          <cell r="I3623" t="str">
            <v>MUL</v>
          </cell>
        </row>
        <row r="3624">
          <cell r="A3624" t="str">
            <v>1629302</v>
          </cell>
          <cell r="B3624">
            <v>162</v>
          </cell>
          <cell r="C3624">
            <v>9302</v>
          </cell>
          <cell r="D3624" t="str">
            <v>MC INICIADOR CERDOS (GOLD LINE</v>
          </cell>
          <cell r="E3624" t="str">
            <v>PES</v>
          </cell>
          <cell r="F3624">
            <v>19440</v>
          </cell>
          <cell r="G3624" t="str">
            <v>TN</v>
          </cell>
          <cell r="H3624" t="str">
            <v>TONELADAS</v>
          </cell>
          <cell r="I3624" t="str">
            <v>MUL</v>
          </cell>
        </row>
        <row r="3625">
          <cell r="A3625" t="str">
            <v>1629310</v>
          </cell>
          <cell r="B3625">
            <v>162</v>
          </cell>
          <cell r="C3625">
            <v>9310</v>
          </cell>
          <cell r="D3625" t="str">
            <v>INICIACION ESPECIAL</v>
          </cell>
          <cell r="E3625" t="str">
            <v>PES</v>
          </cell>
          <cell r="F3625">
            <v>17400</v>
          </cell>
          <cell r="G3625" t="str">
            <v>TN</v>
          </cell>
          <cell r="H3625" t="str">
            <v>TONELADAS</v>
          </cell>
          <cell r="I3625" t="str">
            <v>MUL</v>
          </cell>
        </row>
        <row r="3626">
          <cell r="A3626" t="str">
            <v>1629313</v>
          </cell>
          <cell r="B3626">
            <v>162</v>
          </cell>
          <cell r="C3626">
            <v>9313</v>
          </cell>
          <cell r="D3626" t="str">
            <v>MC-CERDOS PREINICIACION</v>
          </cell>
          <cell r="E3626" t="str">
            <v>PES</v>
          </cell>
          <cell r="F3626">
            <v>12320</v>
          </cell>
          <cell r="G3626" t="str">
            <v>TN</v>
          </cell>
          <cell r="H3626" t="str">
            <v>TONELADAS</v>
          </cell>
          <cell r="I3626" t="str">
            <v>MUL</v>
          </cell>
        </row>
        <row r="3627">
          <cell r="A3627" t="str">
            <v>1629318</v>
          </cell>
          <cell r="B3627">
            <v>162</v>
          </cell>
          <cell r="C3627">
            <v>9318</v>
          </cell>
          <cell r="D3627" t="str">
            <v>CERDOS INICIACION I</v>
          </cell>
          <cell r="E3627" t="str">
            <v>PES</v>
          </cell>
          <cell r="F3627">
            <v>27000</v>
          </cell>
          <cell r="G3627" t="str">
            <v>TN</v>
          </cell>
          <cell r="H3627" t="str">
            <v>TONELADAS</v>
          </cell>
          <cell r="I3627" t="str">
            <v>MUL</v>
          </cell>
        </row>
        <row r="3628">
          <cell r="A3628" t="str">
            <v>1629319</v>
          </cell>
          <cell r="B3628">
            <v>162</v>
          </cell>
          <cell r="C3628">
            <v>9319</v>
          </cell>
          <cell r="D3628" t="str">
            <v>CERDOS INICIACION II</v>
          </cell>
          <cell r="E3628" t="str">
            <v>PES</v>
          </cell>
          <cell r="F3628">
            <v>21730</v>
          </cell>
          <cell r="G3628" t="str">
            <v>TN</v>
          </cell>
          <cell r="H3628" t="str">
            <v>TONELADAS</v>
          </cell>
          <cell r="I3628" t="str">
            <v>MUL</v>
          </cell>
        </row>
        <row r="3629">
          <cell r="A3629" t="str">
            <v>1629328</v>
          </cell>
          <cell r="B3629">
            <v>162</v>
          </cell>
          <cell r="C3629">
            <v>9328</v>
          </cell>
          <cell r="D3629" t="str">
            <v>MICRO-POSTURA AVES</v>
          </cell>
          <cell r="E3629" t="str">
            <v>PES</v>
          </cell>
          <cell r="F3629">
            <v>21580</v>
          </cell>
          <cell r="G3629" t="str">
            <v>TN</v>
          </cell>
          <cell r="H3629" t="str">
            <v>TONELADAS</v>
          </cell>
          <cell r="I3629" t="str">
            <v>MUL</v>
          </cell>
        </row>
        <row r="3630">
          <cell r="A3630" t="str">
            <v>1629334</v>
          </cell>
          <cell r="B3630">
            <v>162</v>
          </cell>
          <cell r="C3630">
            <v>9334</v>
          </cell>
          <cell r="D3630" t="str">
            <v>DESARROLLO ESPECIAL</v>
          </cell>
          <cell r="E3630" t="str">
            <v>PES</v>
          </cell>
          <cell r="F3630">
            <v>13410</v>
          </cell>
          <cell r="G3630" t="str">
            <v>TN</v>
          </cell>
          <cell r="H3630" t="str">
            <v>TONELADAS</v>
          </cell>
          <cell r="I3630" t="str">
            <v>MUL</v>
          </cell>
        </row>
        <row r="3631">
          <cell r="A3631" t="str">
            <v>1629337</v>
          </cell>
          <cell r="B3631">
            <v>162</v>
          </cell>
          <cell r="C3631">
            <v>9337</v>
          </cell>
          <cell r="D3631" t="str">
            <v>DESARROLLO ENGORDA G-L HE</v>
          </cell>
          <cell r="E3631" t="str">
            <v>PES</v>
          </cell>
          <cell r="F3631">
            <v>19800</v>
          </cell>
          <cell r="G3631" t="str">
            <v>TN</v>
          </cell>
          <cell r="H3631" t="str">
            <v>TONELADAS</v>
          </cell>
          <cell r="I3631" t="str">
            <v>MUL</v>
          </cell>
        </row>
        <row r="3632">
          <cell r="A3632" t="str">
            <v>1629341</v>
          </cell>
          <cell r="B3632">
            <v>162</v>
          </cell>
          <cell r="C3632">
            <v>9341</v>
          </cell>
          <cell r="D3632" t="str">
            <v>CONC. DESARROLLO CERDOS</v>
          </cell>
          <cell r="E3632" t="str">
            <v>PES</v>
          </cell>
          <cell r="F3632">
            <v>12850</v>
          </cell>
          <cell r="G3632" t="str">
            <v>TN</v>
          </cell>
          <cell r="H3632" t="str">
            <v>TONELADAS</v>
          </cell>
          <cell r="I3632" t="str">
            <v>MUL</v>
          </cell>
        </row>
        <row r="3633">
          <cell r="A3633" t="str">
            <v>1629343</v>
          </cell>
          <cell r="B3633">
            <v>162</v>
          </cell>
          <cell r="C3633">
            <v>9343</v>
          </cell>
          <cell r="D3633" t="str">
            <v>MICRO CRECIMIENTO</v>
          </cell>
          <cell r="E3633" t="str">
            <v>PES</v>
          </cell>
          <cell r="F3633">
            <v>13600</v>
          </cell>
          <cell r="G3633" t="str">
            <v>TN</v>
          </cell>
          <cell r="H3633" t="str">
            <v>TONELADAS</v>
          </cell>
          <cell r="I3633" t="str">
            <v>MUL</v>
          </cell>
        </row>
        <row r="3634">
          <cell r="A3634" t="str">
            <v>1629344</v>
          </cell>
          <cell r="B3634">
            <v>162</v>
          </cell>
          <cell r="C3634">
            <v>9344</v>
          </cell>
          <cell r="D3634" t="str">
            <v>MC-CERDOS CRECIMIENTO I</v>
          </cell>
          <cell r="E3634" t="str">
            <v>PES</v>
          </cell>
          <cell r="F3634">
            <v>11190</v>
          </cell>
          <cell r="G3634" t="str">
            <v>TN</v>
          </cell>
          <cell r="H3634" t="str">
            <v>TONELADAS</v>
          </cell>
          <cell r="I3634" t="str">
            <v>MUL</v>
          </cell>
        </row>
        <row r="3635">
          <cell r="A3635" t="str">
            <v>1629345</v>
          </cell>
          <cell r="B3635">
            <v>162</v>
          </cell>
          <cell r="C3635">
            <v>9345</v>
          </cell>
          <cell r="D3635" t="str">
            <v>DESARROLLO ENGORDA SAP</v>
          </cell>
          <cell r="E3635" t="str">
            <v>PES</v>
          </cell>
          <cell r="F3635">
            <v>11000</v>
          </cell>
          <cell r="G3635" t="str">
            <v>TN</v>
          </cell>
          <cell r="H3635" t="str">
            <v>TONELADAS</v>
          </cell>
          <cell r="I3635" t="str">
            <v>MUL</v>
          </cell>
        </row>
        <row r="3636">
          <cell r="A3636" t="str">
            <v>1629346</v>
          </cell>
          <cell r="B3636">
            <v>162</v>
          </cell>
          <cell r="C3636">
            <v>9346</v>
          </cell>
          <cell r="D3636" t="str">
            <v>MC-CERDOS CRECIMIENTO III</v>
          </cell>
          <cell r="E3636" t="str">
            <v>PES</v>
          </cell>
          <cell r="F3636">
            <v>7889</v>
          </cell>
          <cell r="G3636" t="str">
            <v>TN</v>
          </cell>
          <cell r="H3636" t="str">
            <v>TONELADAS</v>
          </cell>
          <cell r="I3636" t="str">
            <v>MUL</v>
          </cell>
        </row>
        <row r="3637">
          <cell r="A3637" t="str">
            <v>1629349</v>
          </cell>
          <cell r="B3637">
            <v>162</v>
          </cell>
          <cell r="C3637">
            <v>9349</v>
          </cell>
          <cell r="D3637" t="str">
            <v>MICRO DESARROLLO</v>
          </cell>
          <cell r="E3637" t="str">
            <v>PES</v>
          </cell>
          <cell r="F3637">
            <v>9531</v>
          </cell>
          <cell r="G3637" t="str">
            <v>TN</v>
          </cell>
          <cell r="H3637" t="str">
            <v>TONELADAS</v>
          </cell>
          <cell r="I3637" t="str">
            <v>MUL</v>
          </cell>
        </row>
        <row r="3638">
          <cell r="A3638" t="str">
            <v>1629353</v>
          </cell>
          <cell r="B3638">
            <v>162</v>
          </cell>
          <cell r="C3638">
            <v>9353</v>
          </cell>
          <cell r="D3638" t="str">
            <v>CONC. ENGORDA CERDOS</v>
          </cell>
          <cell r="E3638" t="str">
            <v>PES</v>
          </cell>
          <cell r="F3638">
            <v>11950</v>
          </cell>
          <cell r="G3638" t="str">
            <v>TN</v>
          </cell>
          <cell r="H3638" t="str">
            <v>TONELADAS</v>
          </cell>
          <cell r="I3638" t="str">
            <v>MUL</v>
          </cell>
        </row>
        <row r="3639">
          <cell r="A3639" t="str">
            <v>1629354</v>
          </cell>
          <cell r="B3639">
            <v>162</v>
          </cell>
          <cell r="C3639">
            <v>9354</v>
          </cell>
          <cell r="D3639" t="str">
            <v>ENGORDA ESPECIAL</v>
          </cell>
          <cell r="E3639" t="str">
            <v>PES</v>
          </cell>
          <cell r="F3639">
            <v>9848</v>
          </cell>
          <cell r="G3639" t="str">
            <v>TN</v>
          </cell>
          <cell r="H3639" t="str">
            <v>TONELADAS</v>
          </cell>
          <cell r="I3639" t="str">
            <v>MUL</v>
          </cell>
        </row>
        <row r="3640">
          <cell r="A3640" t="str">
            <v>1629363</v>
          </cell>
          <cell r="B3640">
            <v>162</v>
          </cell>
          <cell r="C3640">
            <v>9363</v>
          </cell>
          <cell r="D3640" t="str">
            <v>CRECIMIENTO ENGORDA PAYLEAN 40</v>
          </cell>
          <cell r="E3640" t="str">
            <v>PES</v>
          </cell>
          <cell r="F3640">
            <v>17500</v>
          </cell>
          <cell r="G3640" t="str">
            <v>TN</v>
          </cell>
          <cell r="H3640" t="str">
            <v>TONELADAS</v>
          </cell>
          <cell r="I3640" t="str">
            <v>MUL</v>
          </cell>
        </row>
        <row r="3641">
          <cell r="A3641" t="str">
            <v>1629364</v>
          </cell>
          <cell r="B3641">
            <v>162</v>
          </cell>
          <cell r="C3641">
            <v>9364</v>
          </cell>
          <cell r="D3641" t="str">
            <v>MINERALES GANADO</v>
          </cell>
          <cell r="E3641" t="str">
            <v>PES</v>
          </cell>
          <cell r="F3641">
            <v>17050</v>
          </cell>
          <cell r="G3641" t="str">
            <v>TN</v>
          </cell>
          <cell r="H3641" t="str">
            <v>TONELADAS</v>
          </cell>
          <cell r="I3641" t="str">
            <v>MUL</v>
          </cell>
        </row>
        <row r="3642">
          <cell r="A3642" t="str">
            <v>1629365</v>
          </cell>
          <cell r="B3642">
            <v>162</v>
          </cell>
          <cell r="C3642">
            <v>9365</v>
          </cell>
          <cell r="D3642" t="str">
            <v>VITAMINAS GANADO LECHERO</v>
          </cell>
          <cell r="E3642" t="str">
            <v>PES</v>
          </cell>
          <cell r="F3642">
            <v>14140</v>
          </cell>
          <cell r="G3642" t="str">
            <v>TN</v>
          </cell>
          <cell r="H3642" t="str">
            <v>TONELADAS</v>
          </cell>
          <cell r="I3642" t="str">
            <v>MUL</v>
          </cell>
        </row>
        <row r="3643">
          <cell r="A3643" t="str">
            <v>1629367</v>
          </cell>
          <cell r="B3643">
            <v>162</v>
          </cell>
          <cell r="C3643">
            <v>9367</v>
          </cell>
          <cell r="D3643" t="str">
            <v>VITAMINAS REPRODUCTORES HE</v>
          </cell>
          <cell r="E3643" t="str">
            <v>PES</v>
          </cell>
          <cell r="F3643">
            <v>31500</v>
          </cell>
          <cell r="G3643" t="str">
            <v>TN</v>
          </cell>
          <cell r="H3643" t="str">
            <v>TONELADAS</v>
          </cell>
          <cell r="I3643" t="str">
            <v>MUL</v>
          </cell>
        </row>
        <row r="3644">
          <cell r="A3644" t="str">
            <v>1629370</v>
          </cell>
          <cell r="B3644">
            <v>162</v>
          </cell>
          <cell r="C3644">
            <v>9370</v>
          </cell>
          <cell r="D3644" t="str">
            <v>VITAMINAS CRECI-ENGORDA HE</v>
          </cell>
          <cell r="E3644" t="str">
            <v>PES</v>
          </cell>
          <cell r="F3644">
            <v>23320</v>
          </cell>
          <cell r="G3644" t="str">
            <v>TN</v>
          </cell>
          <cell r="H3644" t="str">
            <v>TONELADAS</v>
          </cell>
          <cell r="I3644" t="str">
            <v>MUL</v>
          </cell>
        </row>
        <row r="3645">
          <cell r="A3645" t="str">
            <v>1629371</v>
          </cell>
          <cell r="B3645">
            <v>162</v>
          </cell>
          <cell r="C3645">
            <v>9371</v>
          </cell>
          <cell r="D3645" t="str">
            <v>MC-LACTANCIA</v>
          </cell>
          <cell r="E3645" t="str">
            <v>PES</v>
          </cell>
          <cell r="F3645">
            <v>9839</v>
          </cell>
          <cell r="G3645" t="str">
            <v>TN</v>
          </cell>
          <cell r="H3645" t="str">
            <v>TONELADAS</v>
          </cell>
          <cell r="I3645" t="str">
            <v>MUL</v>
          </cell>
        </row>
        <row r="3646">
          <cell r="A3646" t="str">
            <v>1629372</v>
          </cell>
          <cell r="B3646">
            <v>162</v>
          </cell>
          <cell r="C3646">
            <v>9372</v>
          </cell>
          <cell r="D3646" t="str">
            <v>LACTANCIA ESPECIAL</v>
          </cell>
          <cell r="E3646" t="str">
            <v>PES</v>
          </cell>
          <cell r="F3646">
            <v>11394</v>
          </cell>
          <cell r="G3646" t="str">
            <v>TN</v>
          </cell>
          <cell r="H3646" t="str">
            <v>TONELADAS</v>
          </cell>
          <cell r="I3646" t="str">
            <v>MUL</v>
          </cell>
        </row>
        <row r="3647">
          <cell r="A3647" t="str">
            <v>1629373</v>
          </cell>
          <cell r="B3647">
            <v>162</v>
          </cell>
          <cell r="C3647">
            <v>9373</v>
          </cell>
          <cell r="D3647" t="str">
            <v>CONCENT.LACTANCIA CERDOS</v>
          </cell>
          <cell r="E3647" t="str">
            <v>PES</v>
          </cell>
          <cell r="F3647">
            <v>15100</v>
          </cell>
          <cell r="G3647" t="str">
            <v>TN</v>
          </cell>
          <cell r="H3647" t="str">
            <v>TONELADAS</v>
          </cell>
          <cell r="I3647" t="str">
            <v>MUL</v>
          </cell>
        </row>
        <row r="3648">
          <cell r="A3648" t="str">
            <v>1629376</v>
          </cell>
          <cell r="B3648">
            <v>162</v>
          </cell>
          <cell r="C3648">
            <v>9376</v>
          </cell>
          <cell r="D3648" t="str">
            <v>MC-CERDOS REPRODUCTORES</v>
          </cell>
          <cell r="E3648" t="str">
            <v>PES</v>
          </cell>
          <cell r="F3648">
            <v>12960</v>
          </cell>
          <cell r="G3648" t="str">
            <v>TN</v>
          </cell>
          <cell r="H3648" t="str">
            <v>TONELADAS</v>
          </cell>
          <cell r="I3648" t="str">
            <v>MUL</v>
          </cell>
        </row>
        <row r="3649">
          <cell r="A3649" t="str">
            <v>1629377</v>
          </cell>
          <cell r="B3649">
            <v>162</v>
          </cell>
          <cell r="C3649">
            <v>9377</v>
          </cell>
          <cell r="D3649" t="str">
            <v>MC-CERDOS REPRODUCTORES</v>
          </cell>
          <cell r="E3649" t="str">
            <v>PES</v>
          </cell>
          <cell r="F3649">
            <v>9346</v>
          </cell>
          <cell r="G3649" t="str">
            <v>TN</v>
          </cell>
          <cell r="H3649" t="str">
            <v>TONELADAS</v>
          </cell>
          <cell r="I3649" t="str">
            <v>MUL</v>
          </cell>
        </row>
        <row r="3650">
          <cell r="A3650" t="str">
            <v>1629379</v>
          </cell>
          <cell r="B3650">
            <v>162</v>
          </cell>
          <cell r="C3650">
            <v>9379</v>
          </cell>
          <cell r="D3650" t="str">
            <v>MC-CERDOS REPRODUCTORES</v>
          </cell>
          <cell r="E3650" t="str">
            <v>PES</v>
          </cell>
          <cell r="F3650">
            <v>8307</v>
          </cell>
          <cell r="G3650" t="str">
            <v>TN</v>
          </cell>
          <cell r="H3650" t="str">
            <v>TONELADAS</v>
          </cell>
          <cell r="I3650" t="str">
            <v>MUL</v>
          </cell>
        </row>
        <row r="3651">
          <cell r="A3651" t="str">
            <v>1629380</v>
          </cell>
          <cell r="B3651">
            <v>162</v>
          </cell>
          <cell r="C3651">
            <v>9380</v>
          </cell>
          <cell r="D3651" t="str">
            <v>CERDOS FINALIZADOR C/VIT Y MIN</v>
          </cell>
          <cell r="E3651" t="str">
            <v>PES</v>
          </cell>
          <cell r="F3651">
            <v>11637</v>
          </cell>
          <cell r="G3651" t="str">
            <v>TN</v>
          </cell>
          <cell r="H3651" t="str">
            <v>TONELADAS</v>
          </cell>
          <cell r="I3651" t="str">
            <v>MUL</v>
          </cell>
        </row>
        <row r="3652">
          <cell r="A3652" t="str">
            <v>1629381</v>
          </cell>
          <cell r="B3652">
            <v>162</v>
          </cell>
          <cell r="C3652">
            <v>9381</v>
          </cell>
          <cell r="D3652" t="str">
            <v>MC-GESTACION</v>
          </cell>
          <cell r="E3652" t="str">
            <v>PES</v>
          </cell>
          <cell r="F3652">
            <v>12600</v>
          </cell>
          <cell r="G3652" t="str">
            <v>TN</v>
          </cell>
          <cell r="H3652" t="str">
            <v>TONELADAS</v>
          </cell>
          <cell r="I3652" t="str">
            <v>MUL</v>
          </cell>
        </row>
        <row r="3653">
          <cell r="A3653" t="str">
            <v>1629383</v>
          </cell>
          <cell r="B3653">
            <v>162</v>
          </cell>
          <cell r="C3653">
            <v>9383</v>
          </cell>
          <cell r="D3653" t="str">
            <v>CONC. GESTACION CERDOS</v>
          </cell>
          <cell r="E3653" t="str">
            <v>PES</v>
          </cell>
          <cell r="F3653">
            <v>13700</v>
          </cell>
          <cell r="G3653" t="str">
            <v>TN</v>
          </cell>
          <cell r="H3653" t="str">
            <v>TONELADAS</v>
          </cell>
          <cell r="I3653" t="str">
            <v>MUL</v>
          </cell>
        </row>
        <row r="3654">
          <cell r="A3654" t="str">
            <v>1629384</v>
          </cell>
          <cell r="B3654">
            <v>162</v>
          </cell>
          <cell r="C3654">
            <v>9384</v>
          </cell>
          <cell r="D3654" t="str">
            <v>GESTACION ESPECIAL</v>
          </cell>
          <cell r="E3654" t="str">
            <v>PES</v>
          </cell>
          <cell r="F3654">
            <v>12190</v>
          </cell>
          <cell r="G3654" t="str">
            <v>TN</v>
          </cell>
          <cell r="H3654" t="str">
            <v>TONELADAS</v>
          </cell>
          <cell r="I3654" t="str">
            <v>MUL</v>
          </cell>
        </row>
        <row r="3655">
          <cell r="A3655" t="str">
            <v>1629386</v>
          </cell>
          <cell r="B3655">
            <v>162</v>
          </cell>
          <cell r="C3655">
            <v>9386</v>
          </cell>
          <cell r="D3655" t="str">
            <v>MC-CERDOS REPRODUCTORES</v>
          </cell>
          <cell r="E3655" t="str">
            <v>PES</v>
          </cell>
          <cell r="F3655">
            <v>13360</v>
          </cell>
          <cell r="G3655" t="str">
            <v>TN</v>
          </cell>
          <cell r="H3655" t="str">
            <v>TONELADAS</v>
          </cell>
          <cell r="I3655" t="str">
            <v>MUL</v>
          </cell>
        </row>
        <row r="3656">
          <cell r="A3656" t="str">
            <v>1629389</v>
          </cell>
          <cell r="B3656">
            <v>162</v>
          </cell>
          <cell r="C3656">
            <v>9389</v>
          </cell>
          <cell r="D3656" t="str">
            <v>PIGGY UP SEW HE</v>
          </cell>
          <cell r="E3656" t="str">
            <v>PES</v>
          </cell>
          <cell r="F3656">
            <v>14586</v>
          </cell>
          <cell r="G3656" t="str">
            <v>TN</v>
          </cell>
          <cell r="H3656" t="str">
            <v>TONELADAS</v>
          </cell>
          <cell r="I3656" t="str">
            <v>MUL</v>
          </cell>
        </row>
        <row r="3657">
          <cell r="A3657" t="str">
            <v>1629390</v>
          </cell>
          <cell r="B3657">
            <v>162</v>
          </cell>
          <cell r="C3657">
            <v>9390</v>
          </cell>
          <cell r="D3657" t="str">
            <v>CRECIMIENTO ENG.PAYLEAN 20K</v>
          </cell>
          <cell r="E3657" t="str">
            <v>PES</v>
          </cell>
          <cell r="F3657">
            <v>19650</v>
          </cell>
          <cell r="G3657" t="str">
            <v>TN</v>
          </cell>
          <cell r="H3657" t="str">
            <v>TONELADAS</v>
          </cell>
          <cell r="I3657" t="str">
            <v>MUL</v>
          </cell>
        </row>
        <row r="3658">
          <cell r="A3658" t="str">
            <v>1629393</v>
          </cell>
          <cell r="B3658">
            <v>162</v>
          </cell>
          <cell r="C3658">
            <v>9393</v>
          </cell>
          <cell r="D3658" t="str">
            <v>DRY COW TEC</v>
          </cell>
          <cell r="E3658" t="str">
            <v>PES</v>
          </cell>
          <cell r="F3658">
            <v>17560</v>
          </cell>
          <cell r="G3658" t="str">
            <v>TN</v>
          </cell>
          <cell r="H3658" t="str">
            <v>TONELADAS</v>
          </cell>
          <cell r="I3658" t="str">
            <v>MUL</v>
          </cell>
        </row>
        <row r="3659">
          <cell r="A3659" t="str">
            <v>1629395</v>
          </cell>
          <cell r="B3659">
            <v>162</v>
          </cell>
          <cell r="C3659">
            <v>9395</v>
          </cell>
          <cell r="D3659" t="str">
            <v>PREMIX AVESTRUZ</v>
          </cell>
          <cell r="E3659" t="str">
            <v>PES</v>
          </cell>
          <cell r="F3659">
            <v>16898</v>
          </cell>
          <cell r="G3659" t="str">
            <v>TN</v>
          </cell>
          <cell r="H3659" t="str">
            <v>TONELADAS</v>
          </cell>
          <cell r="I3659" t="str">
            <v>MUL</v>
          </cell>
        </row>
        <row r="3660">
          <cell r="A3660" t="str">
            <v>1629398</v>
          </cell>
          <cell r="B3660">
            <v>162</v>
          </cell>
          <cell r="C3660">
            <v>9398</v>
          </cell>
          <cell r="D3660" t="str">
            <v>GANADO LECHERO C/PROMOTOR</v>
          </cell>
          <cell r="E3660" t="str">
            <v>PES</v>
          </cell>
          <cell r="F3660">
            <v>7590</v>
          </cell>
          <cell r="G3660" t="str">
            <v>TN</v>
          </cell>
          <cell r="H3660" t="str">
            <v>TONELADAS</v>
          </cell>
          <cell r="I3660" t="str">
            <v>MUL</v>
          </cell>
        </row>
        <row r="3661">
          <cell r="A3661" t="str">
            <v>1629400</v>
          </cell>
          <cell r="B3661">
            <v>162</v>
          </cell>
          <cell r="C3661">
            <v>9400</v>
          </cell>
          <cell r="D3661" t="str">
            <v>MULTISAL SAL MINERAL VIT.</v>
          </cell>
          <cell r="E3661" t="str">
            <v>PES</v>
          </cell>
          <cell r="F3661">
            <v>10090</v>
          </cell>
          <cell r="G3661" t="str">
            <v>TN</v>
          </cell>
          <cell r="H3661" t="str">
            <v>TONELADAS</v>
          </cell>
          <cell r="I3661" t="str">
            <v>MUL</v>
          </cell>
        </row>
        <row r="3662">
          <cell r="A3662" t="str">
            <v>1629401</v>
          </cell>
          <cell r="B3662">
            <v>162</v>
          </cell>
          <cell r="C3662">
            <v>9401</v>
          </cell>
          <cell r="D3662" t="str">
            <v>MINERALES PLUS LECHERO</v>
          </cell>
          <cell r="E3662" t="str">
            <v>PES</v>
          </cell>
          <cell r="F3662">
            <v>9525</v>
          </cell>
          <cell r="G3662" t="str">
            <v>TN</v>
          </cell>
          <cell r="H3662" t="str">
            <v>TONELADAS</v>
          </cell>
          <cell r="I3662" t="str">
            <v>MUL</v>
          </cell>
        </row>
        <row r="3663">
          <cell r="A3663" t="str">
            <v>1629411</v>
          </cell>
          <cell r="B3663">
            <v>162</v>
          </cell>
          <cell r="C3663">
            <v>9411</v>
          </cell>
          <cell r="D3663" t="str">
            <v>FINALIZADOR BOVINO C/ZILMAX</v>
          </cell>
          <cell r="E3663" t="str">
            <v>PES</v>
          </cell>
          <cell r="F3663">
            <v>42500</v>
          </cell>
          <cell r="G3663" t="str">
            <v>TN</v>
          </cell>
          <cell r="H3663" t="str">
            <v>TONELADAS</v>
          </cell>
          <cell r="I3663" t="str">
            <v>MUL</v>
          </cell>
        </row>
        <row r="3664">
          <cell r="A3664" t="str">
            <v>1629412</v>
          </cell>
          <cell r="B3664">
            <v>162</v>
          </cell>
          <cell r="C3664">
            <v>9412</v>
          </cell>
          <cell r="D3664" t="str">
            <v>LACTANCIA SAP</v>
          </cell>
          <cell r="E3664" t="str">
            <v>PES</v>
          </cell>
          <cell r="F3664">
            <v>15384</v>
          </cell>
          <cell r="G3664" t="str">
            <v>TN</v>
          </cell>
          <cell r="H3664" t="str">
            <v>TONELADAS</v>
          </cell>
          <cell r="I3664" t="str">
            <v>MUL</v>
          </cell>
        </row>
        <row r="3665">
          <cell r="A3665" t="str">
            <v>1629430</v>
          </cell>
          <cell r="B3665">
            <v>162</v>
          </cell>
          <cell r="C3665">
            <v>9430</v>
          </cell>
          <cell r="D3665" t="str">
            <v>SAL MINERAL OVINOS ZN</v>
          </cell>
          <cell r="E3665" t="str">
            <v>PES</v>
          </cell>
          <cell r="F3665">
            <v>6737</v>
          </cell>
          <cell r="G3665" t="str">
            <v>TN</v>
          </cell>
          <cell r="H3665" t="str">
            <v>TONELADAS</v>
          </cell>
          <cell r="I3665" t="str">
            <v>MUL</v>
          </cell>
        </row>
        <row r="3666">
          <cell r="A3666" t="str">
            <v>1629454</v>
          </cell>
          <cell r="B3666">
            <v>162</v>
          </cell>
          <cell r="C3666">
            <v>9454</v>
          </cell>
          <cell r="D3666" t="str">
            <v>PMZ.VITAMINICA-MINERAL ORTO/MO</v>
          </cell>
          <cell r="E3666" t="str">
            <v>PES</v>
          </cell>
          <cell r="F3666">
            <v>11552</v>
          </cell>
          <cell r="G3666" t="str">
            <v>TN</v>
          </cell>
          <cell r="H3666" t="str">
            <v>TONELADAS</v>
          </cell>
          <cell r="I3666" t="str">
            <v>MUL</v>
          </cell>
        </row>
        <row r="3667">
          <cell r="A3667" t="str">
            <v>1629476</v>
          </cell>
          <cell r="B3667">
            <v>162</v>
          </cell>
          <cell r="C3667">
            <v>9476</v>
          </cell>
          <cell r="D3667" t="str">
            <v>GANADO LECHERO 25K</v>
          </cell>
          <cell r="E3667" t="str">
            <v>PES</v>
          </cell>
          <cell r="F3667">
            <v>5115</v>
          </cell>
          <cell r="G3667" t="str">
            <v>TN</v>
          </cell>
          <cell r="H3667" t="str">
            <v>TONELADAS</v>
          </cell>
          <cell r="I3667" t="str">
            <v>MUL</v>
          </cell>
        </row>
        <row r="3668">
          <cell r="A3668" t="str">
            <v>1629480</v>
          </cell>
          <cell r="B3668">
            <v>162</v>
          </cell>
          <cell r="C3668">
            <v>9480</v>
          </cell>
          <cell r="D3668" t="str">
            <v>LACTANCIA PLUS HE</v>
          </cell>
          <cell r="E3668" t="str">
            <v>PES</v>
          </cell>
          <cell r="F3668">
            <v>13070</v>
          </cell>
          <cell r="G3668" t="str">
            <v>TN</v>
          </cell>
          <cell r="H3668" t="str">
            <v>TONELADAS</v>
          </cell>
          <cell r="I3668" t="str">
            <v>MUL</v>
          </cell>
        </row>
        <row r="3669">
          <cell r="A3669" t="str">
            <v>1629481</v>
          </cell>
          <cell r="B3669">
            <v>162</v>
          </cell>
          <cell r="C3669">
            <v>9481</v>
          </cell>
          <cell r="D3669" t="str">
            <v>GESTACION PLUS HE</v>
          </cell>
          <cell r="E3669" t="str">
            <v>PES</v>
          </cell>
          <cell r="F3669">
            <v>12350</v>
          </cell>
          <cell r="G3669" t="str">
            <v>TN</v>
          </cell>
          <cell r="H3669" t="str">
            <v>TONELADAS</v>
          </cell>
          <cell r="I3669" t="str">
            <v>MUL</v>
          </cell>
        </row>
        <row r="3670">
          <cell r="A3670" t="str">
            <v>1629482</v>
          </cell>
          <cell r="B3670">
            <v>162</v>
          </cell>
          <cell r="C3670">
            <v>9482</v>
          </cell>
          <cell r="D3670" t="str">
            <v>PREMIX REPRODUCTORAS HE</v>
          </cell>
          <cell r="E3670" t="str">
            <v>PES</v>
          </cell>
          <cell r="F3670">
            <v>26500</v>
          </cell>
          <cell r="G3670" t="str">
            <v>TN</v>
          </cell>
          <cell r="H3670" t="str">
            <v>TONELADAS</v>
          </cell>
          <cell r="I3670" t="str">
            <v>MUL</v>
          </cell>
        </row>
        <row r="3671">
          <cell r="A3671" t="str">
            <v>1629484</v>
          </cell>
          <cell r="B3671">
            <v>162</v>
          </cell>
          <cell r="C3671">
            <v>9484</v>
          </cell>
          <cell r="D3671" t="str">
            <v>ENGORDA BOVINO</v>
          </cell>
          <cell r="E3671" t="str">
            <v>PES</v>
          </cell>
          <cell r="F3671">
            <v>10260</v>
          </cell>
          <cell r="G3671" t="str">
            <v>TN</v>
          </cell>
          <cell r="H3671" t="str">
            <v>TONELADAS</v>
          </cell>
          <cell r="I3671" t="str">
            <v>MUL</v>
          </cell>
        </row>
        <row r="3672">
          <cell r="A3672" t="str">
            <v>1629489</v>
          </cell>
          <cell r="B3672">
            <v>162</v>
          </cell>
          <cell r="C3672">
            <v>9489</v>
          </cell>
          <cell r="D3672" t="str">
            <v>PREMIX BORREGO ENG.INTENSIVO</v>
          </cell>
          <cell r="E3672" t="str">
            <v>PES</v>
          </cell>
          <cell r="F3672">
            <v>8550</v>
          </cell>
          <cell r="G3672" t="str">
            <v>TN</v>
          </cell>
          <cell r="H3672" t="str">
            <v>TONELADAS</v>
          </cell>
          <cell r="I3672" t="str">
            <v>MUL</v>
          </cell>
        </row>
        <row r="3673">
          <cell r="A3673" t="str">
            <v>1629490</v>
          </cell>
          <cell r="B3673">
            <v>162</v>
          </cell>
          <cell r="C3673">
            <v>9490</v>
          </cell>
          <cell r="D3673" t="str">
            <v>MINERALES POLLO</v>
          </cell>
          <cell r="E3673" t="str">
            <v>PES</v>
          </cell>
          <cell r="F3673">
            <v>9090</v>
          </cell>
          <cell r="G3673" t="str">
            <v>TN</v>
          </cell>
          <cell r="H3673" t="str">
            <v>TONELADAS</v>
          </cell>
          <cell r="I3673" t="str">
            <v>MUL</v>
          </cell>
        </row>
        <row r="3674">
          <cell r="A3674" t="str">
            <v>1629492</v>
          </cell>
          <cell r="B3674">
            <v>162</v>
          </cell>
          <cell r="C3674">
            <v>9492</v>
          </cell>
          <cell r="D3674" t="str">
            <v>POLLO INICIACION TUXPAN</v>
          </cell>
          <cell r="E3674" t="str">
            <v>PES</v>
          </cell>
          <cell r="F3674">
            <v>18400</v>
          </cell>
          <cell r="G3674" t="str">
            <v>TN</v>
          </cell>
          <cell r="H3674" t="str">
            <v>TONELADAS</v>
          </cell>
          <cell r="I3674" t="str">
            <v>MUL</v>
          </cell>
        </row>
        <row r="3675">
          <cell r="A3675" t="str">
            <v>1629493</v>
          </cell>
          <cell r="B3675">
            <v>162</v>
          </cell>
          <cell r="C3675">
            <v>9493</v>
          </cell>
          <cell r="D3675" t="str">
            <v>POLLO FINALIZADOR TUXPAN</v>
          </cell>
          <cell r="E3675" t="str">
            <v>PES</v>
          </cell>
          <cell r="F3675">
            <v>27420</v>
          </cell>
          <cell r="G3675" t="str">
            <v>TN</v>
          </cell>
          <cell r="H3675" t="str">
            <v>TONELADAS</v>
          </cell>
          <cell r="I3675" t="str">
            <v>MUL</v>
          </cell>
        </row>
        <row r="3676">
          <cell r="A3676" t="str">
            <v>1629495</v>
          </cell>
          <cell r="B3676">
            <v>162</v>
          </cell>
          <cell r="C3676">
            <v>9495</v>
          </cell>
          <cell r="D3676" t="str">
            <v>POLLO ENGORDA INTENSIVO</v>
          </cell>
          <cell r="E3676" t="str">
            <v>PES</v>
          </cell>
          <cell r="F3676">
            <v>18085</v>
          </cell>
          <cell r="G3676" t="str">
            <v>TN</v>
          </cell>
          <cell r="H3676" t="str">
            <v>TONELADAS</v>
          </cell>
          <cell r="I3676" t="str">
            <v>MUL</v>
          </cell>
        </row>
        <row r="3677">
          <cell r="A3677" t="str">
            <v>1629498</v>
          </cell>
          <cell r="B3677">
            <v>162</v>
          </cell>
          <cell r="C3677">
            <v>9498</v>
          </cell>
          <cell r="D3677" t="str">
            <v>BORREGOS ENGORDA INTENSIVO WS</v>
          </cell>
          <cell r="E3677" t="str">
            <v>PES</v>
          </cell>
          <cell r="F3677">
            <v>6840</v>
          </cell>
          <cell r="G3677" t="str">
            <v>TN</v>
          </cell>
          <cell r="H3677" t="str">
            <v>TONELADAS</v>
          </cell>
          <cell r="I3677" t="str">
            <v>MUL</v>
          </cell>
        </row>
        <row r="3678">
          <cell r="A3678" t="str">
            <v>1629503</v>
          </cell>
          <cell r="B3678">
            <v>162</v>
          </cell>
          <cell r="C3678">
            <v>9503</v>
          </cell>
          <cell r="D3678" t="str">
            <v>MINERALES POLLO DE ENGRODA HE</v>
          </cell>
          <cell r="E3678" t="str">
            <v>PES</v>
          </cell>
          <cell r="F3678">
            <v>11938</v>
          </cell>
          <cell r="G3678" t="str">
            <v>TN</v>
          </cell>
          <cell r="H3678" t="str">
            <v>TONELADAS</v>
          </cell>
          <cell r="I3678" t="str">
            <v>MUL</v>
          </cell>
        </row>
        <row r="3679">
          <cell r="A3679" t="str">
            <v>1629504</v>
          </cell>
          <cell r="B3679">
            <v>162</v>
          </cell>
          <cell r="C3679">
            <v>9504</v>
          </cell>
          <cell r="D3679" t="str">
            <v>MINERALES CERDOS REPRODUCTOR H</v>
          </cell>
          <cell r="E3679" t="str">
            <v>PES</v>
          </cell>
          <cell r="F3679">
            <v>13287</v>
          </cell>
          <cell r="G3679" t="str">
            <v>TN</v>
          </cell>
          <cell r="H3679" t="str">
            <v>TONELADAS</v>
          </cell>
          <cell r="I3679" t="str">
            <v>MUL</v>
          </cell>
        </row>
        <row r="3680">
          <cell r="A3680" t="str">
            <v>1629505</v>
          </cell>
          <cell r="B3680">
            <v>162</v>
          </cell>
          <cell r="C3680">
            <v>9505</v>
          </cell>
          <cell r="D3680" t="str">
            <v>MINERALES CERDOS CRECIMIENTO</v>
          </cell>
          <cell r="E3680" t="str">
            <v>PES</v>
          </cell>
          <cell r="F3680">
            <v>11487</v>
          </cell>
          <cell r="G3680" t="str">
            <v>TN</v>
          </cell>
          <cell r="H3680" t="str">
            <v>TONELADAS</v>
          </cell>
          <cell r="I3680" t="str">
            <v>MUL</v>
          </cell>
        </row>
        <row r="3681">
          <cell r="A3681" t="str">
            <v>1629510</v>
          </cell>
          <cell r="B3681">
            <v>162</v>
          </cell>
          <cell r="C3681">
            <v>9510</v>
          </cell>
          <cell r="D3681" t="str">
            <v>MINERALES RUMIANTES HE</v>
          </cell>
          <cell r="E3681" t="str">
            <v>PES</v>
          </cell>
          <cell r="F3681">
            <v>11938</v>
          </cell>
          <cell r="G3681" t="str">
            <v>TN</v>
          </cell>
          <cell r="H3681" t="str">
            <v>TONELADAS</v>
          </cell>
          <cell r="I3681" t="str">
            <v>MUL</v>
          </cell>
        </row>
        <row r="3682">
          <cell r="A3682" t="str">
            <v>1629520</v>
          </cell>
          <cell r="B3682">
            <v>162</v>
          </cell>
          <cell r="C3682">
            <v>9520</v>
          </cell>
          <cell r="D3682" t="str">
            <v>SALTEC HE</v>
          </cell>
          <cell r="E3682" t="str">
            <v>PES</v>
          </cell>
          <cell r="F3682">
            <v>5873</v>
          </cell>
          <cell r="G3682" t="str">
            <v>TN</v>
          </cell>
          <cell r="H3682" t="str">
            <v>TONELADAS</v>
          </cell>
          <cell r="I3682" t="str">
            <v>MUL</v>
          </cell>
        </row>
        <row r="3683">
          <cell r="A3683" t="str">
            <v>1629553</v>
          </cell>
          <cell r="B3683">
            <v>162</v>
          </cell>
          <cell r="C3683">
            <v>9553</v>
          </cell>
          <cell r="D3683" t="str">
            <v>MINERALES PLUS ENG. GAN.</v>
          </cell>
          <cell r="E3683" t="str">
            <v>PES</v>
          </cell>
          <cell r="F3683">
            <v>10430</v>
          </cell>
          <cell r="G3683" t="str">
            <v>TN</v>
          </cell>
          <cell r="H3683" t="str">
            <v>TONELADAS</v>
          </cell>
          <cell r="I3683" t="str">
            <v>MUL</v>
          </cell>
        </row>
        <row r="3684">
          <cell r="A3684" t="str">
            <v>1629557</v>
          </cell>
          <cell r="B3684">
            <v>162</v>
          </cell>
          <cell r="C3684">
            <v>9557</v>
          </cell>
          <cell r="D3684" t="str">
            <v>PREMIX BORREGOS INTENSIVOS</v>
          </cell>
          <cell r="E3684" t="str">
            <v>PES</v>
          </cell>
          <cell r="F3684">
            <v>8700</v>
          </cell>
          <cell r="G3684" t="str">
            <v>TN</v>
          </cell>
          <cell r="H3684" t="str">
            <v>TONELADAS</v>
          </cell>
          <cell r="I3684" t="str">
            <v>MUL</v>
          </cell>
        </row>
        <row r="3685">
          <cell r="A3685" t="str">
            <v>1629558</v>
          </cell>
          <cell r="B3685">
            <v>162</v>
          </cell>
          <cell r="C3685">
            <v>9558</v>
          </cell>
          <cell r="D3685" t="str">
            <v>SAL MINERAL BORREGOS</v>
          </cell>
          <cell r="E3685" t="str">
            <v>PES</v>
          </cell>
          <cell r="F3685">
            <v>11590</v>
          </cell>
          <cell r="G3685" t="str">
            <v>TN</v>
          </cell>
          <cell r="H3685" t="str">
            <v>TONELADAS</v>
          </cell>
          <cell r="I3685" t="str">
            <v>MUL</v>
          </cell>
        </row>
        <row r="3686">
          <cell r="A3686" t="str">
            <v>1629559</v>
          </cell>
          <cell r="B3686">
            <v>162</v>
          </cell>
          <cell r="C3686">
            <v>9559</v>
          </cell>
          <cell r="D3686" t="str">
            <v>PREMIX OVINO REPRODUCTOR</v>
          </cell>
          <cell r="E3686" t="str">
            <v>PES</v>
          </cell>
          <cell r="F3686">
            <v>9380</v>
          </cell>
          <cell r="G3686" t="str">
            <v>TN</v>
          </cell>
          <cell r="H3686" t="str">
            <v>TONELADAS</v>
          </cell>
          <cell r="I3686" t="str">
            <v>MUL</v>
          </cell>
        </row>
        <row r="3687">
          <cell r="A3687" t="str">
            <v>1629560</v>
          </cell>
          <cell r="B3687">
            <v>162</v>
          </cell>
          <cell r="C3687">
            <v>9560</v>
          </cell>
          <cell r="D3687" t="str">
            <v>MINERAL BORREGOS CAPRICHO 25K</v>
          </cell>
          <cell r="E3687" t="str">
            <v>PES</v>
          </cell>
          <cell r="F3687">
            <v>11000</v>
          </cell>
          <cell r="G3687" t="str">
            <v>TN</v>
          </cell>
          <cell r="H3687" t="str">
            <v>TONELADAS</v>
          </cell>
          <cell r="I3687" t="str">
            <v>MUL</v>
          </cell>
        </row>
        <row r="3688">
          <cell r="A3688" t="str">
            <v>1629564</v>
          </cell>
          <cell r="B3688">
            <v>162</v>
          </cell>
          <cell r="C3688">
            <v>9564</v>
          </cell>
          <cell r="D3688" t="str">
            <v>VITAMINAS FDO. MARTINEZ</v>
          </cell>
          <cell r="E3688" t="str">
            <v>PES</v>
          </cell>
          <cell r="F3688">
            <v>58600</v>
          </cell>
          <cell r="G3688" t="str">
            <v>TN</v>
          </cell>
          <cell r="H3688" t="str">
            <v>TONELADAS</v>
          </cell>
          <cell r="I3688" t="str">
            <v>MUL</v>
          </cell>
        </row>
        <row r="3689">
          <cell r="A3689" t="str">
            <v>1629903</v>
          </cell>
          <cell r="B3689">
            <v>162</v>
          </cell>
          <cell r="C3689">
            <v>9903</v>
          </cell>
          <cell r="D3689" t="str">
            <v>INICIATEC</v>
          </cell>
          <cell r="E3689" t="str">
            <v>PES</v>
          </cell>
          <cell r="F3689">
            <v>14000</v>
          </cell>
          <cell r="G3689" t="str">
            <v>TN</v>
          </cell>
          <cell r="H3689" t="str">
            <v>TONELADAS</v>
          </cell>
          <cell r="I3689" t="str">
            <v>MUL</v>
          </cell>
        </row>
        <row r="3690">
          <cell r="A3690" t="str">
            <v>1629904</v>
          </cell>
          <cell r="B3690">
            <v>162</v>
          </cell>
          <cell r="C3690">
            <v>9904</v>
          </cell>
          <cell r="D3690" t="str">
            <v>CRECITEC</v>
          </cell>
          <cell r="E3690" t="str">
            <v>PES</v>
          </cell>
          <cell r="F3690">
            <v>11500</v>
          </cell>
          <cell r="G3690" t="str">
            <v>TN</v>
          </cell>
          <cell r="H3690" t="str">
            <v>TONELADAS</v>
          </cell>
          <cell r="I3690" t="str">
            <v>MUL</v>
          </cell>
        </row>
        <row r="3691">
          <cell r="A3691" t="str">
            <v>1629909</v>
          </cell>
          <cell r="B3691">
            <v>162</v>
          </cell>
          <cell r="C3691">
            <v>9909</v>
          </cell>
          <cell r="D3691" t="str">
            <v>REPRODUCTEC</v>
          </cell>
          <cell r="E3691" t="str">
            <v>PES</v>
          </cell>
          <cell r="F3691">
            <v>12100</v>
          </cell>
          <cell r="G3691" t="str">
            <v>TN</v>
          </cell>
          <cell r="H3691" t="str">
            <v>TONELADAS</v>
          </cell>
          <cell r="I3691" t="str">
            <v>MUL</v>
          </cell>
        </row>
        <row r="3692">
          <cell r="A3692" t="str">
            <v>1629910</v>
          </cell>
          <cell r="B3692">
            <v>162</v>
          </cell>
          <cell r="C3692">
            <v>9910</v>
          </cell>
          <cell r="D3692" t="str">
            <v>LECHERO BOVINOS</v>
          </cell>
          <cell r="E3692" t="str">
            <v>PES</v>
          </cell>
          <cell r="F3692">
            <v>10170</v>
          </cell>
          <cell r="G3692" t="str">
            <v>TN</v>
          </cell>
          <cell r="H3692" t="str">
            <v>TONELADAS</v>
          </cell>
          <cell r="I3692" t="str">
            <v>MUL</v>
          </cell>
        </row>
        <row r="3693">
          <cell r="A3693" t="str">
            <v>1629911</v>
          </cell>
          <cell r="B3693">
            <v>162</v>
          </cell>
          <cell r="C3693">
            <v>9911</v>
          </cell>
          <cell r="D3693" t="str">
            <v>ENGORDA BOVINOS</v>
          </cell>
          <cell r="E3693" t="str">
            <v>PES</v>
          </cell>
          <cell r="F3693">
            <v>9410</v>
          </cell>
          <cell r="G3693" t="str">
            <v>TN</v>
          </cell>
          <cell r="H3693" t="str">
            <v>TONELADAS</v>
          </cell>
          <cell r="I3693" t="str">
            <v>MUL</v>
          </cell>
        </row>
        <row r="3694">
          <cell r="A3694" t="str">
            <v>1629934</v>
          </cell>
          <cell r="B3694">
            <v>162</v>
          </cell>
          <cell r="C3694">
            <v>9934</v>
          </cell>
          <cell r="D3694" t="str">
            <v>VITAMINAS CABALLOS</v>
          </cell>
          <cell r="E3694" t="str">
            <v>PES</v>
          </cell>
          <cell r="F3694">
            <v>93400</v>
          </cell>
          <cell r="G3694" t="str">
            <v>TN</v>
          </cell>
          <cell r="H3694" t="str">
            <v>TONELADAS</v>
          </cell>
          <cell r="I3694" t="str">
            <v>MUL</v>
          </cell>
        </row>
        <row r="3695">
          <cell r="A3695" t="str">
            <v>1629936</v>
          </cell>
          <cell r="B3695">
            <v>162</v>
          </cell>
          <cell r="C3695">
            <v>9936</v>
          </cell>
          <cell r="D3695" t="str">
            <v>PREMIX SAN NICOLAS</v>
          </cell>
          <cell r="E3695" t="str">
            <v>PES</v>
          </cell>
          <cell r="F3695">
            <v>12187</v>
          </cell>
          <cell r="G3695" t="str">
            <v>TN</v>
          </cell>
          <cell r="H3695" t="str">
            <v>TONELADAS</v>
          </cell>
          <cell r="I3695" t="str">
            <v>MUL</v>
          </cell>
        </row>
        <row r="3696">
          <cell r="A3696" t="str">
            <v>1629949</v>
          </cell>
          <cell r="B3696">
            <v>162</v>
          </cell>
          <cell r="C3696">
            <v>9949</v>
          </cell>
          <cell r="D3696" t="str">
            <v>PREMIX CABALLOS</v>
          </cell>
          <cell r="E3696" t="str">
            <v>PES</v>
          </cell>
          <cell r="F3696">
            <v>11947</v>
          </cell>
          <cell r="G3696" t="str">
            <v>TN</v>
          </cell>
          <cell r="H3696" t="str">
            <v>TONELADAS</v>
          </cell>
          <cell r="I3696" t="str">
            <v>MUL</v>
          </cell>
        </row>
        <row r="3697">
          <cell r="A3697" t="str">
            <v>16769509</v>
          </cell>
          <cell r="B3697">
            <v>167</v>
          </cell>
          <cell r="C3697">
            <v>69509</v>
          </cell>
          <cell r="D3697" t="str">
            <v>GENTAMICINA MC 100 ML</v>
          </cell>
          <cell r="E3697" t="str">
            <v>PES</v>
          </cell>
          <cell r="F3697">
            <v>186</v>
          </cell>
          <cell r="G3697" t="str">
            <v>PZ</v>
          </cell>
          <cell r="H3697" t="str">
            <v>PIEZAS</v>
          </cell>
          <cell r="I3697" t="str">
            <v>COM</v>
          </cell>
        </row>
        <row r="3698">
          <cell r="A3698" t="str">
            <v>16769518</v>
          </cell>
          <cell r="B3698">
            <v>167</v>
          </cell>
          <cell r="C3698">
            <v>69518</v>
          </cell>
          <cell r="D3698" t="str">
            <v>OXITETRACICLINA MC 100 ML</v>
          </cell>
          <cell r="E3698" t="str">
            <v>PES</v>
          </cell>
          <cell r="F3698">
            <v>110</v>
          </cell>
          <cell r="G3698" t="str">
            <v>PZ</v>
          </cell>
          <cell r="H3698" t="str">
            <v>PIEZAS</v>
          </cell>
          <cell r="I3698" t="str">
            <v>COM</v>
          </cell>
        </row>
        <row r="3699">
          <cell r="A3699" t="str">
            <v>16769519</v>
          </cell>
          <cell r="B3699">
            <v>167</v>
          </cell>
          <cell r="C3699">
            <v>69519</v>
          </cell>
          <cell r="D3699" t="str">
            <v>OXITETRACICLINA MC 500 ML</v>
          </cell>
          <cell r="E3699" t="str">
            <v>PES</v>
          </cell>
          <cell r="F3699">
            <v>280</v>
          </cell>
          <cell r="G3699" t="str">
            <v>PZ</v>
          </cell>
          <cell r="H3699" t="str">
            <v>PIEZAS</v>
          </cell>
          <cell r="I3699" t="str">
            <v>COM</v>
          </cell>
        </row>
        <row r="3700">
          <cell r="A3700" t="str">
            <v>16769529</v>
          </cell>
          <cell r="B3700">
            <v>167</v>
          </cell>
          <cell r="C3700">
            <v>69529</v>
          </cell>
          <cell r="D3700" t="str">
            <v>SULFA TRIMETROPIM MC 100 ML</v>
          </cell>
          <cell r="E3700" t="str">
            <v>PES</v>
          </cell>
          <cell r="F3700">
            <v>285</v>
          </cell>
          <cell r="G3700" t="str">
            <v>PZ</v>
          </cell>
          <cell r="H3700" t="str">
            <v>PIEZAS</v>
          </cell>
          <cell r="I3700" t="str">
            <v>COM</v>
          </cell>
        </row>
        <row r="3701">
          <cell r="A3701" t="str">
            <v>16769539</v>
          </cell>
          <cell r="B3701">
            <v>167</v>
          </cell>
          <cell r="C3701">
            <v>69539</v>
          </cell>
          <cell r="D3701" t="str">
            <v>TILOSINA MC 250 ML</v>
          </cell>
          <cell r="E3701" t="str">
            <v>PES</v>
          </cell>
          <cell r="F3701">
            <v>395</v>
          </cell>
          <cell r="G3701" t="str">
            <v>PZ</v>
          </cell>
          <cell r="H3701" t="str">
            <v>PIEZAS</v>
          </cell>
          <cell r="I3701" t="str">
            <v>COM</v>
          </cell>
        </row>
        <row r="3702">
          <cell r="A3702" t="str">
            <v>16769547</v>
          </cell>
          <cell r="B3702">
            <v>167</v>
          </cell>
          <cell r="C3702">
            <v>69547</v>
          </cell>
          <cell r="D3702" t="str">
            <v>IVERMECTINA 50 ML</v>
          </cell>
          <cell r="E3702" t="str">
            <v>PES</v>
          </cell>
          <cell r="F3702">
            <v>140</v>
          </cell>
          <cell r="G3702" t="str">
            <v>PZ</v>
          </cell>
          <cell r="H3702" t="str">
            <v>PIEZAS</v>
          </cell>
          <cell r="I3702" t="str">
            <v>COM</v>
          </cell>
        </row>
        <row r="3703">
          <cell r="A3703" t="str">
            <v>16769548</v>
          </cell>
          <cell r="B3703">
            <v>167</v>
          </cell>
          <cell r="C3703">
            <v>69548</v>
          </cell>
          <cell r="D3703" t="str">
            <v>IVERMECTINA 100 ML</v>
          </cell>
          <cell r="E3703" t="str">
            <v>PES</v>
          </cell>
          <cell r="F3703">
            <v>174</v>
          </cell>
          <cell r="G3703" t="str">
            <v>PZ</v>
          </cell>
          <cell r="H3703" t="str">
            <v>PIEZAS</v>
          </cell>
          <cell r="I3703" t="str">
            <v>COM</v>
          </cell>
        </row>
        <row r="3704">
          <cell r="A3704" t="str">
            <v>16769549</v>
          </cell>
          <cell r="B3704">
            <v>167</v>
          </cell>
          <cell r="C3704">
            <v>69549</v>
          </cell>
          <cell r="D3704" t="str">
            <v>IVERMECTINA PRAZICUANTEN MC10G</v>
          </cell>
          <cell r="E3704" t="str">
            <v>PES</v>
          </cell>
          <cell r="F3704">
            <v>177</v>
          </cell>
          <cell r="G3704" t="str">
            <v>PZ</v>
          </cell>
          <cell r="H3704" t="str">
            <v>PIEZAS</v>
          </cell>
          <cell r="I3704" t="str">
            <v>COM</v>
          </cell>
        </row>
        <row r="3705">
          <cell r="A3705" t="str">
            <v>16769559</v>
          </cell>
          <cell r="B3705">
            <v>167</v>
          </cell>
          <cell r="C3705">
            <v>69559</v>
          </cell>
          <cell r="D3705" t="str">
            <v>OXITOCINA MC 10 ML</v>
          </cell>
          <cell r="E3705" t="str">
            <v>PES</v>
          </cell>
          <cell r="F3705">
            <v>48</v>
          </cell>
          <cell r="G3705" t="str">
            <v>PZ</v>
          </cell>
          <cell r="H3705" t="str">
            <v>PIEZAS</v>
          </cell>
          <cell r="I3705" t="str">
            <v>COM</v>
          </cell>
        </row>
        <row r="3706">
          <cell r="A3706" t="str">
            <v>16769579</v>
          </cell>
          <cell r="B3706">
            <v>167</v>
          </cell>
          <cell r="C3706">
            <v>69579</v>
          </cell>
          <cell r="D3706" t="str">
            <v>VITAMINAS ADE MC 500 ML</v>
          </cell>
          <cell r="E3706" t="str">
            <v>PES</v>
          </cell>
          <cell r="F3706">
            <v>498.5</v>
          </cell>
          <cell r="G3706" t="str">
            <v>PZ</v>
          </cell>
          <cell r="H3706" t="str">
            <v>PIEZAS</v>
          </cell>
          <cell r="I3706" t="str">
            <v>COM</v>
          </cell>
        </row>
        <row r="3707">
          <cell r="A3707" t="str">
            <v>16769609</v>
          </cell>
          <cell r="B3707">
            <v>167</v>
          </cell>
          <cell r="C3707">
            <v>69609</v>
          </cell>
          <cell r="D3707" t="str">
            <v>DIPIRONA MC 100 ML</v>
          </cell>
          <cell r="E3707" t="str">
            <v>PES</v>
          </cell>
          <cell r="F3707">
            <v>148</v>
          </cell>
          <cell r="G3707" t="str">
            <v>PZ</v>
          </cell>
          <cell r="H3707" t="str">
            <v>PIEZAS</v>
          </cell>
          <cell r="I3707" t="str">
            <v>COM</v>
          </cell>
        </row>
        <row r="3708">
          <cell r="A3708" t="str">
            <v>16769619</v>
          </cell>
          <cell r="B3708">
            <v>167</v>
          </cell>
          <cell r="C3708">
            <v>69619</v>
          </cell>
          <cell r="D3708" t="str">
            <v>VITAMINA B12-B15 MC 5 ML</v>
          </cell>
          <cell r="E3708" t="str">
            <v>PES</v>
          </cell>
          <cell r="F3708">
            <v>122</v>
          </cell>
          <cell r="G3708" t="str">
            <v>PZ</v>
          </cell>
          <cell r="H3708" t="str">
            <v>PIEZAS</v>
          </cell>
          <cell r="I3708" t="str">
            <v>COM</v>
          </cell>
        </row>
        <row r="3709">
          <cell r="A3709" t="str">
            <v>16769629</v>
          </cell>
          <cell r="B3709">
            <v>167</v>
          </cell>
          <cell r="C3709">
            <v>69629</v>
          </cell>
          <cell r="D3709" t="str">
            <v>VITAMINA B12-B15 MC 100 ML</v>
          </cell>
          <cell r="E3709" t="str">
            <v>PES</v>
          </cell>
          <cell r="F3709">
            <v>800</v>
          </cell>
          <cell r="G3709" t="str">
            <v>PZ</v>
          </cell>
          <cell r="H3709" t="str">
            <v>PIEZAS</v>
          </cell>
          <cell r="I3709" t="str">
            <v>COM</v>
          </cell>
        </row>
        <row r="3710">
          <cell r="A3710" t="str">
            <v>16769639</v>
          </cell>
          <cell r="B3710">
            <v>167</v>
          </cell>
          <cell r="C3710">
            <v>69639</v>
          </cell>
          <cell r="D3710" t="str">
            <v>FENIL BUTAZONA MC 100 ML</v>
          </cell>
          <cell r="E3710" t="str">
            <v>PES</v>
          </cell>
          <cell r="F3710">
            <v>128</v>
          </cell>
          <cell r="G3710" t="str">
            <v>PZ</v>
          </cell>
          <cell r="H3710" t="str">
            <v>PIEZAS</v>
          </cell>
          <cell r="I3710" t="str">
            <v>COM</v>
          </cell>
        </row>
        <row r="3711">
          <cell r="A3711" t="str">
            <v>16769649</v>
          </cell>
          <cell r="B3711">
            <v>167</v>
          </cell>
          <cell r="C3711">
            <v>69649</v>
          </cell>
          <cell r="D3711" t="str">
            <v>RECONSTITUYENTE VIT.MC 100 ML</v>
          </cell>
          <cell r="E3711" t="str">
            <v>PES</v>
          </cell>
          <cell r="F3711">
            <v>178</v>
          </cell>
          <cell r="G3711" t="str">
            <v>PZ</v>
          </cell>
          <cell r="H3711" t="str">
            <v>PIEZAS</v>
          </cell>
          <cell r="I3711" t="str">
            <v>COM</v>
          </cell>
        </row>
        <row r="3712">
          <cell r="A3712" t="str">
            <v>16769659</v>
          </cell>
          <cell r="B3712">
            <v>167</v>
          </cell>
          <cell r="C3712">
            <v>69659</v>
          </cell>
          <cell r="D3712" t="str">
            <v>FLUMICINA ESTREPTOMICI MC 20ML</v>
          </cell>
          <cell r="E3712" t="str">
            <v>PES</v>
          </cell>
          <cell r="F3712">
            <v>115</v>
          </cell>
          <cell r="G3712" t="str">
            <v>PZ</v>
          </cell>
          <cell r="H3712" t="str">
            <v>PIEZAS</v>
          </cell>
          <cell r="I3712" t="str">
            <v>COM</v>
          </cell>
        </row>
        <row r="3713">
          <cell r="A3713" t="str">
            <v>16769669</v>
          </cell>
          <cell r="B3713">
            <v>167</v>
          </cell>
          <cell r="C3713">
            <v>69669</v>
          </cell>
          <cell r="D3713" t="str">
            <v>PENICILINA G PROCAINA MC 100ML</v>
          </cell>
          <cell r="E3713" t="str">
            <v>PES</v>
          </cell>
          <cell r="F3713">
            <v>147</v>
          </cell>
          <cell r="G3713" t="str">
            <v>PZ</v>
          </cell>
          <cell r="H3713" t="str">
            <v>PIEZAS</v>
          </cell>
          <cell r="I3713" t="str">
            <v>COM</v>
          </cell>
        </row>
        <row r="3714">
          <cell r="A3714" t="str">
            <v>16769679</v>
          </cell>
          <cell r="B3714">
            <v>167</v>
          </cell>
          <cell r="C3714">
            <v>69679</v>
          </cell>
          <cell r="D3714" t="str">
            <v>VIOLETA DE GENCIANA MC 100ML</v>
          </cell>
          <cell r="E3714" t="str">
            <v>PES</v>
          </cell>
          <cell r="F3714">
            <v>50</v>
          </cell>
          <cell r="G3714" t="str">
            <v>PZ</v>
          </cell>
          <cell r="H3714" t="str">
            <v>PIEZAS</v>
          </cell>
          <cell r="I3714" t="str">
            <v>COM</v>
          </cell>
        </row>
        <row r="3715">
          <cell r="A3715" t="str">
            <v>16769687</v>
          </cell>
          <cell r="B3715">
            <v>167</v>
          </cell>
          <cell r="C3715">
            <v>69687</v>
          </cell>
          <cell r="D3715" t="str">
            <v>FLORFENICOL ORAL MC 20 ML</v>
          </cell>
          <cell r="E3715" t="str">
            <v>PES</v>
          </cell>
          <cell r="F3715">
            <v>55</v>
          </cell>
          <cell r="G3715" t="str">
            <v>PZ</v>
          </cell>
          <cell r="H3715" t="str">
            <v>PIEZAS</v>
          </cell>
          <cell r="I3715" t="str">
            <v>COM</v>
          </cell>
        </row>
        <row r="3716">
          <cell r="A3716" t="str">
            <v>16769697</v>
          </cell>
          <cell r="B3716">
            <v>167</v>
          </cell>
          <cell r="C3716">
            <v>69697</v>
          </cell>
          <cell r="D3716" t="str">
            <v>MILICOLI 5 LT</v>
          </cell>
          <cell r="E3716" t="str">
            <v>PES</v>
          </cell>
          <cell r="F3716">
            <v>1570</v>
          </cell>
          <cell r="G3716" t="str">
            <v>PZ</v>
          </cell>
          <cell r="H3716" t="str">
            <v>PIEZAS</v>
          </cell>
          <cell r="I3716" t="str">
            <v>COM</v>
          </cell>
        </row>
        <row r="3717">
          <cell r="A3717" t="str">
            <v>16769698</v>
          </cell>
          <cell r="B3717">
            <v>167</v>
          </cell>
          <cell r="C3717">
            <v>69698</v>
          </cell>
          <cell r="D3717" t="str">
            <v>MILICOLI 2 LT</v>
          </cell>
          <cell r="E3717" t="str">
            <v>PES</v>
          </cell>
          <cell r="F3717">
            <v>690</v>
          </cell>
          <cell r="G3717" t="str">
            <v>PZ</v>
          </cell>
          <cell r="H3717" t="str">
            <v>PIEZAS</v>
          </cell>
          <cell r="I3717" t="str">
            <v>COM</v>
          </cell>
        </row>
        <row r="3718">
          <cell r="A3718" t="str">
            <v>16769699</v>
          </cell>
          <cell r="B3718">
            <v>167</v>
          </cell>
          <cell r="C3718">
            <v>69699</v>
          </cell>
          <cell r="D3718" t="str">
            <v>MILICOLI 1 LT</v>
          </cell>
          <cell r="E3718" t="str">
            <v>PES</v>
          </cell>
          <cell r="F3718">
            <v>398</v>
          </cell>
          <cell r="G3718" t="str">
            <v>PZ</v>
          </cell>
          <cell r="H3718" t="str">
            <v>PIEZAS</v>
          </cell>
          <cell r="I3718" t="str">
            <v>COM</v>
          </cell>
        </row>
        <row r="3719">
          <cell r="A3719" t="str">
            <v>16769709</v>
          </cell>
          <cell r="B3719">
            <v>167</v>
          </cell>
          <cell r="C3719">
            <v>69709</v>
          </cell>
          <cell r="D3719" t="str">
            <v>TYLORAL 100 GRS</v>
          </cell>
          <cell r="E3719" t="str">
            <v>PES</v>
          </cell>
          <cell r="F3719">
            <v>500</v>
          </cell>
          <cell r="G3719" t="str">
            <v>PZ</v>
          </cell>
          <cell r="H3719" t="str">
            <v>PIEZAS</v>
          </cell>
          <cell r="I3719" t="str">
            <v>COM</v>
          </cell>
        </row>
        <row r="3720">
          <cell r="A3720" t="str">
            <v>16769729</v>
          </cell>
          <cell r="B3720">
            <v>167</v>
          </cell>
          <cell r="C3720">
            <v>69729</v>
          </cell>
          <cell r="D3720" t="str">
            <v>ANTIMASTITIS MC JERINGA 10ML</v>
          </cell>
          <cell r="E3720" t="str">
            <v>PES</v>
          </cell>
          <cell r="F3720">
            <v>68</v>
          </cell>
          <cell r="G3720" t="str">
            <v>PZ</v>
          </cell>
          <cell r="H3720" t="str">
            <v>PIEZAS</v>
          </cell>
          <cell r="I3720" t="str">
            <v>COM</v>
          </cell>
        </row>
        <row r="3721">
          <cell r="A3721" t="str">
            <v>16769741</v>
          </cell>
          <cell r="B3721">
            <v>167</v>
          </cell>
          <cell r="C3721">
            <v>69741</v>
          </cell>
          <cell r="D3721" t="str">
            <v>TILOSINA,GENTAMICINA,DIPIRONA</v>
          </cell>
          <cell r="E3721" t="str">
            <v>PES</v>
          </cell>
          <cell r="F3721">
            <v>395</v>
          </cell>
          <cell r="G3721" t="str">
            <v>PZ</v>
          </cell>
          <cell r="H3721" t="str">
            <v>PIEZAS</v>
          </cell>
          <cell r="I3721" t="str">
            <v>COM</v>
          </cell>
        </row>
        <row r="3722">
          <cell r="A3722" t="str">
            <v>16769749</v>
          </cell>
          <cell r="B3722">
            <v>167</v>
          </cell>
          <cell r="C3722">
            <v>69749</v>
          </cell>
          <cell r="D3722" t="str">
            <v>TILOSINA,GENTAMICINA,DIPIRONA</v>
          </cell>
          <cell r="E3722" t="str">
            <v>PES</v>
          </cell>
          <cell r="F3722">
            <v>120</v>
          </cell>
          <cell r="G3722" t="str">
            <v>PZ</v>
          </cell>
          <cell r="H3722" t="str">
            <v>PIEZAS</v>
          </cell>
          <cell r="I3722" t="str">
            <v>COM</v>
          </cell>
        </row>
        <row r="3723">
          <cell r="A3723" t="str">
            <v>16769767</v>
          </cell>
          <cell r="B3723">
            <v>167</v>
          </cell>
          <cell r="C3723">
            <v>69767</v>
          </cell>
          <cell r="D3723" t="str">
            <v>OXITOCINA 20 MC 10ML</v>
          </cell>
          <cell r="E3723" t="str">
            <v>PES</v>
          </cell>
          <cell r="F3723">
            <v>53</v>
          </cell>
          <cell r="G3723" t="str">
            <v>PZ</v>
          </cell>
          <cell r="H3723" t="str">
            <v>PIEZAS</v>
          </cell>
          <cell r="I3723" t="str">
            <v>COM</v>
          </cell>
        </row>
        <row r="3724">
          <cell r="A3724" t="str">
            <v>16769768</v>
          </cell>
          <cell r="B3724">
            <v>167</v>
          </cell>
          <cell r="C3724">
            <v>69768</v>
          </cell>
          <cell r="D3724" t="str">
            <v>OXITOCINA 20 MC 250ML</v>
          </cell>
          <cell r="E3724" t="str">
            <v>PES</v>
          </cell>
          <cell r="F3724">
            <v>240</v>
          </cell>
          <cell r="G3724" t="str">
            <v>PZ</v>
          </cell>
          <cell r="H3724" t="str">
            <v>PIEZAS</v>
          </cell>
          <cell r="I3724" t="str">
            <v>COM</v>
          </cell>
        </row>
        <row r="3725">
          <cell r="A3725" t="str">
            <v>16769769</v>
          </cell>
          <cell r="B3725">
            <v>167</v>
          </cell>
          <cell r="C3725">
            <v>69769</v>
          </cell>
          <cell r="D3725" t="str">
            <v>OXITOCINA 20 MC 100ML</v>
          </cell>
          <cell r="E3725" t="str">
            <v>PES</v>
          </cell>
          <cell r="F3725">
            <v>148</v>
          </cell>
          <cell r="G3725" t="str">
            <v>PZ</v>
          </cell>
          <cell r="H3725" t="str">
            <v>PIEZAS</v>
          </cell>
          <cell r="I3725" t="str">
            <v>COM</v>
          </cell>
        </row>
        <row r="3726">
          <cell r="A3726" t="str">
            <v>16769801</v>
          </cell>
          <cell r="B3726">
            <v>167</v>
          </cell>
          <cell r="C3726">
            <v>69801</v>
          </cell>
          <cell r="D3726" t="str">
            <v>HYPERSOL 1 KG</v>
          </cell>
          <cell r="E3726" t="str">
            <v>PES</v>
          </cell>
          <cell r="F3726">
            <v>700</v>
          </cell>
          <cell r="G3726" t="str">
            <v>PZ</v>
          </cell>
          <cell r="H3726" t="str">
            <v>PIEZAS</v>
          </cell>
          <cell r="I3726" t="str">
            <v>COM</v>
          </cell>
        </row>
        <row r="3727">
          <cell r="A3727" t="str">
            <v>16769802</v>
          </cell>
          <cell r="B3727">
            <v>167</v>
          </cell>
          <cell r="C3727">
            <v>69802</v>
          </cell>
          <cell r="D3727" t="str">
            <v>HYPERSOL 5 KG</v>
          </cell>
          <cell r="E3727" t="str">
            <v>PES</v>
          </cell>
          <cell r="F3727">
            <v>2450</v>
          </cell>
          <cell r="G3727" t="str">
            <v>PZ</v>
          </cell>
          <cell r="H3727" t="str">
            <v>PIEZAS</v>
          </cell>
          <cell r="I3727" t="str">
            <v>COM</v>
          </cell>
        </row>
        <row r="3728">
          <cell r="A3728" t="str">
            <v>16769803</v>
          </cell>
          <cell r="B3728">
            <v>167</v>
          </cell>
          <cell r="C3728">
            <v>69803</v>
          </cell>
          <cell r="D3728" t="str">
            <v>HYPERSOL 10 KG</v>
          </cell>
          <cell r="E3728" t="str">
            <v>PES</v>
          </cell>
          <cell r="F3728">
            <v>4300</v>
          </cell>
          <cell r="G3728" t="str">
            <v>PZ</v>
          </cell>
          <cell r="H3728" t="str">
            <v>PIEZAS</v>
          </cell>
          <cell r="I3728" t="str">
            <v>COM</v>
          </cell>
        </row>
        <row r="3729">
          <cell r="A3729" t="str">
            <v>16769811</v>
          </cell>
          <cell r="B3729">
            <v>167</v>
          </cell>
          <cell r="C3729">
            <v>69811</v>
          </cell>
          <cell r="D3729" t="str">
            <v>DOXORAL 1 KG</v>
          </cell>
          <cell r="E3729" t="str">
            <v>PES</v>
          </cell>
          <cell r="F3729">
            <v>2200</v>
          </cell>
          <cell r="G3729" t="str">
            <v>PZ</v>
          </cell>
          <cell r="H3729" t="str">
            <v>PIEZAS</v>
          </cell>
          <cell r="I3729" t="str">
            <v>COM</v>
          </cell>
        </row>
        <row r="3730">
          <cell r="A3730" t="str">
            <v>16769812</v>
          </cell>
          <cell r="B3730">
            <v>167</v>
          </cell>
          <cell r="C3730">
            <v>69812</v>
          </cell>
          <cell r="D3730" t="str">
            <v>DOXORAL 200GR.</v>
          </cell>
          <cell r="E3730" t="str">
            <v>PES</v>
          </cell>
          <cell r="F3730">
            <v>550</v>
          </cell>
          <cell r="G3730" t="str">
            <v>PZ</v>
          </cell>
          <cell r="H3730" t="str">
            <v>PIEZAS</v>
          </cell>
          <cell r="I3730" t="str">
            <v>COM</v>
          </cell>
        </row>
        <row r="3731">
          <cell r="A3731" t="str">
            <v>16769814</v>
          </cell>
          <cell r="B3731">
            <v>167</v>
          </cell>
          <cell r="C3731">
            <v>69814</v>
          </cell>
          <cell r="D3731" t="str">
            <v>DOXORAL 100GR.</v>
          </cell>
          <cell r="E3731" t="str">
            <v>PES</v>
          </cell>
          <cell r="F3731">
            <v>355</v>
          </cell>
          <cell r="G3731" t="str">
            <v>PZ</v>
          </cell>
          <cell r="H3731" t="str">
            <v>PIEZAS</v>
          </cell>
          <cell r="I3731" t="str">
            <v>COM</v>
          </cell>
        </row>
        <row r="3732">
          <cell r="A3732" t="str">
            <v>17240012</v>
          </cell>
          <cell r="B3732">
            <v>172</v>
          </cell>
          <cell r="C3732">
            <v>40012</v>
          </cell>
          <cell r="D3732" t="str">
            <v>SUPER-BABI PLUS TE</v>
          </cell>
          <cell r="E3732" t="str">
            <v>PES</v>
          </cell>
          <cell r="F3732">
            <v>5990</v>
          </cell>
          <cell r="G3732" t="str">
            <v>TN</v>
          </cell>
          <cell r="H3732" t="str">
            <v>TONELADAS</v>
          </cell>
          <cell r="I3732" t="str">
            <v>PEC</v>
          </cell>
        </row>
        <row r="3733">
          <cell r="A3733" t="str">
            <v>17240038</v>
          </cell>
          <cell r="B3733">
            <v>172</v>
          </cell>
          <cell r="C3733">
            <v>40038</v>
          </cell>
          <cell r="D3733" t="str">
            <v>PONE ORO 16% PLUS CE</v>
          </cell>
          <cell r="E3733" t="str">
            <v>PES</v>
          </cell>
          <cell r="F3733">
            <v>5315</v>
          </cell>
          <cell r="G3733" t="str">
            <v>TN</v>
          </cell>
          <cell r="H3733" t="str">
            <v>TONELADAS</v>
          </cell>
          <cell r="I3733" t="str">
            <v>PEC</v>
          </cell>
        </row>
        <row r="3734">
          <cell r="A3734" t="str">
            <v>17240092</v>
          </cell>
          <cell r="B3734">
            <v>172</v>
          </cell>
          <cell r="C3734">
            <v>40092</v>
          </cell>
          <cell r="D3734" t="str">
            <v>AVES REGIO AP CE</v>
          </cell>
          <cell r="E3734" t="str">
            <v>PES</v>
          </cell>
          <cell r="F3734">
            <v>4340</v>
          </cell>
          <cell r="G3734" t="str">
            <v>TN</v>
          </cell>
          <cell r="H3734" t="str">
            <v>TONELADAS</v>
          </cell>
          <cell r="I3734" t="str">
            <v>PEC</v>
          </cell>
        </row>
        <row r="3735">
          <cell r="A3735" t="str">
            <v>17240122</v>
          </cell>
          <cell r="B3735">
            <v>172</v>
          </cell>
          <cell r="C3735">
            <v>40122</v>
          </cell>
          <cell r="D3735" t="str">
            <v>POLLORINA NO. 2 PLUS TE</v>
          </cell>
          <cell r="E3735" t="str">
            <v>PES</v>
          </cell>
          <cell r="F3735">
            <v>6115</v>
          </cell>
          <cell r="G3735" t="str">
            <v>TN</v>
          </cell>
          <cell r="H3735" t="str">
            <v>TONELADAS</v>
          </cell>
          <cell r="I3735" t="str">
            <v>PEC</v>
          </cell>
        </row>
        <row r="3736">
          <cell r="A3736" t="str">
            <v>17242092</v>
          </cell>
          <cell r="B3736">
            <v>172</v>
          </cell>
          <cell r="C3736">
            <v>42092</v>
          </cell>
          <cell r="D3736" t="str">
            <v>CAPORINA INICIADOR TE</v>
          </cell>
          <cell r="E3736" t="str">
            <v>PES</v>
          </cell>
          <cell r="F3736">
            <v>6425</v>
          </cell>
          <cell r="G3736" t="str">
            <v>TN</v>
          </cell>
          <cell r="H3736" t="str">
            <v>TONELADAS</v>
          </cell>
          <cell r="I3736" t="str">
            <v>PEC</v>
          </cell>
        </row>
        <row r="3737">
          <cell r="A3737" t="str">
            <v>17242132</v>
          </cell>
          <cell r="B3737">
            <v>172</v>
          </cell>
          <cell r="C3737">
            <v>42132</v>
          </cell>
          <cell r="D3737" t="str">
            <v>CAPORINA FINALIZADOR TE</v>
          </cell>
          <cell r="E3737" t="str">
            <v>PES</v>
          </cell>
          <cell r="F3737">
            <v>6425</v>
          </cell>
          <cell r="G3737" t="str">
            <v>TN</v>
          </cell>
          <cell r="H3737" t="str">
            <v>TONELADAS</v>
          </cell>
          <cell r="I3737" t="str">
            <v>PEC</v>
          </cell>
        </row>
        <row r="3738">
          <cell r="A3738" t="str">
            <v>17242222</v>
          </cell>
          <cell r="B3738">
            <v>172</v>
          </cell>
          <cell r="C3738">
            <v>42222</v>
          </cell>
          <cell r="D3738" t="str">
            <v>POLLO ORO V. TE</v>
          </cell>
          <cell r="E3738" t="str">
            <v>PES</v>
          </cell>
          <cell r="F3738">
            <v>5900</v>
          </cell>
          <cell r="G3738" t="str">
            <v>TN</v>
          </cell>
          <cell r="H3738" t="str">
            <v>TONELADAS</v>
          </cell>
          <cell r="I3738" t="str">
            <v>PEC</v>
          </cell>
        </row>
        <row r="3739">
          <cell r="A3739" t="str">
            <v>17242226</v>
          </cell>
          <cell r="B3739">
            <v>172</v>
          </cell>
          <cell r="C3739">
            <v>42226</v>
          </cell>
          <cell r="D3739" t="str">
            <v>ENGORDA POLLO 5 KG</v>
          </cell>
          <cell r="E3739" t="str">
            <v>PES</v>
          </cell>
          <cell r="F3739">
            <v>7258</v>
          </cell>
          <cell r="G3739" t="str">
            <v>TN</v>
          </cell>
          <cell r="H3739" t="str">
            <v>TONELADAS</v>
          </cell>
          <cell r="I3739" t="str">
            <v>PEC</v>
          </cell>
        </row>
        <row r="3740">
          <cell r="A3740" t="str">
            <v>17242322</v>
          </cell>
          <cell r="B3740">
            <v>172</v>
          </cell>
          <cell r="C3740">
            <v>42322</v>
          </cell>
          <cell r="D3740" t="str">
            <v>POLLITO ORO INIC. V. TE</v>
          </cell>
          <cell r="E3740" t="str">
            <v>PES</v>
          </cell>
          <cell r="F3740">
            <v>5940</v>
          </cell>
          <cell r="G3740" t="str">
            <v>TN</v>
          </cell>
          <cell r="H3740" t="str">
            <v>TONELADAS</v>
          </cell>
          <cell r="I3740" t="str">
            <v>PEC</v>
          </cell>
        </row>
        <row r="3741">
          <cell r="A3741" t="str">
            <v>17242326</v>
          </cell>
          <cell r="B3741">
            <v>172</v>
          </cell>
          <cell r="C3741">
            <v>42326</v>
          </cell>
          <cell r="D3741" t="str">
            <v>INICIA POLLO 5 KG</v>
          </cell>
          <cell r="E3741" t="str">
            <v>PES</v>
          </cell>
          <cell r="F3741">
            <v>6953</v>
          </cell>
          <cell r="G3741" t="str">
            <v>TN</v>
          </cell>
          <cell r="H3741" t="str">
            <v>TONELADAS</v>
          </cell>
          <cell r="I3741" t="str">
            <v>PEC</v>
          </cell>
        </row>
        <row r="3742">
          <cell r="A3742" t="str">
            <v>17242692</v>
          </cell>
          <cell r="B3742">
            <v>172</v>
          </cell>
          <cell r="C3742">
            <v>42692</v>
          </cell>
          <cell r="D3742" t="str">
            <v>POLLO ESPECIAL TE</v>
          </cell>
          <cell r="E3742" t="str">
            <v>PES</v>
          </cell>
          <cell r="F3742">
            <v>5382</v>
          </cell>
          <cell r="G3742" t="str">
            <v>TN</v>
          </cell>
          <cell r="H3742" t="str">
            <v>TONELADAS</v>
          </cell>
          <cell r="I3742" t="str">
            <v>PEC</v>
          </cell>
        </row>
        <row r="3743">
          <cell r="A3743" t="str">
            <v>17243012</v>
          </cell>
          <cell r="B3743">
            <v>172</v>
          </cell>
          <cell r="C3743">
            <v>43012</v>
          </cell>
          <cell r="D3743" t="str">
            <v>CARNERINA NO. 1 MED. CE</v>
          </cell>
          <cell r="E3743" t="str">
            <v>PES</v>
          </cell>
          <cell r="F3743">
            <v>5800</v>
          </cell>
          <cell r="G3743" t="str">
            <v>TN</v>
          </cell>
          <cell r="H3743" t="str">
            <v>TONELADAS</v>
          </cell>
          <cell r="I3743" t="str">
            <v>PEC</v>
          </cell>
        </row>
        <row r="3744">
          <cell r="A3744" t="str">
            <v>17243020</v>
          </cell>
          <cell r="B3744">
            <v>172</v>
          </cell>
          <cell r="C3744">
            <v>43020</v>
          </cell>
          <cell r="D3744" t="str">
            <v>CARNERINA NO. 2 HE</v>
          </cell>
          <cell r="E3744" t="str">
            <v>PES</v>
          </cell>
          <cell r="F3744">
            <v>4870</v>
          </cell>
          <cell r="G3744" t="str">
            <v>TN</v>
          </cell>
          <cell r="H3744" t="str">
            <v>TONELADAS</v>
          </cell>
          <cell r="I3744" t="str">
            <v>PEC</v>
          </cell>
        </row>
        <row r="3745">
          <cell r="A3745" t="str">
            <v>17243022</v>
          </cell>
          <cell r="B3745">
            <v>172</v>
          </cell>
          <cell r="C3745">
            <v>43022</v>
          </cell>
          <cell r="D3745" t="str">
            <v>CARNERINA NO. 2 CE</v>
          </cell>
          <cell r="E3745" t="str">
            <v>PES</v>
          </cell>
          <cell r="F3745">
            <v>5091</v>
          </cell>
          <cell r="G3745" t="str">
            <v>TN</v>
          </cell>
          <cell r="H3745" t="str">
            <v>TONELADAS</v>
          </cell>
          <cell r="I3745" t="str">
            <v>PEC</v>
          </cell>
        </row>
        <row r="3746">
          <cell r="A3746" t="str">
            <v>17243032</v>
          </cell>
          <cell r="B3746">
            <v>172</v>
          </cell>
          <cell r="C3746">
            <v>43032</v>
          </cell>
          <cell r="D3746" t="str">
            <v>CARNERINA NO. 3 CE</v>
          </cell>
          <cell r="E3746" t="str">
            <v>PES</v>
          </cell>
          <cell r="F3746">
            <v>4750</v>
          </cell>
          <cell r="G3746" t="str">
            <v>TN</v>
          </cell>
          <cell r="H3746" t="str">
            <v>TONELADAS</v>
          </cell>
          <cell r="I3746" t="str">
            <v>PEC</v>
          </cell>
        </row>
        <row r="3747">
          <cell r="A3747" t="str">
            <v>17243042</v>
          </cell>
          <cell r="B3747">
            <v>172</v>
          </cell>
          <cell r="C3747">
            <v>43042</v>
          </cell>
          <cell r="D3747" t="str">
            <v>CARNERINA No.4 LACTANCIA CE</v>
          </cell>
          <cell r="E3747" t="str">
            <v>PES</v>
          </cell>
          <cell r="F3747">
            <v>5500</v>
          </cell>
          <cell r="G3747" t="str">
            <v>TN</v>
          </cell>
          <cell r="H3747" t="str">
            <v>TONELADAS</v>
          </cell>
          <cell r="I3747" t="str">
            <v>PEC</v>
          </cell>
        </row>
        <row r="3748">
          <cell r="A3748" t="str">
            <v>17243052</v>
          </cell>
          <cell r="B3748">
            <v>172</v>
          </cell>
          <cell r="C3748">
            <v>43052</v>
          </cell>
          <cell r="D3748" t="str">
            <v>CARNERINA No.5 GESTACION CE</v>
          </cell>
          <cell r="E3748" t="str">
            <v>PES</v>
          </cell>
          <cell r="F3748">
            <v>4700</v>
          </cell>
          <cell r="G3748" t="str">
            <v>TN</v>
          </cell>
          <cell r="H3748" t="str">
            <v>TONELADAS</v>
          </cell>
          <cell r="I3748" t="str">
            <v>PEC</v>
          </cell>
        </row>
        <row r="3749">
          <cell r="A3749" t="str">
            <v>17243162</v>
          </cell>
          <cell r="B3749">
            <v>172</v>
          </cell>
          <cell r="C3749">
            <v>43162</v>
          </cell>
          <cell r="D3749" t="str">
            <v>INICIAPORK MEJORADO AP CE</v>
          </cell>
          <cell r="E3749" t="str">
            <v>PES</v>
          </cell>
          <cell r="F3749">
            <v>5140</v>
          </cell>
          <cell r="G3749" t="str">
            <v>TN</v>
          </cell>
          <cell r="H3749" t="str">
            <v>TONELADAS</v>
          </cell>
          <cell r="I3749" t="str">
            <v>PEC</v>
          </cell>
        </row>
        <row r="3750">
          <cell r="A3750" t="str">
            <v>17243172</v>
          </cell>
          <cell r="B3750">
            <v>172</v>
          </cell>
          <cell r="C3750">
            <v>43172</v>
          </cell>
          <cell r="D3750" t="str">
            <v>CRECIPORK MEJORADO AP CE</v>
          </cell>
          <cell r="E3750" t="str">
            <v>PES</v>
          </cell>
          <cell r="F3750">
            <v>4490</v>
          </cell>
          <cell r="G3750" t="str">
            <v>TN</v>
          </cell>
          <cell r="H3750" t="str">
            <v>TONELADAS</v>
          </cell>
          <cell r="I3750" t="str">
            <v>PEC</v>
          </cell>
        </row>
        <row r="3751">
          <cell r="A3751" t="str">
            <v>17243420</v>
          </cell>
          <cell r="B3751">
            <v>172</v>
          </cell>
          <cell r="C3751">
            <v>43420</v>
          </cell>
          <cell r="D3751" t="str">
            <v>API CONCENTRADO CREC-ENG.  HE</v>
          </cell>
          <cell r="E3751" t="str">
            <v>PES</v>
          </cell>
          <cell r="F3751">
            <v>7456</v>
          </cell>
          <cell r="G3751" t="str">
            <v>TN</v>
          </cell>
          <cell r="H3751" t="str">
            <v>TONELADAS</v>
          </cell>
          <cell r="I3751" t="str">
            <v>PEC</v>
          </cell>
        </row>
        <row r="3752">
          <cell r="A3752" t="str">
            <v>17243502</v>
          </cell>
          <cell r="B3752">
            <v>172</v>
          </cell>
          <cell r="C3752">
            <v>43502</v>
          </cell>
          <cell r="D3752" t="str">
            <v>FINALIZADOR ENG.CERDOS HL CE</v>
          </cell>
          <cell r="E3752" t="str">
            <v>PES</v>
          </cell>
          <cell r="F3752">
            <v>5290</v>
          </cell>
          <cell r="G3752" t="str">
            <v>TN</v>
          </cell>
          <cell r="H3752" t="str">
            <v>TONELADAS</v>
          </cell>
          <cell r="I3752" t="str">
            <v>PEC</v>
          </cell>
        </row>
        <row r="3753">
          <cell r="A3753" t="str">
            <v>17243872</v>
          </cell>
          <cell r="B3753">
            <v>172</v>
          </cell>
          <cell r="C3753">
            <v>43872</v>
          </cell>
          <cell r="D3753" t="str">
            <v>ALIMENTO RETIRO CARANBACHEL CE</v>
          </cell>
          <cell r="E3753" t="str">
            <v>PES</v>
          </cell>
          <cell r="F3753">
            <v>5150</v>
          </cell>
          <cell r="G3753" t="str">
            <v>TN</v>
          </cell>
          <cell r="H3753" t="str">
            <v>TONELADAS</v>
          </cell>
          <cell r="I3753" t="str">
            <v>PEC</v>
          </cell>
        </row>
        <row r="3754">
          <cell r="A3754" t="str">
            <v>17244004</v>
          </cell>
          <cell r="B3754">
            <v>172</v>
          </cell>
          <cell r="C3754">
            <v>44004</v>
          </cell>
          <cell r="D3754" t="str">
            <v>APILECHE 18% RE</v>
          </cell>
          <cell r="E3754" t="str">
            <v>PES</v>
          </cell>
          <cell r="F3754">
            <v>4665</v>
          </cell>
          <cell r="G3754" t="str">
            <v>TN</v>
          </cell>
          <cell r="H3754" t="str">
            <v>TONELADAS</v>
          </cell>
          <cell r="I3754" t="str">
            <v>PEC</v>
          </cell>
        </row>
        <row r="3755">
          <cell r="A3755" t="str">
            <v>17244022</v>
          </cell>
          <cell r="B3755">
            <v>172</v>
          </cell>
          <cell r="C3755">
            <v>44022</v>
          </cell>
          <cell r="D3755" t="str">
            <v>ABALAC 32% CE</v>
          </cell>
          <cell r="E3755" t="str">
            <v>PES</v>
          </cell>
          <cell r="F3755">
            <v>5490</v>
          </cell>
          <cell r="G3755" t="str">
            <v>TN</v>
          </cell>
          <cell r="H3755" t="str">
            <v>TONELADAS</v>
          </cell>
          <cell r="I3755" t="str">
            <v>PEC</v>
          </cell>
        </row>
        <row r="3756">
          <cell r="A3756" t="str">
            <v>17244072</v>
          </cell>
          <cell r="B3756">
            <v>172</v>
          </cell>
          <cell r="C3756">
            <v>44072</v>
          </cell>
          <cell r="D3756" t="str">
            <v>ABABE PLUS CE</v>
          </cell>
          <cell r="E3756" t="str">
            <v>PES</v>
          </cell>
          <cell r="F3756">
            <v>5060</v>
          </cell>
          <cell r="G3756" t="str">
            <v>TN</v>
          </cell>
          <cell r="H3756" t="str">
            <v>TONELADAS</v>
          </cell>
          <cell r="I3756" t="str">
            <v>PEC</v>
          </cell>
        </row>
        <row r="3757">
          <cell r="A3757" t="str">
            <v>17244101</v>
          </cell>
          <cell r="B3757">
            <v>172</v>
          </cell>
          <cell r="C3757">
            <v>44101</v>
          </cell>
          <cell r="D3757" t="str">
            <v>APILECHE 17% HG</v>
          </cell>
          <cell r="E3757" t="str">
            <v>PES</v>
          </cell>
          <cell r="F3757">
            <v>4655</v>
          </cell>
          <cell r="G3757" t="str">
            <v>TN</v>
          </cell>
          <cell r="H3757" t="str">
            <v>TONELADAS</v>
          </cell>
          <cell r="I3757" t="str">
            <v>PEC</v>
          </cell>
        </row>
        <row r="3758">
          <cell r="A3758" t="str">
            <v>17244104</v>
          </cell>
          <cell r="B3758">
            <v>172</v>
          </cell>
          <cell r="C3758">
            <v>44104</v>
          </cell>
          <cell r="D3758" t="str">
            <v>APILECHE 17% RE</v>
          </cell>
          <cell r="E3758" t="str">
            <v>PES</v>
          </cell>
          <cell r="F3758">
            <v>4805</v>
          </cell>
          <cell r="G3758" t="str">
            <v>TN</v>
          </cell>
          <cell r="H3758" t="str">
            <v>TONELADAS</v>
          </cell>
          <cell r="I3758" t="str">
            <v>PEC</v>
          </cell>
        </row>
        <row r="3759">
          <cell r="A3759" t="str">
            <v>17244169</v>
          </cell>
          <cell r="B3759">
            <v>172</v>
          </cell>
          <cell r="C3759">
            <v>44169</v>
          </cell>
          <cell r="D3759" t="str">
            <v>LACTOCRIA PLUS 10K HE</v>
          </cell>
          <cell r="E3759" t="str">
            <v>PES</v>
          </cell>
          <cell r="F3759">
            <v>19715</v>
          </cell>
          <cell r="G3759" t="str">
            <v>TN</v>
          </cell>
          <cell r="H3759" t="str">
            <v>TONELADAS</v>
          </cell>
          <cell r="I3759" t="str">
            <v>PEC</v>
          </cell>
        </row>
        <row r="3760">
          <cell r="A3760" t="str">
            <v>17244250</v>
          </cell>
          <cell r="B3760">
            <v>172</v>
          </cell>
          <cell r="C3760">
            <v>44250</v>
          </cell>
          <cell r="D3760" t="str">
            <v>LECHERO 20 HE</v>
          </cell>
          <cell r="E3760" t="str">
            <v>PES</v>
          </cell>
          <cell r="F3760">
            <v>4090</v>
          </cell>
          <cell r="G3760" t="str">
            <v>TN</v>
          </cell>
          <cell r="H3760" t="str">
            <v>TONELADAS</v>
          </cell>
          <cell r="I3760" t="str">
            <v>PEC</v>
          </cell>
        </row>
        <row r="3761">
          <cell r="A3761" t="str">
            <v>17244292</v>
          </cell>
          <cell r="B3761">
            <v>172</v>
          </cell>
          <cell r="C3761">
            <v>44292</v>
          </cell>
          <cell r="D3761" t="str">
            <v>LECHERO 20  CE</v>
          </cell>
          <cell r="E3761" t="str">
            <v>PES</v>
          </cell>
          <cell r="F3761">
            <v>4065</v>
          </cell>
          <cell r="G3761" t="str">
            <v>TN</v>
          </cell>
          <cell r="H3761" t="str">
            <v>TONELADAS</v>
          </cell>
          <cell r="I3761" t="str">
            <v>PEC</v>
          </cell>
        </row>
        <row r="3762">
          <cell r="A3762" t="str">
            <v>17244314</v>
          </cell>
          <cell r="B3762">
            <v>172</v>
          </cell>
          <cell r="C3762">
            <v>44314</v>
          </cell>
          <cell r="D3762" t="str">
            <v>BECERRAS 18% ULTRA RE</v>
          </cell>
          <cell r="E3762" t="str">
            <v>PES</v>
          </cell>
          <cell r="F3762">
            <v>6323</v>
          </cell>
          <cell r="G3762" t="str">
            <v>TN</v>
          </cell>
          <cell r="H3762" t="str">
            <v>TONELADAS</v>
          </cell>
          <cell r="I3762" t="str">
            <v>PEC</v>
          </cell>
        </row>
        <row r="3763">
          <cell r="A3763" t="str">
            <v>17244360</v>
          </cell>
          <cell r="B3763">
            <v>172</v>
          </cell>
          <cell r="C3763">
            <v>44360</v>
          </cell>
          <cell r="D3763" t="str">
            <v>ESTABLERO 18% OCCIDENTE HE</v>
          </cell>
          <cell r="E3763" t="str">
            <v>PES</v>
          </cell>
          <cell r="F3763">
            <v>4270</v>
          </cell>
          <cell r="G3763" t="str">
            <v>TN</v>
          </cell>
          <cell r="H3763" t="str">
            <v>TONELADAS</v>
          </cell>
          <cell r="I3763" t="str">
            <v>PEC</v>
          </cell>
        </row>
        <row r="3764">
          <cell r="A3764" t="str">
            <v>17244373</v>
          </cell>
          <cell r="B3764">
            <v>172</v>
          </cell>
          <cell r="C3764">
            <v>44373</v>
          </cell>
          <cell r="D3764" t="str">
            <v>PELET LECHERO 21% CG</v>
          </cell>
          <cell r="E3764" t="str">
            <v>PES</v>
          </cell>
          <cell r="F3764">
            <v>4105</v>
          </cell>
          <cell r="G3764" t="str">
            <v>TN</v>
          </cell>
          <cell r="H3764" t="str">
            <v>TONELADAS</v>
          </cell>
          <cell r="I3764" t="str">
            <v>PEC</v>
          </cell>
        </row>
        <row r="3765">
          <cell r="A3765" t="str">
            <v>17244384</v>
          </cell>
          <cell r="B3765">
            <v>172</v>
          </cell>
          <cell r="C3765">
            <v>44384</v>
          </cell>
          <cell r="D3765" t="str">
            <v>LECHERO 21% RE</v>
          </cell>
          <cell r="E3765" t="str">
            <v>PES</v>
          </cell>
          <cell r="F3765">
            <v>4335</v>
          </cell>
          <cell r="G3765" t="str">
            <v>TN</v>
          </cell>
          <cell r="H3765" t="str">
            <v>TONELADAS</v>
          </cell>
          <cell r="I3765" t="str">
            <v>PEC</v>
          </cell>
        </row>
        <row r="3766">
          <cell r="A3766" t="str">
            <v>17244385</v>
          </cell>
          <cell r="B3766">
            <v>172</v>
          </cell>
          <cell r="C3766">
            <v>44385</v>
          </cell>
          <cell r="D3766" t="str">
            <v>LECHERO 21% RG</v>
          </cell>
          <cell r="E3766" t="str">
            <v>PES</v>
          </cell>
          <cell r="F3766">
            <v>4745</v>
          </cell>
          <cell r="G3766" t="str">
            <v>TN</v>
          </cell>
          <cell r="H3766" t="str">
            <v>TONELADAS</v>
          </cell>
          <cell r="I3766" t="str">
            <v>PEC</v>
          </cell>
        </row>
        <row r="3767">
          <cell r="A3767" t="str">
            <v>17244422</v>
          </cell>
          <cell r="B3767">
            <v>172</v>
          </cell>
          <cell r="C3767">
            <v>44422</v>
          </cell>
          <cell r="D3767" t="str">
            <v>ESTABLERO 18% AP CE</v>
          </cell>
          <cell r="E3767" t="str">
            <v>PES</v>
          </cell>
          <cell r="F3767">
            <v>4221</v>
          </cell>
          <cell r="G3767" t="str">
            <v>TN</v>
          </cell>
          <cell r="H3767" t="str">
            <v>TONELADAS</v>
          </cell>
          <cell r="I3767" t="str">
            <v>PEC</v>
          </cell>
        </row>
        <row r="3768">
          <cell r="A3768" t="str">
            <v>17244512</v>
          </cell>
          <cell r="B3768">
            <v>172</v>
          </cell>
          <cell r="C3768">
            <v>44512</v>
          </cell>
          <cell r="D3768" t="str">
            <v>ESTABLERO 18% GDL. CE.</v>
          </cell>
          <cell r="E3768" t="str">
            <v>PES</v>
          </cell>
          <cell r="F3768">
            <v>4300</v>
          </cell>
          <cell r="G3768" t="str">
            <v>TN</v>
          </cell>
          <cell r="H3768" t="str">
            <v>TONELADAS</v>
          </cell>
          <cell r="I3768" t="str">
            <v>PEC</v>
          </cell>
        </row>
        <row r="3769">
          <cell r="A3769" t="str">
            <v>17244522</v>
          </cell>
          <cell r="B3769">
            <v>172</v>
          </cell>
          <cell r="C3769">
            <v>44522</v>
          </cell>
          <cell r="D3769" t="str">
            <v>LECHERO SINALOENSE CE</v>
          </cell>
          <cell r="E3769" t="str">
            <v>PES</v>
          </cell>
          <cell r="F3769">
            <v>4460</v>
          </cell>
          <cell r="G3769" t="str">
            <v>TN</v>
          </cell>
          <cell r="H3769" t="str">
            <v>TONELADAS</v>
          </cell>
          <cell r="I3769" t="str">
            <v>PEC</v>
          </cell>
        </row>
        <row r="3770">
          <cell r="A3770" t="str">
            <v>17244560</v>
          </cell>
          <cell r="B3770">
            <v>172</v>
          </cell>
          <cell r="C3770">
            <v>44560</v>
          </cell>
          <cell r="D3770" t="str">
            <v>MEZCLA GANADERA LECHERO HE</v>
          </cell>
          <cell r="E3770" t="str">
            <v>PES</v>
          </cell>
          <cell r="F3770">
            <v>3500</v>
          </cell>
          <cell r="G3770" t="str">
            <v>TN</v>
          </cell>
          <cell r="H3770" t="str">
            <v>TONELADAS</v>
          </cell>
          <cell r="I3770" t="str">
            <v>PEC</v>
          </cell>
        </row>
        <row r="3771">
          <cell r="A3771" t="str">
            <v>17244692</v>
          </cell>
          <cell r="B3771">
            <v>172</v>
          </cell>
          <cell r="C3771">
            <v>44692</v>
          </cell>
          <cell r="D3771" t="str">
            <v>APILECHE 20% CE</v>
          </cell>
          <cell r="E3771" t="str">
            <v>PES</v>
          </cell>
          <cell r="F3771">
            <v>4515</v>
          </cell>
          <cell r="G3771" t="str">
            <v>TN</v>
          </cell>
          <cell r="H3771" t="str">
            <v>TONELADAS</v>
          </cell>
          <cell r="I3771" t="str">
            <v>PEC</v>
          </cell>
        </row>
        <row r="3772">
          <cell r="A3772" t="str">
            <v>17244733</v>
          </cell>
          <cell r="B3772">
            <v>172</v>
          </cell>
          <cell r="C3772">
            <v>44733</v>
          </cell>
          <cell r="D3772" t="str">
            <v>APILECHE PLUS 17% ULTRA CG</v>
          </cell>
          <cell r="E3772" t="str">
            <v>PES</v>
          </cell>
          <cell r="F3772">
            <v>4925</v>
          </cell>
          <cell r="G3772" t="str">
            <v>TN</v>
          </cell>
          <cell r="H3772" t="str">
            <v>TONELADAS</v>
          </cell>
          <cell r="I3772" t="str">
            <v>PEC</v>
          </cell>
        </row>
        <row r="3773">
          <cell r="A3773" t="str">
            <v>17244734</v>
          </cell>
          <cell r="B3773">
            <v>172</v>
          </cell>
          <cell r="C3773">
            <v>44734</v>
          </cell>
          <cell r="D3773" t="str">
            <v>APILECHE PLUS 17% ULTRA RE</v>
          </cell>
          <cell r="E3773" t="str">
            <v>PES</v>
          </cell>
          <cell r="F3773">
            <v>5140</v>
          </cell>
          <cell r="G3773" t="str">
            <v>TN</v>
          </cell>
          <cell r="H3773" t="str">
            <v>TONELADAS</v>
          </cell>
          <cell r="I3773" t="str">
            <v>PEC</v>
          </cell>
        </row>
        <row r="3774">
          <cell r="A3774" t="str">
            <v>17244764</v>
          </cell>
          <cell r="B3774">
            <v>172</v>
          </cell>
          <cell r="C3774">
            <v>44764</v>
          </cell>
          <cell r="D3774" t="str">
            <v>APIMEL RE</v>
          </cell>
          <cell r="E3774" t="str">
            <v>PES</v>
          </cell>
          <cell r="F3774">
            <v>4319</v>
          </cell>
          <cell r="G3774" t="str">
            <v>TN</v>
          </cell>
          <cell r="H3774" t="str">
            <v>TONELADAS</v>
          </cell>
          <cell r="I3774" t="str">
            <v>PEC</v>
          </cell>
        </row>
        <row r="3775">
          <cell r="A3775" t="str">
            <v>17244794</v>
          </cell>
          <cell r="B3775">
            <v>172</v>
          </cell>
          <cell r="C3775">
            <v>44794</v>
          </cell>
          <cell r="D3775" t="str">
            <v>DAIRY ROL  RE</v>
          </cell>
          <cell r="E3775" t="str">
            <v>PES</v>
          </cell>
          <cell r="F3775">
            <v>5605</v>
          </cell>
          <cell r="G3775" t="str">
            <v>TN</v>
          </cell>
          <cell r="H3775" t="str">
            <v>TONELADAS</v>
          </cell>
          <cell r="I3775" t="str">
            <v>PEC</v>
          </cell>
        </row>
        <row r="3776">
          <cell r="A3776" t="str">
            <v>17244795</v>
          </cell>
          <cell r="B3776">
            <v>172</v>
          </cell>
          <cell r="C3776">
            <v>44795</v>
          </cell>
          <cell r="D3776" t="str">
            <v>DAIRY ROL  RG</v>
          </cell>
          <cell r="E3776" t="str">
            <v>PES</v>
          </cell>
          <cell r="F3776">
            <v>5450</v>
          </cell>
          <cell r="G3776" t="str">
            <v>TN</v>
          </cell>
          <cell r="H3776" t="str">
            <v>TONELADAS</v>
          </cell>
          <cell r="I3776" t="str">
            <v>PEC</v>
          </cell>
        </row>
        <row r="3777">
          <cell r="A3777" t="str">
            <v>17244804</v>
          </cell>
          <cell r="B3777">
            <v>172</v>
          </cell>
          <cell r="C3777">
            <v>44804</v>
          </cell>
          <cell r="D3777" t="str">
            <v>PRECALF ROL RE</v>
          </cell>
          <cell r="E3777" t="str">
            <v>PES</v>
          </cell>
          <cell r="F3777">
            <v>5085</v>
          </cell>
          <cell r="G3777" t="str">
            <v>TN</v>
          </cell>
          <cell r="H3777" t="str">
            <v>TONELADAS</v>
          </cell>
          <cell r="I3777" t="str">
            <v>PEC</v>
          </cell>
        </row>
        <row r="3778">
          <cell r="A3778" t="str">
            <v>17244805</v>
          </cell>
          <cell r="B3778">
            <v>172</v>
          </cell>
          <cell r="C3778">
            <v>44805</v>
          </cell>
          <cell r="D3778" t="str">
            <v>PRECALF ROL RG</v>
          </cell>
          <cell r="E3778" t="str">
            <v>PES</v>
          </cell>
          <cell r="F3778">
            <v>4345</v>
          </cell>
          <cell r="G3778" t="str">
            <v>KG</v>
          </cell>
          <cell r="H3778" t="str">
            <v>KILOGRAMOS</v>
          </cell>
          <cell r="I3778" t="str">
            <v>PEC</v>
          </cell>
        </row>
        <row r="3779">
          <cell r="A3779" t="str">
            <v>17244834</v>
          </cell>
          <cell r="B3779">
            <v>172</v>
          </cell>
          <cell r="C3779">
            <v>44834</v>
          </cell>
          <cell r="D3779" t="str">
            <v>LECHERO 17% MIX</v>
          </cell>
          <cell r="E3779" t="str">
            <v>PES</v>
          </cell>
          <cell r="F3779">
            <v>4575</v>
          </cell>
          <cell r="G3779" t="str">
            <v>TN</v>
          </cell>
          <cell r="H3779" t="str">
            <v>TONELADAS</v>
          </cell>
          <cell r="I3779" t="str">
            <v>PEC</v>
          </cell>
        </row>
        <row r="3780">
          <cell r="A3780" t="str">
            <v>17245330</v>
          </cell>
          <cell r="B3780">
            <v>172</v>
          </cell>
          <cell r="C3780">
            <v>45330</v>
          </cell>
          <cell r="D3780" t="str">
            <v>API ENGORDA GANADO HE 40K</v>
          </cell>
          <cell r="E3780" t="str">
            <v>PES</v>
          </cell>
          <cell r="F3780">
            <v>3840</v>
          </cell>
          <cell r="G3780" t="str">
            <v>TN</v>
          </cell>
          <cell r="H3780" t="str">
            <v>TONELADAS</v>
          </cell>
          <cell r="I3780" t="str">
            <v>PEC</v>
          </cell>
        </row>
        <row r="3781">
          <cell r="A3781" t="str">
            <v>17245414</v>
          </cell>
          <cell r="B3781">
            <v>172</v>
          </cell>
          <cell r="C3781">
            <v>45414</v>
          </cell>
          <cell r="D3781" t="str">
            <v>API-CARNE RE</v>
          </cell>
          <cell r="E3781" t="str">
            <v>PES</v>
          </cell>
          <cell r="F3781">
            <v>3954</v>
          </cell>
          <cell r="G3781" t="str">
            <v>TN</v>
          </cell>
          <cell r="H3781" t="str">
            <v>TONELADAS</v>
          </cell>
          <cell r="I3781" t="str">
            <v>PEC</v>
          </cell>
        </row>
        <row r="3782">
          <cell r="A3782" t="str">
            <v>17245460</v>
          </cell>
          <cell r="B3782">
            <v>172</v>
          </cell>
          <cell r="C3782">
            <v>45460</v>
          </cell>
          <cell r="D3782" t="str">
            <v>ABAMEL 40% HE</v>
          </cell>
          <cell r="E3782" t="str">
            <v>PES</v>
          </cell>
          <cell r="F3782">
            <v>5520</v>
          </cell>
          <cell r="G3782" t="str">
            <v>TN</v>
          </cell>
          <cell r="H3782" t="str">
            <v>TONELADAS</v>
          </cell>
          <cell r="I3782" t="str">
            <v>PEC</v>
          </cell>
        </row>
        <row r="3783">
          <cell r="A3783" t="str">
            <v>17245461</v>
          </cell>
          <cell r="B3783">
            <v>172</v>
          </cell>
          <cell r="C3783">
            <v>45461</v>
          </cell>
          <cell r="D3783" t="str">
            <v>ABAMEL 40% HG</v>
          </cell>
          <cell r="E3783" t="str">
            <v>PES</v>
          </cell>
          <cell r="F3783">
            <v>5930</v>
          </cell>
          <cell r="G3783" t="str">
            <v>TN</v>
          </cell>
          <cell r="H3783" t="str">
            <v>TONELADAS</v>
          </cell>
          <cell r="I3783" t="str">
            <v>PEC</v>
          </cell>
        </row>
        <row r="3784">
          <cell r="A3784" t="str">
            <v>17245463</v>
          </cell>
          <cell r="B3784">
            <v>172</v>
          </cell>
          <cell r="C3784">
            <v>45463</v>
          </cell>
          <cell r="D3784" t="str">
            <v>ABAMEL 40% CG</v>
          </cell>
          <cell r="E3784" t="str">
            <v>PES</v>
          </cell>
          <cell r="F3784">
            <v>6055</v>
          </cell>
          <cell r="G3784" t="str">
            <v>TN</v>
          </cell>
          <cell r="H3784" t="str">
            <v>TONELADAS</v>
          </cell>
          <cell r="I3784" t="str">
            <v>PEC</v>
          </cell>
        </row>
        <row r="3785">
          <cell r="A3785" t="str">
            <v>17245890</v>
          </cell>
          <cell r="B3785">
            <v>172</v>
          </cell>
          <cell r="C3785">
            <v>45890</v>
          </cell>
          <cell r="D3785" t="str">
            <v>MEZCLA GANADERA HE 40 KGS</v>
          </cell>
          <cell r="E3785" t="str">
            <v>PES</v>
          </cell>
          <cell r="F3785">
            <v>3195</v>
          </cell>
          <cell r="G3785" t="str">
            <v>TN</v>
          </cell>
          <cell r="H3785" t="str">
            <v>TONELADAS</v>
          </cell>
          <cell r="I3785" t="str">
            <v>PEC</v>
          </cell>
        </row>
        <row r="3786">
          <cell r="A3786" t="str">
            <v>17245894</v>
          </cell>
          <cell r="B3786">
            <v>172</v>
          </cell>
          <cell r="C3786">
            <v>45894</v>
          </cell>
          <cell r="D3786" t="str">
            <v>MEZCLA GANADERA AP RE 40 KGS</v>
          </cell>
          <cell r="E3786" t="str">
            <v>PES</v>
          </cell>
          <cell r="F3786">
            <v>3975</v>
          </cell>
          <cell r="G3786" t="str">
            <v>TN</v>
          </cell>
          <cell r="H3786" t="str">
            <v>TONELADAS</v>
          </cell>
          <cell r="I3786" t="str">
            <v>PEC</v>
          </cell>
        </row>
        <row r="3787">
          <cell r="A3787" t="str">
            <v>17245970</v>
          </cell>
          <cell r="B3787">
            <v>172</v>
          </cell>
          <cell r="C3787">
            <v>45970</v>
          </cell>
          <cell r="D3787" t="str">
            <v>APIENGORDA GANADO C/ZILMAX HE</v>
          </cell>
          <cell r="E3787" t="str">
            <v>PES</v>
          </cell>
          <cell r="F3787">
            <v>4635</v>
          </cell>
          <cell r="G3787" t="str">
            <v>TN</v>
          </cell>
          <cell r="H3787" t="str">
            <v>TONELADAS</v>
          </cell>
          <cell r="I3787" t="str">
            <v>PEC</v>
          </cell>
        </row>
        <row r="3788">
          <cell r="A3788" t="str">
            <v>17246002</v>
          </cell>
          <cell r="B3788">
            <v>172</v>
          </cell>
          <cell r="C3788">
            <v>46002</v>
          </cell>
          <cell r="D3788" t="str">
            <v>CODORNIZ INICIO CE</v>
          </cell>
          <cell r="E3788" t="str">
            <v>PES</v>
          </cell>
          <cell r="F3788">
            <v>7350</v>
          </cell>
          <cell r="G3788" t="str">
            <v>TN</v>
          </cell>
          <cell r="H3788" t="str">
            <v>TONELADAS</v>
          </cell>
          <cell r="I3788" t="str">
            <v>PEC</v>
          </cell>
        </row>
        <row r="3789">
          <cell r="A3789" t="str">
            <v>17246003</v>
          </cell>
          <cell r="B3789">
            <v>172</v>
          </cell>
          <cell r="C3789">
            <v>46003</v>
          </cell>
          <cell r="D3789" t="str">
            <v>API CODORNIZ INICIACION CG</v>
          </cell>
          <cell r="E3789" t="str">
            <v>PES</v>
          </cell>
          <cell r="F3789">
            <v>6325</v>
          </cell>
          <cell r="G3789" t="str">
            <v>TN</v>
          </cell>
          <cell r="H3789" t="str">
            <v>TONELADAS</v>
          </cell>
          <cell r="I3789" t="str">
            <v>PEC</v>
          </cell>
        </row>
        <row r="3790">
          <cell r="A3790" t="str">
            <v>17246012</v>
          </cell>
          <cell r="B3790">
            <v>172</v>
          </cell>
          <cell r="C3790">
            <v>46012</v>
          </cell>
          <cell r="D3790" t="str">
            <v>CODORNIZ POSTURA TE</v>
          </cell>
          <cell r="E3790" t="str">
            <v>PES</v>
          </cell>
          <cell r="F3790">
            <v>6550</v>
          </cell>
          <cell r="G3790" t="str">
            <v>TN</v>
          </cell>
          <cell r="H3790" t="str">
            <v>TONELADAS</v>
          </cell>
          <cell r="I3790" t="str">
            <v>PEC</v>
          </cell>
        </row>
        <row r="3791">
          <cell r="A3791" t="str">
            <v>17246022</v>
          </cell>
          <cell r="B3791">
            <v>172</v>
          </cell>
          <cell r="C3791">
            <v>46022</v>
          </cell>
          <cell r="D3791" t="str">
            <v>GALLO DE ORO PREPARACION CE</v>
          </cell>
          <cell r="E3791" t="str">
            <v>PES</v>
          </cell>
          <cell r="F3791">
            <v>6701</v>
          </cell>
          <cell r="G3791" t="str">
            <v>TN</v>
          </cell>
          <cell r="H3791" t="str">
            <v>TONELADAS</v>
          </cell>
          <cell r="I3791" t="str">
            <v>PEC</v>
          </cell>
        </row>
        <row r="3792">
          <cell r="A3792" t="str">
            <v>17246026</v>
          </cell>
          <cell r="B3792">
            <v>172</v>
          </cell>
          <cell r="C3792">
            <v>46026</v>
          </cell>
          <cell r="D3792" t="str">
            <v>GALLO DE ORO PREPARACION 5K CE</v>
          </cell>
          <cell r="E3792" t="str">
            <v>PES</v>
          </cell>
          <cell r="F3792">
            <v>7176</v>
          </cell>
          <cell r="G3792" t="str">
            <v>TN</v>
          </cell>
          <cell r="H3792" t="str">
            <v>TONELADAS</v>
          </cell>
          <cell r="I3792" t="str">
            <v>PEC</v>
          </cell>
        </row>
        <row r="3793">
          <cell r="A3793" t="str">
            <v>17246040</v>
          </cell>
          <cell r="B3793">
            <v>172</v>
          </cell>
          <cell r="C3793">
            <v>46040</v>
          </cell>
          <cell r="D3793" t="str">
            <v>API-BORREGOS HE</v>
          </cell>
          <cell r="E3793" t="str">
            <v>PES</v>
          </cell>
          <cell r="F3793">
            <v>4498</v>
          </cell>
          <cell r="G3793" t="str">
            <v>TN</v>
          </cell>
          <cell r="H3793" t="str">
            <v>TONELADAS</v>
          </cell>
          <cell r="I3793" t="str">
            <v>PEC</v>
          </cell>
        </row>
        <row r="3794">
          <cell r="A3794" t="str">
            <v>17246041</v>
          </cell>
          <cell r="B3794">
            <v>172</v>
          </cell>
          <cell r="C3794">
            <v>46041</v>
          </cell>
          <cell r="D3794" t="str">
            <v>API-BORREGOS HG</v>
          </cell>
          <cell r="E3794" t="str">
            <v>PES</v>
          </cell>
          <cell r="F3794">
            <v>4383</v>
          </cell>
          <cell r="G3794" t="str">
            <v>TN</v>
          </cell>
          <cell r="H3794" t="str">
            <v>TONELADAS</v>
          </cell>
          <cell r="I3794" t="str">
            <v>PEC</v>
          </cell>
        </row>
        <row r="3795">
          <cell r="A3795" t="str">
            <v>17246042</v>
          </cell>
          <cell r="B3795">
            <v>172</v>
          </cell>
          <cell r="C3795">
            <v>46042</v>
          </cell>
          <cell r="D3795" t="str">
            <v>API-BORREGOS CE</v>
          </cell>
          <cell r="E3795" t="str">
            <v>PES</v>
          </cell>
          <cell r="F3795">
            <v>4465</v>
          </cell>
          <cell r="G3795" t="str">
            <v>TN</v>
          </cell>
          <cell r="H3795" t="str">
            <v>TONELADAS</v>
          </cell>
          <cell r="I3795" t="str">
            <v>PEC</v>
          </cell>
        </row>
        <row r="3796">
          <cell r="A3796" t="str">
            <v>17246043</v>
          </cell>
          <cell r="B3796">
            <v>172</v>
          </cell>
          <cell r="C3796">
            <v>46043</v>
          </cell>
          <cell r="D3796" t="str">
            <v>API-BORREGOS CG</v>
          </cell>
          <cell r="E3796" t="str">
            <v>PES</v>
          </cell>
          <cell r="F3796">
            <v>4403</v>
          </cell>
          <cell r="G3796" t="str">
            <v>TN</v>
          </cell>
          <cell r="H3796" t="str">
            <v>TONELADAS</v>
          </cell>
          <cell r="I3796" t="str">
            <v>PEC</v>
          </cell>
        </row>
        <row r="3797">
          <cell r="A3797" t="str">
            <v>17246044</v>
          </cell>
          <cell r="B3797">
            <v>172</v>
          </cell>
          <cell r="C3797">
            <v>46044</v>
          </cell>
          <cell r="D3797" t="str">
            <v>API-BORREGOS RE</v>
          </cell>
          <cell r="E3797" t="str">
            <v>PES</v>
          </cell>
          <cell r="F3797">
            <v>4508</v>
          </cell>
          <cell r="G3797" t="str">
            <v>TN</v>
          </cell>
          <cell r="H3797" t="str">
            <v>TONELADAS</v>
          </cell>
          <cell r="I3797" t="str">
            <v>PEC</v>
          </cell>
        </row>
        <row r="3798">
          <cell r="A3798" t="str">
            <v>17246045</v>
          </cell>
          <cell r="B3798">
            <v>172</v>
          </cell>
          <cell r="C3798">
            <v>46045</v>
          </cell>
          <cell r="D3798" t="str">
            <v>API-BORREGOS RG</v>
          </cell>
          <cell r="E3798" t="str">
            <v>PES</v>
          </cell>
          <cell r="F3798">
            <v>4393</v>
          </cell>
          <cell r="G3798" t="str">
            <v>TN</v>
          </cell>
          <cell r="H3798" t="str">
            <v>TONELADAS</v>
          </cell>
          <cell r="I3798" t="str">
            <v>PEC</v>
          </cell>
        </row>
        <row r="3799">
          <cell r="A3799" t="str">
            <v>17246062</v>
          </cell>
          <cell r="B3799">
            <v>172</v>
          </cell>
          <cell r="C3799">
            <v>46062</v>
          </cell>
          <cell r="D3799" t="str">
            <v>CONEJO REPRODUCTOR CE</v>
          </cell>
          <cell r="E3799" t="str">
            <v>PES</v>
          </cell>
          <cell r="F3799">
            <v>5890</v>
          </cell>
          <cell r="G3799" t="str">
            <v>TN</v>
          </cell>
          <cell r="H3799" t="str">
            <v>TONELADAS</v>
          </cell>
          <cell r="I3799" t="str">
            <v>PEC</v>
          </cell>
        </row>
        <row r="3800">
          <cell r="A3800" t="str">
            <v>17246114</v>
          </cell>
          <cell r="B3800">
            <v>172</v>
          </cell>
          <cell r="C3800">
            <v>46114</v>
          </cell>
          <cell r="D3800" t="str">
            <v>BORREGO GANADOR RE</v>
          </cell>
          <cell r="E3800" t="str">
            <v>PES</v>
          </cell>
          <cell r="F3800">
            <v>4200</v>
          </cell>
          <cell r="G3800" t="str">
            <v>TN</v>
          </cell>
          <cell r="H3800" t="str">
            <v>TONELADAS</v>
          </cell>
          <cell r="I3800" t="str">
            <v>PEC</v>
          </cell>
        </row>
        <row r="3801">
          <cell r="A3801" t="str">
            <v>17246122</v>
          </cell>
          <cell r="B3801">
            <v>172</v>
          </cell>
          <cell r="C3801">
            <v>46122</v>
          </cell>
          <cell r="D3801" t="str">
            <v>GALLO DE ORO MANTTO CE 40KG</v>
          </cell>
          <cell r="E3801" t="str">
            <v>PES</v>
          </cell>
          <cell r="F3801">
            <v>5700</v>
          </cell>
          <cell r="G3801" t="str">
            <v>TN</v>
          </cell>
          <cell r="H3801" t="str">
            <v>TONELADAS</v>
          </cell>
          <cell r="I3801" t="str">
            <v>PEC</v>
          </cell>
        </row>
        <row r="3802">
          <cell r="A3802" t="str">
            <v>17246126</v>
          </cell>
          <cell r="B3802">
            <v>172</v>
          </cell>
          <cell r="C3802">
            <v>46126</v>
          </cell>
          <cell r="D3802" t="str">
            <v>GALLO DE ORO MANTO. 5KG</v>
          </cell>
          <cell r="E3802" t="str">
            <v>PES</v>
          </cell>
          <cell r="F3802">
            <v>6760</v>
          </cell>
          <cell r="G3802" t="str">
            <v>TN</v>
          </cell>
          <cell r="H3802" t="str">
            <v>TONELADAS</v>
          </cell>
          <cell r="I3802" t="str">
            <v>PEC</v>
          </cell>
        </row>
        <row r="3803">
          <cell r="A3803" t="str">
            <v>17246170</v>
          </cell>
          <cell r="B3803">
            <v>172</v>
          </cell>
          <cell r="C3803">
            <v>46170</v>
          </cell>
          <cell r="D3803" t="str">
            <v>INICIA CORDEROS HE</v>
          </cell>
          <cell r="E3803" t="str">
            <v>PES</v>
          </cell>
          <cell r="F3803">
            <v>5545</v>
          </cell>
          <cell r="G3803" t="str">
            <v>TN</v>
          </cell>
          <cell r="H3803" t="str">
            <v>TONELADAS</v>
          </cell>
          <cell r="I3803" t="str">
            <v>PEC</v>
          </cell>
        </row>
        <row r="3804">
          <cell r="A3804" t="str">
            <v>17246172</v>
          </cell>
          <cell r="B3804">
            <v>172</v>
          </cell>
          <cell r="C3804">
            <v>46172</v>
          </cell>
          <cell r="D3804" t="str">
            <v>INICIA CORDEROS CE</v>
          </cell>
          <cell r="E3804" t="str">
            <v>PES</v>
          </cell>
          <cell r="F3804">
            <v>5370</v>
          </cell>
          <cell r="G3804" t="str">
            <v>TN</v>
          </cell>
          <cell r="H3804" t="str">
            <v>TONELADAS</v>
          </cell>
          <cell r="I3804" t="str">
            <v>PEC</v>
          </cell>
        </row>
        <row r="3805">
          <cell r="A3805" t="str">
            <v>17246184</v>
          </cell>
          <cell r="B3805">
            <v>172</v>
          </cell>
          <cell r="C3805">
            <v>46184</v>
          </cell>
          <cell r="D3805" t="str">
            <v>BORREGAS REPRODUCTORAS RE</v>
          </cell>
          <cell r="E3805" t="str">
            <v>PES</v>
          </cell>
          <cell r="F3805">
            <v>4770</v>
          </cell>
          <cell r="G3805" t="str">
            <v>TN</v>
          </cell>
          <cell r="H3805" t="str">
            <v>TONELADAS</v>
          </cell>
          <cell r="I3805" t="str">
            <v>PEC</v>
          </cell>
        </row>
        <row r="3806">
          <cell r="A3806" t="str">
            <v>17246194</v>
          </cell>
          <cell r="B3806">
            <v>172</v>
          </cell>
          <cell r="C3806">
            <v>46194</v>
          </cell>
          <cell r="D3806" t="str">
            <v>PELL ROL AVENA PLUS 40 KGS</v>
          </cell>
          <cell r="E3806" t="str">
            <v>PES</v>
          </cell>
          <cell r="F3806">
            <v>7300</v>
          </cell>
          <cell r="G3806" t="str">
            <v>TN</v>
          </cell>
          <cell r="H3806" t="str">
            <v>TONELADAS</v>
          </cell>
          <cell r="I3806" t="str">
            <v>PEC</v>
          </cell>
        </row>
        <row r="3807">
          <cell r="A3807" t="str">
            <v>17246199</v>
          </cell>
          <cell r="B3807">
            <v>172</v>
          </cell>
          <cell r="C3807">
            <v>46199</v>
          </cell>
          <cell r="D3807" t="str">
            <v>PELL ROL SPR. AVENA 20K RE</v>
          </cell>
          <cell r="E3807" t="str">
            <v>PES</v>
          </cell>
          <cell r="F3807">
            <v>5965</v>
          </cell>
          <cell r="G3807" t="str">
            <v>TN</v>
          </cell>
          <cell r="H3807" t="str">
            <v>TONELADAS</v>
          </cell>
          <cell r="I3807" t="str">
            <v>PEC</v>
          </cell>
        </row>
        <row r="3808">
          <cell r="A3808" t="str">
            <v>17246204</v>
          </cell>
          <cell r="B3808">
            <v>172</v>
          </cell>
          <cell r="C3808">
            <v>46204</v>
          </cell>
          <cell r="D3808" t="str">
            <v>PELL ROL CLASICO RE</v>
          </cell>
          <cell r="E3808" t="str">
            <v>PES</v>
          </cell>
          <cell r="F3808">
            <v>6980</v>
          </cell>
          <cell r="G3808" t="str">
            <v>TN</v>
          </cell>
          <cell r="H3808" t="str">
            <v>TONELADAS</v>
          </cell>
          <cell r="I3808" t="str">
            <v>PEC</v>
          </cell>
        </row>
        <row r="3809">
          <cell r="A3809" t="str">
            <v>17246214</v>
          </cell>
          <cell r="B3809">
            <v>172</v>
          </cell>
          <cell r="C3809">
            <v>46214</v>
          </cell>
          <cell r="D3809" t="str">
            <v>PELL ROL SPRINTER RE</v>
          </cell>
          <cell r="E3809" t="str">
            <v>PES</v>
          </cell>
          <cell r="F3809">
            <v>7119</v>
          </cell>
          <cell r="G3809" t="str">
            <v>TN</v>
          </cell>
          <cell r="H3809" t="str">
            <v>TONELADAS</v>
          </cell>
          <cell r="I3809" t="str">
            <v>PEC</v>
          </cell>
        </row>
        <row r="3810">
          <cell r="A3810" t="str">
            <v>17246234</v>
          </cell>
          <cell r="B3810">
            <v>172</v>
          </cell>
          <cell r="C3810">
            <v>46234</v>
          </cell>
          <cell r="D3810" t="str">
            <v>PELL ROL VITAL RE</v>
          </cell>
          <cell r="E3810" t="str">
            <v>PES</v>
          </cell>
          <cell r="F3810">
            <v>6980</v>
          </cell>
          <cell r="G3810" t="str">
            <v>TN</v>
          </cell>
          <cell r="H3810" t="str">
            <v>TONELADAS</v>
          </cell>
          <cell r="I3810" t="str">
            <v>PEC</v>
          </cell>
        </row>
        <row r="3811">
          <cell r="A3811" t="str">
            <v>17246252</v>
          </cell>
          <cell r="B3811">
            <v>172</v>
          </cell>
          <cell r="C3811">
            <v>46252</v>
          </cell>
          <cell r="D3811" t="str">
            <v>GALLO DE ORO PRO-PLUMA</v>
          </cell>
          <cell r="E3811" t="str">
            <v>PES</v>
          </cell>
          <cell r="F3811">
            <v>8775</v>
          </cell>
          <cell r="G3811" t="str">
            <v>TN</v>
          </cell>
          <cell r="H3811" t="str">
            <v>TONELADAS</v>
          </cell>
          <cell r="I3811" t="str">
            <v>PEC</v>
          </cell>
        </row>
        <row r="3812">
          <cell r="A3812" t="str">
            <v>17246259</v>
          </cell>
          <cell r="B3812">
            <v>172</v>
          </cell>
          <cell r="C3812">
            <v>46259</v>
          </cell>
          <cell r="D3812" t="str">
            <v>GALLO DE ORO PRO-PLUMA 5KG</v>
          </cell>
          <cell r="E3812" t="str">
            <v>PES</v>
          </cell>
          <cell r="F3812">
            <v>9225</v>
          </cell>
          <cell r="G3812" t="str">
            <v>TN</v>
          </cell>
          <cell r="H3812" t="str">
            <v>TONELADAS</v>
          </cell>
          <cell r="I3812" t="str">
            <v>PEC</v>
          </cell>
        </row>
        <row r="3813">
          <cell r="A3813" t="str">
            <v>17246309</v>
          </cell>
          <cell r="B3813">
            <v>172</v>
          </cell>
          <cell r="C3813">
            <v>46309</v>
          </cell>
          <cell r="D3813" t="str">
            <v>TRIPLE CORONA RE ENDURANC 22.6</v>
          </cell>
          <cell r="E3813" t="str">
            <v>PES</v>
          </cell>
          <cell r="F3813">
            <v>9156</v>
          </cell>
          <cell r="G3813" t="str">
            <v>TN</v>
          </cell>
          <cell r="H3813" t="str">
            <v>TONELADAS</v>
          </cell>
          <cell r="I3813" t="str">
            <v>PEC</v>
          </cell>
        </row>
        <row r="3814">
          <cell r="A3814" t="str">
            <v>17246332</v>
          </cell>
          <cell r="B3814">
            <v>172</v>
          </cell>
          <cell r="C3814">
            <v>46332</v>
          </cell>
          <cell r="D3814" t="str">
            <v>TRIPLE CORONA BOOSTER CE</v>
          </cell>
          <cell r="E3814" t="str">
            <v>PES</v>
          </cell>
          <cell r="F3814">
            <v>9548</v>
          </cell>
          <cell r="G3814" t="str">
            <v>TN</v>
          </cell>
          <cell r="H3814" t="str">
            <v>TONELADAS</v>
          </cell>
          <cell r="I3814" t="str">
            <v>PEC</v>
          </cell>
        </row>
        <row r="3815">
          <cell r="A3815" t="str">
            <v>17246384</v>
          </cell>
          <cell r="B3815">
            <v>172</v>
          </cell>
          <cell r="C3815">
            <v>46384</v>
          </cell>
          <cell r="D3815" t="str">
            <v>PELL ROLL 1/4 DE MILLA RE</v>
          </cell>
          <cell r="E3815" t="str">
            <v>PES</v>
          </cell>
          <cell r="F3815">
            <v>6452</v>
          </cell>
          <cell r="G3815" t="str">
            <v>TN</v>
          </cell>
          <cell r="H3815" t="str">
            <v>TONELADAS</v>
          </cell>
          <cell r="I3815" t="str">
            <v>PEC</v>
          </cell>
        </row>
        <row r="3816">
          <cell r="A3816" t="str">
            <v>17246394</v>
          </cell>
          <cell r="B3816">
            <v>172</v>
          </cell>
          <cell r="C3816">
            <v>46394</v>
          </cell>
          <cell r="D3816" t="str">
            <v>GRANO DE ORO RE</v>
          </cell>
          <cell r="E3816" t="str">
            <v>PES</v>
          </cell>
          <cell r="F3816">
            <v>5075</v>
          </cell>
          <cell r="G3816" t="str">
            <v>TN</v>
          </cell>
          <cell r="H3816" t="str">
            <v>TONELADAS</v>
          </cell>
          <cell r="I3816" t="str">
            <v>PEC</v>
          </cell>
        </row>
        <row r="3817">
          <cell r="A3817" t="str">
            <v>17246442</v>
          </cell>
          <cell r="B3817">
            <v>172</v>
          </cell>
          <cell r="C3817">
            <v>46442</v>
          </cell>
          <cell r="D3817" t="str">
            <v>GALLO DE ORO ENTRENAMIENTO 40K</v>
          </cell>
          <cell r="E3817" t="str">
            <v>PES</v>
          </cell>
          <cell r="F3817">
            <v>8196</v>
          </cell>
          <cell r="G3817" t="str">
            <v>TN</v>
          </cell>
          <cell r="H3817" t="str">
            <v>TONELADAS</v>
          </cell>
          <cell r="I3817" t="str">
            <v>PEC</v>
          </cell>
        </row>
        <row r="3818">
          <cell r="A3818" t="str">
            <v>17246446</v>
          </cell>
          <cell r="B3818">
            <v>172</v>
          </cell>
          <cell r="C3818">
            <v>46446</v>
          </cell>
          <cell r="D3818" t="str">
            <v>GALLO DE ORO ENTRENAMIENTO 5KG</v>
          </cell>
          <cell r="E3818" t="str">
            <v>PES</v>
          </cell>
          <cell r="F3818">
            <v>9113</v>
          </cell>
          <cell r="G3818" t="str">
            <v>TN</v>
          </cell>
          <cell r="H3818" t="str">
            <v>TONELADAS</v>
          </cell>
          <cell r="I3818" t="str">
            <v>PEC</v>
          </cell>
        </row>
        <row r="3819">
          <cell r="A3819" t="str">
            <v>17246452</v>
          </cell>
          <cell r="B3819">
            <v>172</v>
          </cell>
          <cell r="C3819">
            <v>46452</v>
          </cell>
          <cell r="D3819" t="str">
            <v>GALLO DE ORO SUPERBABY 40 KG</v>
          </cell>
          <cell r="E3819" t="str">
            <v>PES</v>
          </cell>
          <cell r="F3819">
            <v>6770</v>
          </cell>
          <cell r="G3819" t="str">
            <v>TN</v>
          </cell>
          <cell r="H3819" t="str">
            <v>TONELADAS</v>
          </cell>
          <cell r="I3819" t="str">
            <v>PEC</v>
          </cell>
        </row>
        <row r="3820">
          <cell r="A3820" t="str">
            <v>17246456</v>
          </cell>
          <cell r="B3820">
            <v>172</v>
          </cell>
          <cell r="C3820">
            <v>46456</v>
          </cell>
          <cell r="D3820" t="str">
            <v>GALLO DE ORO SUPERBABY  5KG</v>
          </cell>
          <cell r="E3820" t="str">
            <v>PES</v>
          </cell>
          <cell r="F3820">
            <v>7790</v>
          </cell>
          <cell r="G3820" t="str">
            <v>TN</v>
          </cell>
          <cell r="H3820" t="str">
            <v>TONELADAS</v>
          </cell>
          <cell r="I3820" t="str">
            <v>PEC</v>
          </cell>
        </row>
        <row r="3821">
          <cell r="A3821" t="str">
            <v>17246462</v>
          </cell>
          <cell r="B3821">
            <v>172</v>
          </cell>
          <cell r="C3821">
            <v>46462</v>
          </cell>
          <cell r="D3821" t="str">
            <v>GALLO DE ORO INICIO CE</v>
          </cell>
          <cell r="E3821" t="str">
            <v>PES</v>
          </cell>
          <cell r="F3821">
            <v>7281</v>
          </cell>
          <cell r="G3821" t="str">
            <v>TN</v>
          </cell>
          <cell r="H3821" t="str">
            <v>TONELADAS</v>
          </cell>
          <cell r="I3821" t="str">
            <v>PEC</v>
          </cell>
        </row>
        <row r="3822">
          <cell r="A3822" t="str">
            <v>17246463</v>
          </cell>
          <cell r="B3822">
            <v>172</v>
          </cell>
          <cell r="C3822">
            <v>46463</v>
          </cell>
          <cell r="D3822" t="str">
            <v>GALLO DE ORO INICIO CG</v>
          </cell>
          <cell r="E3822" t="str">
            <v>PES</v>
          </cell>
          <cell r="F3822">
            <v>4775</v>
          </cell>
          <cell r="G3822" t="str">
            <v>TN</v>
          </cell>
          <cell r="H3822" t="str">
            <v>TONELADAS</v>
          </cell>
          <cell r="I3822" t="str">
            <v>PEC</v>
          </cell>
        </row>
        <row r="3823">
          <cell r="A3823" t="str">
            <v>17246463</v>
          </cell>
          <cell r="B3823">
            <v>172</v>
          </cell>
          <cell r="C3823">
            <v>46463</v>
          </cell>
          <cell r="D3823" t="str">
            <v>GALLO DE ORO INICIO CG</v>
          </cell>
          <cell r="E3823" t="str">
            <v>PES</v>
          </cell>
          <cell r="F3823">
            <v>5150</v>
          </cell>
          <cell r="G3823" t="str">
            <v>TN</v>
          </cell>
          <cell r="H3823" t="str">
            <v>TONELADAS</v>
          </cell>
          <cell r="I3823" t="str">
            <v>PEC</v>
          </cell>
        </row>
        <row r="3824">
          <cell r="A3824" t="str">
            <v>17246466</v>
          </cell>
          <cell r="B3824">
            <v>172</v>
          </cell>
          <cell r="C3824">
            <v>46466</v>
          </cell>
          <cell r="D3824" t="str">
            <v>GALLO DE ORO INICIO 5K CE</v>
          </cell>
          <cell r="E3824" t="str">
            <v>PES</v>
          </cell>
          <cell r="F3824">
            <v>7806</v>
          </cell>
          <cell r="G3824" t="str">
            <v>TN</v>
          </cell>
          <cell r="H3824" t="str">
            <v>TONELADAS</v>
          </cell>
          <cell r="I3824" t="str">
            <v>PEC</v>
          </cell>
        </row>
        <row r="3825">
          <cell r="A3825" t="str">
            <v>17246472</v>
          </cell>
          <cell r="B3825">
            <v>172</v>
          </cell>
          <cell r="C3825">
            <v>46472</v>
          </cell>
          <cell r="D3825" t="str">
            <v>GALLO DE ORO DESA./MANTO. CE</v>
          </cell>
          <cell r="E3825" t="str">
            <v>PES</v>
          </cell>
          <cell r="F3825">
            <v>6015</v>
          </cell>
          <cell r="G3825" t="str">
            <v>TN</v>
          </cell>
          <cell r="H3825" t="str">
            <v>TONELADAS</v>
          </cell>
          <cell r="I3825" t="str">
            <v>PEC</v>
          </cell>
        </row>
        <row r="3826">
          <cell r="A3826" t="str">
            <v>17246473</v>
          </cell>
          <cell r="B3826">
            <v>172</v>
          </cell>
          <cell r="C3826">
            <v>46473</v>
          </cell>
          <cell r="D3826" t="str">
            <v>GALLO DE ORO DESA./MANTO. CG</v>
          </cell>
          <cell r="E3826" t="str">
            <v>PES</v>
          </cell>
          <cell r="F3826">
            <v>4450</v>
          </cell>
          <cell r="G3826" t="str">
            <v>TN</v>
          </cell>
          <cell r="H3826" t="str">
            <v>TONELADAS</v>
          </cell>
          <cell r="I3826" t="str">
            <v>PEC</v>
          </cell>
        </row>
        <row r="3827">
          <cell r="A3827" t="str">
            <v>17246476</v>
          </cell>
          <cell r="B3827">
            <v>172</v>
          </cell>
          <cell r="C3827">
            <v>46476</v>
          </cell>
          <cell r="D3827" t="str">
            <v>GALLO DE ORO DESA./MANTO. 5K.</v>
          </cell>
          <cell r="E3827" t="str">
            <v>PES</v>
          </cell>
          <cell r="F3827">
            <v>6665</v>
          </cell>
          <cell r="G3827" t="str">
            <v>TN</v>
          </cell>
          <cell r="H3827" t="str">
            <v>TONELADAS</v>
          </cell>
          <cell r="I3827" t="str">
            <v>PEC</v>
          </cell>
        </row>
        <row r="3828">
          <cell r="A3828" t="str">
            <v>17246478</v>
          </cell>
          <cell r="B3828">
            <v>172</v>
          </cell>
          <cell r="C3828">
            <v>46478</v>
          </cell>
          <cell r="D3828" t="str">
            <v>BONUS GALLO DE ORO DES/MANT 5K</v>
          </cell>
          <cell r="E3828" t="str">
            <v>PES</v>
          </cell>
          <cell r="F3828">
            <v>27.33</v>
          </cell>
          <cell r="G3828" t="str">
            <v>DG</v>
          </cell>
          <cell r="H3828" t="str">
            <v>5.5 KGS</v>
          </cell>
          <cell r="I3828" t="str">
            <v>PEC</v>
          </cell>
        </row>
        <row r="3829">
          <cell r="A3829" t="str">
            <v>17246479</v>
          </cell>
          <cell r="B3829">
            <v>172</v>
          </cell>
          <cell r="C3829">
            <v>46479</v>
          </cell>
          <cell r="D3829" t="str">
            <v>BONUS GALLO DE ORO DES/MANT CE</v>
          </cell>
          <cell r="E3829" t="str">
            <v>PES</v>
          </cell>
          <cell r="F3829">
            <v>223.6</v>
          </cell>
          <cell r="G3829" t="str">
            <v>DF</v>
          </cell>
          <cell r="H3829" t="str">
            <v>42 KGS</v>
          </cell>
          <cell r="I3829" t="str">
            <v>PEC</v>
          </cell>
        </row>
        <row r="3830">
          <cell r="A3830" t="str">
            <v>17246482</v>
          </cell>
          <cell r="B3830">
            <v>172</v>
          </cell>
          <cell r="C3830">
            <v>46482</v>
          </cell>
          <cell r="D3830" t="str">
            <v>GALLO DE ORO REPRODUCTOR CE</v>
          </cell>
          <cell r="E3830" t="str">
            <v>PES</v>
          </cell>
          <cell r="F3830">
            <v>6155</v>
          </cell>
          <cell r="G3830" t="str">
            <v>TN</v>
          </cell>
          <cell r="H3830" t="str">
            <v>TONELADAS</v>
          </cell>
          <cell r="I3830" t="str">
            <v>PEC</v>
          </cell>
        </row>
        <row r="3831">
          <cell r="A3831" t="str">
            <v>17246483</v>
          </cell>
          <cell r="B3831">
            <v>172</v>
          </cell>
          <cell r="C3831">
            <v>46483</v>
          </cell>
          <cell r="D3831" t="str">
            <v>GALLO DE ORO REPRODUCTOR CG</v>
          </cell>
          <cell r="E3831" t="str">
            <v>PES</v>
          </cell>
          <cell r="F3831">
            <v>4625</v>
          </cell>
          <cell r="G3831" t="str">
            <v>TN</v>
          </cell>
          <cell r="H3831" t="str">
            <v>TONELADAS</v>
          </cell>
          <cell r="I3831" t="str">
            <v>PEC</v>
          </cell>
        </row>
        <row r="3832">
          <cell r="A3832" t="str">
            <v>17246486</v>
          </cell>
          <cell r="B3832">
            <v>172</v>
          </cell>
          <cell r="C3832">
            <v>46486</v>
          </cell>
          <cell r="D3832" t="str">
            <v>GALLO DE ORO REPRODUCTOR 5K</v>
          </cell>
          <cell r="E3832" t="str">
            <v>PES</v>
          </cell>
          <cell r="F3832">
            <v>6199</v>
          </cell>
          <cell r="G3832" t="str">
            <v>TN</v>
          </cell>
          <cell r="H3832" t="str">
            <v>TONELADAS</v>
          </cell>
          <cell r="I3832" t="str">
            <v>PEC</v>
          </cell>
        </row>
        <row r="3833">
          <cell r="A3833" t="str">
            <v>17246492</v>
          </cell>
          <cell r="B3833">
            <v>172</v>
          </cell>
          <cell r="C3833">
            <v>46492</v>
          </cell>
          <cell r="D3833" t="str">
            <v>TRIPLE CORONA JUNIOR CE</v>
          </cell>
          <cell r="E3833" t="str">
            <v>PES</v>
          </cell>
          <cell r="F3833">
            <v>8151</v>
          </cell>
          <cell r="G3833" t="str">
            <v>TN</v>
          </cell>
          <cell r="H3833" t="str">
            <v>TONELADAS</v>
          </cell>
          <cell r="I3833" t="str">
            <v>PEC</v>
          </cell>
        </row>
        <row r="3834">
          <cell r="A3834" t="str">
            <v>17246772</v>
          </cell>
          <cell r="B3834">
            <v>172</v>
          </cell>
          <cell r="C3834">
            <v>46772</v>
          </cell>
          <cell r="D3834" t="str">
            <v>API BORREGOS CE</v>
          </cell>
          <cell r="E3834" t="str">
            <v>PES</v>
          </cell>
          <cell r="F3834">
            <v>4715</v>
          </cell>
          <cell r="G3834" t="str">
            <v>TN</v>
          </cell>
          <cell r="H3834" t="str">
            <v>TONELADAS</v>
          </cell>
          <cell r="I3834" t="str">
            <v>PEC</v>
          </cell>
        </row>
        <row r="3835">
          <cell r="A3835" t="str">
            <v>17248016</v>
          </cell>
          <cell r="B3835">
            <v>172</v>
          </cell>
          <cell r="C3835">
            <v>48016</v>
          </cell>
          <cell r="D3835" t="str">
            <v>API CAMARON ALTA DENS 40% ME 1</v>
          </cell>
          <cell r="E3835" t="str">
            <v>PES</v>
          </cell>
          <cell r="F3835">
            <v>14101</v>
          </cell>
          <cell r="G3835" t="str">
            <v>TN</v>
          </cell>
          <cell r="H3835" t="str">
            <v>TONELADAS</v>
          </cell>
          <cell r="I3835" t="str">
            <v>ACU</v>
          </cell>
        </row>
        <row r="3836">
          <cell r="A3836" t="str">
            <v>17248017</v>
          </cell>
          <cell r="B3836">
            <v>172</v>
          </cell>
          <cell r="C3836">
            <v>48017</v>
          </cell>
          <cell r="D3836" t="str">
            <v>API CAMARON ALTA DENS 40% ME 2</v>
          </cell>
          <cell r="E3836" t="str">
            <v>PES</v>
          </cell>
          <cell r="F3836">
            <v>14102</v>
          </cell>
          <cell r="G3836" t="str">
            <v>TN</v>
          </cell>
          <cell r="H3836" t="str">
            <v>TONELADAS</v>
          </cell>
          <cell r="I3836" t="str">
            <v>ACU</v>
          </cell>
        </row>
        <row r="3837">
          <cell r="A3837" t="str">
            <v>17248019</v>
          </cell>
          <cell r="B3837">
            <v>172</v>
          </cell>
          <cell r="C3837">
            <v>48019</v>
          </cell>
          <cell r="D3837" t="str">
            <v>API CAMARON ALTA DENS.40% CE</v>
          </cell>
          <cell r="E3837" t="str">
            <v>PES</v>
          </cell>
          <cell r="F3837">
            <v>14001</v>
          </cell>
          <cell r="G3837" t="str">
            <v>TN</v>
          </cell>
          <cell r="H3837" t="str">
            <v>TONELADAS</v>
          </cell>
          <cell r="I3837" t="str">
            <v>ACU</v>
          </cell>
        </row>
        <row r="3838">
          <cell r="A3838" t="str">
            <v>17248022</v>
          </cell>
          <cell r="B3838">
            <v>172</v>
          </cell>
          <cell r="C3838">
            <v>48022</v>
          </cell>
          <cell r="D3838" t="str">
            <v>API CAMARON ALTA DENS 35% CE</v>
          </cell>
          <cell r="E3838" t="str">
            <v>PES</v>
          </cell>
          <cell r="F3838">
            <v>13442</v>
          </cell>
          <cell r="G3838" t="str">
            <v>TN</v>
          </cell>
          <cell r="H3838" t="str">
            <v>TONELADAS</v>
          </cell>
          <cell r="I3838" t="str">
            <v>ACU</v>
          </cell>
        </row>
        <row r="3839">
          <cell r="A3839" t="str">
            <v>17248026</v>
          </cell>
          <cell r="B3839">
            <v>172</v>
          </cell>
          <cell r="C3839">
            <v>48026</v>
          </cell>
          <cell r="D3839" t="str">
            <v>API CAMARON 2 20K ME</v>
          </cell>
          <cell r="E3839" t="str">
            <v>PES</v>
          </cell>
          <cell r="F3839">
            <v>9992</v>
          </cell>
          <cell r="G3839" t="str">
            <v>TN</v>
          </cell>
          <cell r="H3839" t="str">
            <v>TONELADAS</v>
          </cell>
          <cell r="I3839" t="str">
            <v>ACU</v>
          </cell>
        </row>
        <row r="3840">
          <cell r="A3840" t="str">
            <v>17248029</v>
          </cell>
          <cell r="B3840">
            <v>172</v>
          </cell>
          <cell r="C3840">
            <v>48029</v>
          </cell>
          <cell r="D3840" t="str">
            <v>API CAMARON AD 35% MC 2</v>
          </cell>
          <cell r="E3840" t="str">
            <v>PES</v>
          </cell>
          <cell r="F3840">
            <v>13342</v>
          </cell>
          <cell r="G3840" t="str">
            <v>TN</v>
          </cell>
          <cell r="H3840" t="str">
            <v>TONELADAS</v>
          </cell>
          <cell r="I3840" t="str">
            <v>ACU</v>
          </cell>
        </row>
        <row r="3841">
          <cell r="A3841" t="str">
            <v>17248039</v>
          </cell>
          <cell r="B3841">
            <v>172</v>
          </cell>
          <cell r="C3841">
            <v>48039</v>
          </cell>
          <cell r="D3841" t="str">
            <v>API CAMARON ALTA DENS 30% CE</v>
          </cell>
          <cell r="E3841" t="str">
            <v>PES</v>
          </cell>
          <cell r="F3841">
            <v>13217</v>
          </cell>
          <cell r="G3841" t="str">
            <v>TN</v>
          </cell>
          <cell r="H3841" t="str">
            <v>TONELADAS</v>
          </cell>
          <cell r="I3841" t="str">
            <v>ACU</v>
          </cell>
        </row>
        <row r="3842">
          <cell r="A3842" t="str">
            <v>17248049</v>
          </cell>
          <cell r="B3842">
            <v>172</v>
          </cell>
          <cell r="C3842">
            <v>48049</v>
          </cell>
          <cell r="D3842" t="str">
            <v>API CAMARON ALTA DENS 25% CE</v>
          </cell>
          <cell r="E3842" t="str">
            <v>PES</v>
          </cell>
          <cell r="F3842">
            <v>12866</v>
          </cell>
          <cell r="G3842" t="str">
            <v>TN</v>
          </cell>
          <cell r="H3842" t="str">
            <v>TONELADAS</v>
          </cell>
          <cell r="I3842" t="str">
            <v>ACU</v>
          </cell>
        </row>
        <row r="3843">
          <cell r="A3843" t="str">
            <v>17248057</v>
          </cell>
          <cell r="B3843">
            <v>172</v>
          </cell>
          <cell r="C3843">
            <v>48057</v>
          </cell>
          <cell r="D3843" t="str">
            <v>API CAMARON EXTENSIVO 40% ME</v>
          </cell>
          <cell r="E3843" t="str">
            <v>PES</v>
          </cell>
          <cell r="F3843">
            <v>12942</v>
          </cell>
          <cell r="G3843" t="str">
            <v>TN</v>
          </cell>
          <cell r="H3843" t="str">
            <v>TONELADAS</v>
          </cell>
          <cell r="I3843" t="str">
            <v>ACU</v>
          </cell>
        </row>
        <row r="3844">
          <cell r="A3844" t="str">
            <v>17248059</v>
          </cell>
          <cell r="B3844">
            <v>172</v>
          </cell>
          <cell r="C3844">
            <v>48059</v>
          </cell>
          <cell r="D3844" t="str">
            <v>API CAMARON EXTENSIVO 40% ME</v>
          </cell>
          <cell r="E3844" t="str">
            <v>PES</v>
          </cell>
          <cell r="F3844">
            <v>12942</v>
          </cell>
          <cell r="G3844" t="str">
            <v>TN</v>
          </cell>
          <cell r="H3844" t="str">
            <v>TONELADAS</v>
          </cell>
          <cell r="I3844" t="str">
            <v>ACU</v>
          </cell>
        </row>
        <row r="3845">
          <cell r="A3845" t="str">
            <v>17248069</v>
          </cell>
          <cell r="B3845">
            <v>172</v>
          </cell>
          <cell r="C3845">
            <v>48069</v>
          </cell>
          <cell r="D3845" t="str">
            <v>API CAMARON EXTENSIVO 35% CE</v>
          </cell>
          <cell r="E3845" t="str">
            <v>PES</v>
          </cell>
          <cell r="F3845">
            <v>11736</v>
          </cell>
          <cell r="G3845" t="str">
            <v>TN</v>
          </cell>
          <cell r="H3845" t="str">
            <v>TONELADAS</v>
          </cell>
          <cell r="I3845" t="str">
            <v>ACU</v>
          </cell>
        </row>
        <row r="3846">
          <cell r="A3846" t="str">
            <v>17248079</v>
          </cell>
          <cell r="B3846">
            <v>172</v>
          </cell>
          <cell r="C3846">
            <v>48079</v>
          </cell>
          <cell r="D3846" t="str">
            <v>API CAMARON EXTENSIVO 30% CE</v>
          </cell>
          <cell r="E3846" t="str">
            <v>PES</v>
          </cell>
          <cell r="F3846">
            <v>11323</v>
          </cell>
          <cell r="G3846" t="str">
            <v>TN</v>
          </cell>
          <cell r="H3846" t="str">
            <v>TONELADAS</v>
          </cell>
          <cell r="I3846" t="str">
            <v>ACU</v>
          </cell>
        </row>
        <row r="3847">
          <cell r="A3847" t="str">
            <v>17248089</v>
          </cell>
          <cell r="B3847">
            <v>172</v>
          </cell>
          <cell r="C3847">
            <v>48089</v>
          </cell>
          <cell r="D3847" t="str">
            <v>API CAMARON EXTENSIVO 25% CE</v>
          </cell>
          <cell r="E3847" t="str">
            <v>PES</v>
          </cell>
          <cell r="F3847">
            <v>10725</v>
          </cell>
          <cell r="G3847" t="str">
            <v>TN</v>
          </cell>
          <cell r="H3847" t="str">
            <v>TONELADAS</v>
          </cell>
          <cell r="I3847" t="str">
            <v>ACU</v>
          </cell>
        </row>
        <row r="3848">
          <cell r="A3848" t="str">
            <v>17248106</v>
          </cell>
          <cell r="B3848">
            <v>172</v>
          </cell>
          <cell r="C3848">
            <v>48106</v>
          </cell>
          <cell r="D3848" t="str">
            <v>APICAMARON 2 IMS 20 KG ME</v>
          </cell>
          <cell r="E3848" t="str">
            <v>PES</v>
          </cell>
          <cell r="F3848">
            <v>9672</v>
          </cell>
          <cell r="G3848" t="str">
            <v>TN</v>
          </cell>
          <cell r="H3848" t="str">
            <v>TONELADAS</v>
          </cell>
          <cell r="I3848" t="str">
            <v>ACU</v>
          </cell>
        </row>
        <row r="3849">
          <cell r="A3849" t="str">
            <v>17248119</v>
          </cell>
          <cell r="B3849">
            <v>172</v>
          </cell>
          <cell r="C3849">
            <v>48119</v>
          </cell>
          <cell r="D3849" t="str">
            <v>API BAGRE 1 20K CE</v>
          </cell>
          <cell r="E3849" t="str">
            <v>PES</v>
          </cell>
          <cell r="F3849">
            <v>9740</v>
          </cell>
          <cell r="G3849" t="str">
            <v>TN</v>
          </cell>
          <cell r="H3849" t="str">
            <v>TONELADAS</v>
          </cell>
          <cell r="I3849" t="str">
            <v>ACU</v>
          </cell>
        </row>
        <row r="3850">
          <cell r="A3850" t="str">
            <v>17248122</v>
          </cell>
          <cell r="B3850">
            <v>172</v>
          </cell>
          <cell r="C3850">
            <v>48122</v>
          </cell>
          <cell r="D3850" t="str">
            <v>API BAGRE 2 20 KG 3/16" CE</v>
          </cell>
          <cell r="E3850" t="str">
            <v>PES</v>
          </cell>
          <cell r="F3850">
            <v>8870</v>
          </cell>
          <cell r="G3850" t="str">
            <v>TN</v>
          </cell>
          <cell r="H3850" t="str">
            <v>TONELADAS</v>
          </cell>
          <cell r="I3850" t="str">
            <v>ACU</v>
          </cell>
        </row>
        <row r="3851">
          <cell r="A3851" t="str">
            <v>17248129</v>
          </cell>
          <cell r="B3851">
            <v>172</v>
          </cell>
          <cell r="C3851">
            <v>48129</v>
          </cell>
          <cell r="D3851" t="str">
            <v>API BAGRE 2 20K 5/16 CE</v>
          </cell>
          <cell r="E3851" t="str">
            <v>PES</v>
          </cell>
          <cell r="F3851">
            <v>8865</v>
          </cell>
          <cell r="G3851" t="str">
            <v>TN</v>
          </cell>
          <cell r="H3851" t="str">
            <v>TONELADAS</v>
          </cell>
          <cell r="I3851" t="str">
            <v>ACU</v>
          </cell>
        </row>
        <row r="3852">
          <cell r="A3852" t="str">
            <v>17248149</v>
          </cell>
          <cell r="B3852">
            <v>172</v>
          </cell>
          <cell r="C3852">
            <v>48149</v>
          </cell>
          <cell r="D3852" t="str">
            <v>API-BAGRE 28 20 KG 5/16" CE</v>
          </cell>
          <cell r="E3852" t="str">
            <v>PES</v>
          </cell>
          <cell r="F3852">
            <v>8520</v>
          </cell>
          <cell r="G3852" t="str">
            <v>TN</v>
          </cell>
          <cell r="H3852" t="str">
            <v>TONELADAS</v>
          </cell>
          <cell r="I3852" t="str">
            <v>ACU</v>
          </cell>
        </row>
        <row r="3853">
          <cell r="A3853" t="str">
            <v>17248169</v>
          </cell>
          <cell r="B3853">
            <v>172</v>
          </cell>
          <cell r="C3853">
            <v>48169</v>
          </cell>
          <cell r="D3853" t="str">
            <v>API TILAPIA 1 20K CE</v>
          </cell>
          <cell r="E3853" t="str">
            <v>PES</v>
          </cell>
          <cell r="F3853">
            <v>9939</v>
          </cell>
          <cell r="G3853" t="str">
            <v>TN</v>
          </cell>
          <cell r="H3853" t="str">
            <v>TONELADAS</v>
          </cell>
          <cell r="I3853" t="str">
            <v>ACU</v>
          </cell>
        </row>
        <row r="3854">
          <cell r="A3854" t="str">
            <v>17248179</v>
          </cell>
          <cell r="B3854">
            <v>172</v>
          </cell>
          <cell r="C3854">
            <v>48179</v>
          </cell>
          <cell r="D3854" t="str">
            <v>API TILAPIA 2 20K CE</v>
          </cell>
          <cell r="E3854" t="str">
            <v>PES</v>
          </cell>
          <cell r="F3854">
            <v>9550</v>
          </cell>
          <cell r="G3854" t="str">
            <v>TN</v>
          </cell>
          <cell r="H3854" t="str">
            <v>TONELADAS</v>
          </cell>
          <cell r="I3854" t="str">
            <v>ACU</v>
          </cell>
        </row>
        <row r="3855">
          <cell r="A3855" t="str">
            <v>17248189</v>
          </cell>
          <cell r="B3855">
            <v>172</v>
          </cell>
          <cell r="C3855">
            <v>48189</v>
          </cell>
          <cell r="D3855" t="str">
            <v>API TILAPIA 3 20K CE</v>
          </cell>
          <cell r="E3855" t="str">
            <v>PES</v>
          </cell>
          <cell r="F3855">
            <v>9000</v>
          </cell>
          <cell r="G3855" t="str">
            <v>TN</v>
          </cell>
          <cell r="H3855" t="str">
            <v>TONELADAS</v>
          </cell>
          <cell r="I3855" t="str">
            <v>ACU</v>
          </cell>
        </row>
        <row r="3856">
          <cell r="A3856" t="str">
            <v>17248199</v>
          </cell>
          <cell r="B3856">
            <v>172</v>
          </cell>
          <cell r="C3856">
            <v>48199</v>
          </cell>
          <cell r="D3856" t="str">
            <v>API TILAPIA 4 20K CE</v>
          </cell>
          <cell r="E3856" t="str">
            <v>PES</v>
          </cell>
          <cell r="F3856">
            <v>8475</v>
          </cell>
          <cell r="G3856" t="str">
            <v>TN</v>
          </cell>
          <cell r="H3856" t="str">
            <v>TONELADAS</v>
          </cell>
          <cell r="I3856" t="str">
            <v>ACU</v>
          </cell>
        </row>
        <row r="3857">
          <cell r="A3857" t="str">
            <v>17248207</v>
          </cell>
          <cell r="B3857">
            <v>172</v>
          </cell>
          <cell r="C3857">
            <v>48207</v>
          </cell>
          <cell r="D3857" t="str">
            <v>API-TRUCHA 1 20 KG ME</v>
          </cell>
          <cell r="E3857" t="str">
            <v>PES</v>
          </cell>
          <cell r="F3857">
            <v>14395</v>
          </cell>
          <cell r="G3857" t="str">
            <v>TN</v>
          </cell>
          <cell r="H3857" t="str">
            <v>TONELADAS</v>
          </cell>
          <cell r="I3857" t="str">
            <v>ACU</v>
          </cell>
        </row>
        <row r="3858">
          <cell r="A3858" t="str">
            <v>17248208</v>
          </cell>
          <cell r="B3858">
            <v>172</v>
          </cell>
          <cell r="C3858">
            <v>48208</v>
          </cell>
          <cell r="D3858" t="str">
            <v>API-TRUCHA 1 20 KG HE</v>
          </cell>
          <cell r="E3858" t="str">
            <v>PES</v>
          </cell>
          <cell r="F3858">
            <v>14645</v>
          </cell>
          <cell r="G3858" t="str">
            <v>TN</v>
          </cell>
          <cell r="H3858" t="str">
            <v>TONELADAS</v>
          </cell>
          <cell r="I3858" t="str">
            <v>ACU</v>
          </cell>
        </row>
        <row r="3859">
          <cell r="A3859" t="str">
            <v>17248209</v>
          </cell>
          <cell r="B3859">
            <v>172</v>
          </cell>
          <cell r="C3859">
            <v>48209</v>
          </cell>
          <cell r="D3859" t="str">
            <v>API TRUCHA 1 20K CE</v>
          </cell>
          <cell r="E3859" t="str">
            <v>PES</v>
          </cell>
          <cell r="F3859">
            <v>14645</v>
          </cell>
          <cell r="G3859" t="str">
            <v>TN</v>
          </cell>
          <cell r="H3859" t="str">
            <v>TONELADAS</v>
          </cell>
          <cell r="I3859" t="str">
            <v>ACU</v>
          </cell>
        </row>
        <row r="3860">
          <cell r="A3860" t="str">
            <v>17248219</v>
          </cell>
          <cell r="B3860">
            <v>172</v>
          </cell>
          <cell r="C3860">
            <v>48219</v>
          </cell>
          <cell r="D3860" t="str">
            <v>API TRUCHA 2 20K CE</v>
          </cell>
          <cell r="E3860" t="str">
            <v>PES</v>
          </cell>
          <cell r="F3860">
            <v>13110</v>
          </cell>
          <cell r="G3860" t="str">
            <v>TN</v>
          </cell>
          <cell r="H3860" t="str">
            <v>TONELADAS</v>
          </cell>
          <cell r="I3860" t="str">
            <v>ACU</v>
          </cell>
        </row>
        <row r="3861">
          <cell r="A3861" t="str">
            <v>17248229</v>
          </cell>
          <cell r="B3861">
            <v>172</v>
          </cell>
          <cell r="C3861">
            <v>48229</v>
          </cell>
          <cell r="D3861" t="str">
            <v>API TRUCHA 3 20K CE</v>
          </cell>
          <cell r="E3861" t="str">
            <v>PES</v>
          </cell>
          <cell r="F3861">
            <v>12510</v>
          </cell>
          <cell r="G3861" t="str">
            <v>TN</v>
          </cell>
          <cell r="H3861" t="str">
            <v>TONELADAS</v>
          </cell>
          <cell r="I3861" t="str">
            <v>ACU</v>
          </cell>
        </row>
        <row r="3862">
          <cell r="A3862" t="str">
            <v>17248239</v>
          </cell>
          <cell r="B3862">
            <v>172</v>
          </cell>
          <cell r="C3862">
            <v>48239</v>
          </cell>
          <cell r="D3862" t="str">
            <v>API TRUCHA SALM. 20K CE</v>
          </cell>
          <cell r="E3862" t="str">
            <v>PES</v>
          </cell>
          <cell r="F3862">
            <v>15090</v>
          </cell>
          <cell r="G3862" t="str">
            <v>TN</v>
          </cell>
          <cell r="H3862" t="str">
            <v>TONELADAS</v>
          </cell>
          <cell r="I3862" t="str">
            <v>ACU</v>
          </cell>
        </row>
        <row r="3863">
          <cell r="A3863" t="str">
            <v>17248271</v>
          </cell>
          <cell r="B3863">
            <v>172</v>
          </cell>
          <cell r="C3863">
            <v>48271</v>
          </cell>
          <cell r="D3863" t="str">
            <v>APICAMARON 35% FORM.ESP.M.CH.</v>
          </cell>
          <cell r="E3863" t="str">
            <v>PES</v>
          </cell>
          <cell r="F3863">
            <v>11424</v>
          </cell>
          <cell r="G3863" t="str">
            <v>TN</v>
          </cell>
          <cell r="H3863" t="str">
            <v>TONELADAS</v>
          </cell>
          <cell r="I3863" t="str">
            <v>ACU</v>
          </cell>
        </row>
        <row r="3864">
          <cell r="A3864" t="str">
            <v>17248272</v>
          </cell>
          <cell r="B3864">
            <v>172</v>
          </cell>
          <cell r="C3864">
            <v>48272</v>
          </cell>
          <cell r="D3864" t="str">
            <v>APICAMARON 35% FOR.ESP.M.GDE.</v>
          </cell>
          <cell r="E3864" t="str">
            <v>PES</v>
          </cell>
          <cell r="F3864">
            <v>11424</v>
          </cell>
          <cell r="G3864" t="str">
            <v>TN</v>
          </cell>
          <cell r="H3864" t="str">
            <v>TONELADAS</v>
          </cell>
          <cell r="I3864" t="str">
            <v>EXP</v>
          </cell>
        </row>
        <row r="3865">
          <cell r="A3865" t="str">
            <v>17248275</v>
          </cell>
          <cell r="B3865">
            <v>172</v>
          </cell>
          <cell r="C3865">
            <v>48275</v>
          </cell>
          <cell r="D3865" t="str">
            <v>APICAMARON 35% FOR.ESP.3/32 LG</v>
          </cell>
          <cell r="E3865" t="str">
            <v>PES</v>
          </cell>
          <cell r="F3865">
            <v>11173</v>
          </cell>
          <cell r="G3865" t="str">
            <v>TN</v>
          </cell>
          <cell r="H3865" t="str">
            <v>TONELADAS</v>
          </cell>
          <cell r="I3865" t="str">
            <v>ACU</v>
          </cell>
        </row>
        <row r="3866">
          <cell r="A3866" t="str">
            <v>17248319</v>
          </cell>
          <cell r="B3866">
            <v>172</v>
          </cell>
          <cell r="C3866">
            <v>48319</v>
          </cell>
          <cell r="D3866" t="str">
            <v>API CAMARON INTENSIVO 40% MC 2</v>
          </cell>
          <cell r="E3866" t="str">
            <v>PES</v>
          </cell>
          <cell r="F3866">
            <v>15941</v>
          </cell>
          <cell r="G3866" t="str">
            <v>TN</v>
          </cell>
          <cell r="H3866" t="str">
            <v>TONELADAS</v>
          </cell>
          <cell r="I3866" t="str">
            <v>ACU</v>
          </cell>
        </row>
        <row r="3867">
          <cell r="A3867" t="str">
            <v>17248329</v>
          </cell>
          <cell r="B3867">
            <v>172</v>
          </cell>
          <cell r="C3867">
            <v>48329</v>
          </cell>
          <cell r="D3867" t="str">
            <v>API CAMARON INT 35% CE 2.32</v>
          </cell>
          <cell r="E3867" t="str">
            <v>PES</v>
          </cell>
          <cell r="F3867">
            <v>14560</v>
          </cell>
          <cell r="G3867" t="str">
            <v>TN</v>
          </cell>
          <cell r="H3867" t="str">
            <v>TONELADAS</v>
          </cell>
          <cell r="I3867" t="str">
            <v>ACU</v>
          </cell>
        </row>
        <row r="3868">
          <cell r="A3868" t="str">
            <v>17248392</v>
          </cell>
          <cell r="B3868">
            <v>172</v>
          </cell>
          <cell r="C3868">
            <v>48392</v>
          </cell>
          <cell r="D3868" t="str">
            <v>API-CAMARON MEDIA DENS 40% ME</v>
          </cell>
          <cell r="E3868" t="str">
            <v>PES</v>
          </cell>
          <cell r="F3868">
            <v>13556</v>
          </cell>
          <cell r="G3868" t="str">
            <v>TN</v>
          </cell>
          <cell r="H3868" t="str">
            <v>TONELADAS</v>
          </cell>
          <cell r="I3868" t="str">
            <v>ACU</v>
          </cell>
        </row>
        <row r="3869">
          <cell r="A3869" t="str">
            <v>17248407</v>
          </cell>
          <cell r="B3869">
            <v>172</v>
          </cell>
          <cell r="C3869">
            <v>48407</v>
          </cell>
          <cell r="D3869" t="str">
            <v>API CAMARON MEDIA DENSID 35%</v>
          </cell>
          <cell r="E3869" t="str">
            <v>PES</v>
          </cell>
          <cell r="F3869">
            <v>12850</v>
          </cell>
          <cell r="G3869" t="str">
            <v>TN</v>
          </cell>
          <cell r="H3869" t="str">
            <v>TONELADAS</v>
          </cell>
          <cell r="I3869" t="str">
            <v>ACU</v>
          </cell>
        </row>
        <row r="3870">
          <cell r="A3870" t="str">
            <v>17248429</v>
          </cell>
          <cell r="B3870">
            <v>172</v>
          </cell>
          <cell r="C3870">
            <v>48429</v>
          </cell>
          <cell r="D3870" t="str">
            <v>API CAMARON MEDIA DENS 30% CE</v>
          </cell>
          <cell r="E3870" t="str">
            <v>PES</v>
          </cell>
          <cell r="F3870">
            <v>12679</v>
          </cell>
          <cell r="G3870" t="str">
            <v>TN</v>
          </cell>
          <cell r="H3870" t="str">
            <v>TONELADAS</v>
          </cell>
          <cell r="I3870" t="str">
            <v>ACU</v>
          </cell>
        </row>
        <row r="3871">
          <cell r="A3871" t="str">
            <v>17248439</v>
          </cell>
          <cell r="B3871">
            <v>172</v>
          </cell>
          <cell r="C3871">
            <v>48439</v>
          </cell>
          <cell r="D3871" t="str">
            <v>PARGO PIGMENTO MC 20K</v>
          </cell>
          <cell r="E3871" t="str">
            <v>PES</v>
          </cell>
          <cell r="F3871">
            <v>14047</v>
          </cell>
          <cell r="G3871" t="str">
            <v>TN</v>
          </cell>
          <cell r="H3871" t="str">
            <v>TONELADAS</v>
          </cell>
          <cell r="I3871" t="str">
            <v>ACU</v>
          </cell>
        </row>
        <row r="3872">
          <cell r="A3872" t="str">
            <v>17248656</v>
          </cell>
          <cell r="B3872">
            <v>172</v>
          </cell>
          <cell r="C3872">
            <v>48656</v>
          </cell>
          <cell r="D3872" t="str">
            <v>API CORVINA ENGORDA 1 20K</v>
          </cell>
          <cell r="E3872" t="str">
            <v>PES</v>
          </cell>
          <cell r="F3872">
            <v>15660</v>
          </cell>
          <cell r="G3872" t="str">
            <v>TN</v>
          </cell>
          <cell r="H3872" t="str">
            <v>TONELADAS</v>
          </cell>
          <cell r="I3872" t="str">
            <v>ACU</v>
          </cell>
        </row>
        <row r="3873">
          <cell r="A3873" t="str">
            <v>17248657</v>
          </cell>
          <cell r="B3873">
            <v>172</v>
          </cell>
          <cell r="C3873">
            <v>48657</v>
          </cell>
          <cell r="D3873" t="str">
            <v>API CORVINA ENGORDA 2 20K</v>
          </cell>
          <cell r="E3873" t="str">
            <v>PES</v>
          </cell>
          <cell r="F3873">
            <v>15400</v>
          </cell>
          <cell r="G3873" t="str">
            <v>TN</v>
          </cell>
          <cell r="H3873" t="str">
            <v>TONELADAS</v>
          </cell>
          <cell r="I3873" t="str">
            <v>ACU</v>
          </cell>
        </row>
        <row r="3874">
          <cell r="A3874" t="str">
            <v>17248739</v>
          </cell>
          <cell r="B3874">
            <v>172</v>
          </cell>
          <cell r="C3874">
            <v>48739</v>
          </cell>
          <cell r="D3874" t="str">
            <v>PARGO DESARROLLO MC 20K</v>
          </cell>
          <cell r="E3874" t="str">
            <v>PES</v>
          </cell>
          <cell r="F3874">
            <v>13771</v>
          </cell>
          <cell r="G3874" t="str">
            <v>TN</v>
          </cell>
          <cell r="H3874" t="str">
            <v>TONELADAS</v>
          </cell>
          <cell r="I3874" t="str">
            <v>ACU</v>
          </cell>
        </row>
        <row r="3875">
          <cell r="A3875" t="str">
            <v>17248749</v>
          </cell>
          <cell r="B3875">
            <v>172</v>
          </cell>
          <cell r="C3875">
            <v>48749</v>
          </cell>
          <cell r="D3875" t="str">
            <v>PARGO ENGORDA MC 20K</v>
          </cell>
          <cell r="E3875" t="str">
            <v>PES</v>
          </cell>
          <cell r="F3875">
            <v>12235</v>
          </cell>
          <cell r="G3875" t="str">
            <v>TN</v>
          </cell>
          <cell r="H3875" t="str">
            <v>TONELADAS</v>
          </cell>
          <cell r="I3875" t="str">
            <v>ACU</v>
          </cell>
        </row>
        <row r="3876">
          <cell r="A3876" t="str">
            <v>17248912</v>
          </cell>
          <cell r="B3876">
            <v>172</v>
          </cell>
          <cell r="C3876">
            <v>48912</v>
          </cell>
          <cell r="D3876" t="str">
            <v>API CAMARON 35% PROPES 2 40 KG</v>
          </cell>
          <cell r="E3876" t="str">
            <v>PES</v>
          </cell>
          <cell r="F3876">
            <v>7062.84</v>
          </cell>
          <cell r="G3876" t="str">
            <v>TN</v>
          </cell>
          <cell r="H3876" t="str">
            <v>TONELADAS</v>
          </cell>
          <cell r="I3876" t="str">
            <v>ACU</v>
          </cell>
        </row>
        <row r="3877">
          <cell r="A3877" t="str">
            <v>17248932</v>
          </cell>
          <cell r="B3877">
            <v>172</v>
          </cell>
          <cell r="C3877">
            <v>48932</v>
          </cell>
          <cell r="D3877" t="str">
            <v>API CAMARON 40% PROPES 2 40 KG</v>
          </cell>
          <cell r="E3877" t="str">
            <v>PES</v>
          </cell>
          <cell r="F3877">
            <v>7513.84</v>
          </cell>
          <cell r="G3877" t="str">
            <v>TN</v>
          </cell>
          <cell r="H3877" t="str">
            <v>TONELADAS</v>
          </cell>
          <cell r="I3877" t="str">
            <v>ACU</v>
          </cell>
        </row>
        <row r="3878">
          <cell r="A3878" t="str">
            <v>17248952</v>
          </cell>
          <cell r="B3878">
            <v>172</v>
          </cell>
          <cell r="C3878">
            <v>48952</v>
          </cell>
          <cell r="D3878" t="str">
            <v>APICAMARON 2 35% ENG.INI P 40K</v>
          </cell>
          <cell r="E3878" t="str">
            <v>PES</v>
          </cell>
          <cell r="F3878">
            <v>7062.84</v>
          </cell>
          <cell r="G3878" t="str">
            <v>TN</v>
          </cell>
          <cell r="H3878" t="str">
            <v>TONELADAS</v>
          </cell>
          <cell r="I3878" t="str">
            <v>ACU</v>
          </cell>
        </row>
        <row r="3879">
          <cell r="A3879" t="str">
            <v>17248962</v>
          </cell>
          <cell r="B3879">
            <v>172</v>
          </cell>
          <cell r="C3879">
            <v>48962</v>
          </cell>
          <cell r="D3879" t="str">
            <v>API CAMARON ENG.FIN 28% P 40KG</v>
          </cell>
          <cell r="E3879" t="str">
            <v>PES</v>
          </cell>
          <cell r="F3879">
            <v>6710.84</v>
          </cell>
          <cell r="G3879" t="str">
            <v>TN</v>
          </cell>
          <cell r="H3879" t="str">
            <v>TONELADAS</v>
          </cell>
          <cell r="I3879" t="str">
            <v>ACU</v>
          </cell>
        </row>
        <row r="3880">
          <cell r="A3880" t="str">
            <v>17250532</v>
          </cell>
          <cell r="B3880">
            <v>172</v>
          </cell>
          <cell r="C3880">
            <v>50532</v>
          </cell>
          <cell r="D3880" t="str">
            <v>GANA-AVES 2 MUL. TE</v>
          </cell>
          <cell r="E3880" t="str">
            <v>PES</v>
          </cell>
          <cell r="F3880">
            <v>4690</v>
          </cell>
          <cell r="G3880" t="str">
            <v>TN</v>
          </cell>
          <cell r="H3880" t="str">
            <v>TONELADAS</v>
          </cell>
          <cell r="I3880" t="str">
            <v>PEC</v>
          </cell>
        </row>
        <row r="3881">
          <cell r="A3881" t="str">
            <v>17253160</v>
          </cell>
          <cell r="B3881">
            <v>172</v>
          </cell>
          <cell r="C3881">
            <v>53160</v>
          </cell>
          <cell r="D3881" t="str">
            <v>INICIAPORK MEJORADO HE</v>
          </cell>
          <cell r="E3881" t="str">
            <v>PES</v>
          </cell>
          <cell r="F3881">
            <v>5770</v>
          </cell>
          <cell r="G3881" t="str">
            <v>TN</v>
          </cell>
          <cell r="H3881" t="str">
            <v>TONELADAS</v>
          </cell>
          <cell r="I3881" t="str">
            <v>PEC</v>
          </cell>
        </row>
        <row r="3882">
          <cell r="A3882" t="str">
            <v>17253170</v>
          </cell>
          <cell r="B3882">
            <v>172</v>
          </cell>
          <cell r="C3882">
            <v>53170</v>
          </cell>
          <cell r="D3882" t="str">
            <v>CRECIPORK MEJORADO HE</v>
          </cell>
          <cell r="E3882" t="str">
            <v>PES</v>
          </cell>
          <cell r="F3882">
            <v>5360</v>
          </cell>
          <cell r="G3882" t="str">
            <v>TN</v>
          </cell>
          <cell r="H3882" t="str">
            <v>TONELADAS</v>
          </cell>
          <cell r="I3882" t="str">
            <v>PEC</v>
          </cell>
        </row>
        <row r="3883">
          <cell r="A3883" t="str">
            <v>17253180</v>
          </cell>
          <cell r="B3883">
            <v>172</v>
          </cell>
          <cell r="C3883">
            <v>53180</v>
          </cell>
          <cell r="D3883" t="str">
            <v>ENGORDAPORK MEJORADO HE</v>
          </cell>
          <cell r="E3883" t="str">
            <v>PES</v>
          </cell>
          <cell r="F3883">
            <v>5130</v>
          </cell>
          <cell r="G3883" t="str">
            <v>TN</v>
          </cell>
          <cell r="H3883" t="str">
            <v>TONELADAS</v>
          </cell>
          <cell r="I3883" t="str">
            <v>PEC</v>
          </cell>
        </row>
        <row r="3884">
          <cell r="A3884" t="str">
            <v>17253190</v>
          </cell>
          <cell r="B3884">
            <v>172</v>
          </cell>
          <cell r="C3884">
            <v>53190</v>
          </cell>
          <cell r="D3884" t="str">
            <v>REPRODUPORK MEJORADO HE</v>
          </cell>
          <cell r="E3884" t="str">
            <v>PES</v>
          </cell>
          <cell r="F3884">
            <v>5225</v>
          </cell>
          <cell r="G3884" t="str">
            <v>TN</v>
          </cell>
          <cell r="H3884" t="str">
            <v>TONELADAS</v>
          </cell>
          <cell r="I3884" t="str">
            <v>PEC</v>
          </cell>
        </row>
        <row r="3885">
          <cell r="A3885" t="str">
            <v>17253240</v>
          </cell>
          <cell r="B3885">
            <v>172</v>
          </cell>
          <cell r="C3885">
            <v>53240</v>
          </cell>
          <cell r="D3885" t="str">
            <v>INICIAPORK HE 40 KG</v>
          </cell>
          <cell r="E3885" t="str">
            <v>PES</v>
          </cell>
          <cell r="F3885">
            <v>5420</v>
          </cell>
          <cell r="G3885" t="str">
            <v>TN</v>
          </cell>
          <cell r="H3885" t="str">
            <v>TONELADAS</v>
          </cell>
          <cell r="I3885" t="str">
            <v>PEC</v>
          </cell>
        </row>
        <row r="3886">
          <cell r="A3886" t="str">
            <v>17253241</v>
          </cell>
          <cell r="B3886">
            <v>172</v>
          </cell>
          <cell r="C3886">
            <v>53241</v>
          </cell>
          <cell r="D3886" t="str">
            <v>INICIAPORK HG</v>
          </cell>
          <cell r="E3886" t="str">
            <v>PES</v>
          </cell>
          <cell r="F3886">
            <v>5280</v>
          </cell>
          <cell r="G3886" t="str">
            <v>TN</v>
          </cell>
          <cell r="H3886" t="str">
            <v>TONELADAS</v>
          </cell>
          <cell r="I3886" t="str">
            <v>PEC</v>
          </cell>
        </row>
        <row r="3887">
          <cell r="A3887" t="str">
            <v>17253632</v>
          </cell>
          <cell r="B3887">
            <v>172</v>
          </cell>
          <cell r="C3887">
            <v>53632</v>
          </cell>
          <cell r="D3887" t="str">
            <v>GANACERDOS MULTIUSOS CE</v>
          </cell>
          <cell r="E3887" t="str">
            <v>PES</v>
          </cell>
          <cell r="F3887">
            <v>4040</v>
          </cell>
          <cell r="G3887" t="str">
            <v>TN</v>
          </cell>
          <cell r="H3887" t="str">
            <v>TONELADAS</v>
          </cell>
          <cell r="I3887" t="str">
            <v>PEC</v>
          </cell>
        </row>
        <row r="3888">
          <cell r="A3888" t="str">
            <v>17254300</v>
          </cell>
          <cell r="B3888">
            <v>172</v>
          </cell>
          <cell r="C3888">
            <v>54300</v>
          </cell>
          <cell r="D3888" t="str">
            <v>GANALECHE MULTIUSOS HE</v>
          </cell>
          <cell r="E3888" t="str">
            <v>PES</v>
          </cell>
          <cell r="F3888">
            <v>4493</v>
          </cell>
          <cell r="G3888" t="str">
            <v>TN</v>
          </cell>
          <cell r="H3888" t="str">
            <v>TONELADAS</v>
          </cell>
          <cell r="I3888" t="str">
            <v>PEC</v>
          </cell>
        </row>
        <row r="3889">
          <cell r="A3889" t="str">
            <v>17254301</v>
          </cell>
          <cell r="B3889">
            <v>172</v>
          </cell>
          <cell r="C3889">
            <v>54301</v>
          </cell>
          <cell r="D3889" t="str">
            <v>GANALECHE MULTIUSOS HG</v>
          </cell>
          <cell r="E3889" t="str">
            <v>PES</v>
          </cell>
          <cell r="F3889">
            <v>4351</v>
          </cell>
          <cell r="G3889" t="str">
            <v>TN</v>
          </cell>
          <cell r="H3889" t="str">
            <v>TONELADAS</v>
          </cell>
          <cell r="I3889" t="str">
            <v>PEC</v>
          </cell>
        </row>
        <row r="3890">
          <cell r="A3890" t="str">
            <v>17254302</v>
          </cell>
          <cell r="B3890">
            <v>172</v>
          </cell>
          <cell r="C3890">
            <v>54302</v>
          </cell>
          <cell r="D3890" t="str">
            <v>GANALECHE MULTIUSOS CE</v>
          </cell>
          <cell r="E3890" t="str">
            <v>PES</v>
          </cell>
          <cell r="F3890">
            <v>4521</v>
          </cell>
          <cell r="G3890" t="str">
            <v>TN</v>
          </cell>
          <cell r="H3890" t="str">
            <v>TONELADAS</v>
          </cell>
          <cell r="I3890" t="str">
            <v>PEC</v>
          </cell>
        </row>
        <row r="3891">
          <cell r="A3891" t="str">
            <v>17254303</v>
          </cell>
          <cell r="B3891">
            <v>172</v>
          </cell>
          <cell r="C3891">
            <v>54303</v>
          </cell>
          <cell r="D3891" t="str">
            <v>GANALECHE MULTIUSOS CG</v>
          </cell>
          <cell r="E3891" t="str">
            <v>PES</v>
          </cell>
          <cell r="F3891">
            <v>4381</v>
          </cell>
          <cell r="G3891" t="str">
            <v>TN</v>
          </cell>
          <cell r="H3891" t="str">
            <v>TONELADAS</v>
          </cell>
          <cell r="I3891" t="str">
            <v>PEC</v>
          </cell>
        </row>
        <row r="3892">
          <cell r="A3892" t="str">
            <v>17254304</v>
          </cell>
          <cell r="B3892">
            <v>172</v>
          </cell>
          <cell r="C3892">
            <v>54304</v>
          </cell>
          <cell r="D3892" t="str">
            <v>GANALECHE MULTIUSOS RE</v>
          </cell>
          <cell r="E3892" t="str">
            <v>PES</v>
          </cell>
          <cell r="F3892">
            <v>4511</v>
          </cell>
          <cell r="G3892" t="str">
            <v>TN</v>
          </cell>
          <cell r="H3892" t="str">
            <v>TONELADAS</v>
          </cell>
          <cell r="I3892" t="str">
            <v>PEC</v>
          </cell>
        </row>
        <row r="3893">
          <cell r="A3893" t="str">
            <v>17254305</v>
          </cell>
          <cell r="B3893">
            <v>172</v>
          </cell>
          <cell r="C3893">
            <v>54305</v>
          </cell>
          <cell r="D3893" t="str">
            <v>GANALECHE MULTIUSOS RG</v>
          </cell>
          <cell r="E3893" t="str">
            <v>PES</v>
          </cell>
          <cell r="F3893">
            <v>4371</v>
          </cell>
          <cell r="G3893" t="str">
            <v>TN</v>
          </cell>
          <cell r="H3893" t="str">
            <v>TONELADAS</v>
          </cell>
          <cell r="I3893" t="str">
            <v>PEC</v>
          </cell>
        </row>
        <row r="3894">
          <cell r="A3894" t="str">
            <v>17254320</v>
          </cell>
          <cell r="B3894">
            <v>172</v>
          </cell>
          <cell r="C3894">
            <v>54320</v>
          </cell>
          <cell r="D3894" t="str">
            <v>ESTABLERO 18% HE</v>
          </cell>
          <cell r="E3894" t="str">
            <v>PES</v>
          </cell>
          <cell r="F3894">
            <v>4645</v>
          </cell>
          <cell r="G3894" t="str">
            <v>TN</v>
          </cell>
          <cell r="H3894" t="str">
            <v>TONELADAS</v>
          </cell>
          <cell r="I3894" t="str">
            <v>PEC</v>
          </cell>
        </row>
        <row r="3895">
          <cell r="A3895" t="str">
            <v>17254321</v>
          </cell>
          <cell r="B3895">
            <v>172</v>
          </cell>
          <cell r="C3895">
            <v>54321</v>
          </cell>
          <cell r="D3895" t="str">
            <v>ESTABLERO 18% HG</v>
          </cell>
          <cell r="E3895" t="str">
            <v>PES</v>
          </cell>
          <cell r="F3895">
            <v>4505</v>
          </cell>
          <cell r="G3895" t="str">
            <v>TN</v>
          </cell>
          <cell r="H3895" t="str">
            <v>TONELADAS</v>
          </cell>
          <cell r="I3895" t="str">
            <v>PEC</v>
          </cell>
        </row>
        <row r="3896">
          <cell r="A3896" t="str">
            <v>17254323</v>
          </cell>
          <cell r="B3896">
            <v>172</v>
          </cell>
          <cell r="C3896">
            <v>54323</v>
          </cell>
          <cell r="D3896" t="str">
            <v>ESTABLERO 18% CG</v>
          </cell>
          <cell r="E3896" t="str">
            <v>PES</v>
          </cell>
          <cell r="F3896">
            <v>4525</v>
          </cell>
          <cell r="G3896" t="str">
            <v>TN</v>
          </cell>
          <cell r="H3896" t="str">
            <v>TONELADAS</v>
          </cell>
          <cell r="I3896" t="str">
            <v>PEC</v>
          </cell>
        </row>
        <row r="3897">
          <cell r="A3897" t="str">
            <v>17254324</v>
          </cell>
          <cell r="B3897">
            <v>172</v>
          </cell>
          <cell r="C3897">
            <v>54324</v>
          </cell>
          <cell r="D3897" t="str">
            <v>ESTABLERO 18% RE</v>
          </cell>
          <cell r="E3897" t="str">
            <v>PES</v>
          </cell>
          <cell r="F3897">
            <v>3890</v>
          </cell>
          <cell r="G3897" t="str">
            <v>TN</v>
          </cell>
          <cell r="H3897" t="str">
            <v>TONELADAS</v>
          </cell>
          <cell r="I3897" t="str">
            <v>PEC</v>
          </cell>
        </row>
        <row r="3898">
          <cell r="A3898" t="str">
            <v>17254325</v>
          </cell>
          <cell r="B3898">
            <v>172</v>
          </cell>
          <cell r="C3898">
            <v>54325</v>
          </cell>
          <cell r="D3898" t="str">
            <v>ESTABLERO 18% RG</v>
          </cell>
          <cell r="E3898" t="str">
            <v>PES</v>
          </cell>
          <cell r="F3898">
            <v>4515</v>
          </cell>
          <cell r="G3898" t="str">
            <v>TN</v>
          </cell>
          <cell r="H3898" t="str">
            <v>TONELADAS</v>
          </cell>
          <cell r="I3898" t="str">
            <v>PEC</v>
          </cell>
        </row>
        <row r="3899">
          <cell r="A3899" t="str">
            <v>17254342</v>
          </cell>
          <cell r="B3899">
            <v>172</v>
          </cell>
          <cell r="C3899">
            <v>54342</v>
          </cell>
          <cell r="D3899" t="str">
            <v>ESTABLERO 20% CE</v>
          </cell>
          <cell r="E3899" t="str">
            <v>PES</v>
          </cell>
          <cell r="F3899">
            <v>4365</v>
          </cell>
          <cell r="G3899" t="str">
            <v>TN</v>
          </cell>
          <cell r="H3899" t="str">
            <v>TONELADAS</v>
          </cell>
          <cell r="I3899" t="str">
            <v>PEC</v>
          </cell>
        </row>
        <row r="3900">
          <cell r="A3900" t="str">
            <v>17254343</v>
          </cell>
          <cell r="B3900">
            <v>172</v>
          </cell>
          <cell r="C3900">
            <v>54343</v>
          </cell>
          <cell r="D3900" t="str">
            <v>ESTABLERO 20% CG</v>
          </cell>
          <cell r="E3900" t="str">
            <v>PES</v>
          </cell>
          <cell r="F3900">
            <v>4250</v>
          </cell>
          <cell r="G3900" t="str">
            <v>TN</v>
          </cell>
          <cell r="H3900" t="str">
            <v>TONELADAS</v>
          </cell>
          <cell r="I3900" t="str">
            <v>PEC</v>
          </cell>
        </row>
        <row r="3901">
          <cell r="A3901" t="str">
            <v>17254344</v>
          </cell>
          <cell r="B3901">
            <v>172</v>
          </cell>
          <cell r="C3901">
            <v>54344</v>
          </cell>
          <cell r="D3901" t="str">
            <v>ESTABLERO 20% RE</v>
          </cell>
          <cell r="E3901" t="str">
            <v>PES</v>
          </cell>
          <cell r="F3901">
            <v>4650</v>
          </cell>
          <cell r="G3901" t="str">
            <v>TN</v>
          </cell>
          <cell r="H3901" t="str">
            <v>TONELADAS</v>
          </cell>
          <cell r="I3901" t="str">
            <v>PEC</v>
          </cell>
        </row>
        <row r="3902">
          <cell r="A3902" t="str">
            <v>17254422</v>
          </cell>
          <cell r="B3902">
            <v>172</v>
          </cell>
          <cell r="C3902">
            <v>54422</v>
          </cell>
          <cell r="D3902" t="str">
            <v>ESTABLERO 18% CE</v>
          </cell>
          <cell r="E3902" t="str">
            <v>PES</v>
          </cell>
          <cell r="F3902">
            <v>4221</v>
          </cell>
          <cell r="G3902" t="str">
            <v>TN</v>
          </cell>
          <cell r="H3902" t="str">
            <v>TONELADAS</v>
          </cell>
          <cell r="I3902" t="str">
            <v>PEC</v>
          </cell>
        </row>
        <row r="3903">
          <cell r="A3903" t="str">
            <v>17254584</v>
          </cell>
          <cell r="B3903">
            <v>172</v>
          </cell>
          <cell r="C3903">
            <v>54584</v>
          </cell>
          <cell r="D3903" t="str">
            <v>GANALECHE ALTAS PRODUCTORAS RE</v>
          </cell>
          <cell r="E3903" t="str">
            <v>PES</v>
          </cell>
          <cell r="F3903">
            <v>4559</v>
          </cell>
          <cell r="G3903" t="str">
            <v>TN</v>
          </cell>
          <cell r="H3903" t="str">
            <v>TONELADAS</v>
          </cell>
          <cell r="I3903" t="str">
            <v>PEC</v>
          </cell>
        </row>
        <row r="3904">
          <cell r="A3904" t="str">
            <v>17254595</v>
          </cell>
          <cell r="B3904">
            <v>172</v>
          </cell>
          <cell r="C3904">
            <v>54595</v>
          </cell>
          <cell r="D3904" t="str">
            <v>MEZCLA ENERGETICA RG</v>
          </cell>
          <cell r="E3904" t="str">
            <v>PES</v>
          </cell>
          <cell r="F3904">
            <v>4310</v>
          </cell>
          <cell r="G3904" t="str">
            <v>TN</v>
          </cell>
          <cell r="H3904" t="str">
            <v>TONELADAS</v>
          </cell>
          <cell r="I3904" t="str">
            <v>PEC</v>
          </cell>
        </row>
        <row r="3905">
          <cell r="A3905" t="str">
            <v>17254604</v>
          </cell>
          <cell r="B3905">
            <v>172</v>
          </cell>
          <cell r="C3905">
            <v>54604</v>
          </cell>
          <cell r="D3905" t="str">
            <v>GANALECHE 17% ESPECIAL RE</v>
          </cell>
          <cell r="E3905" t="str">
            <v>PES</v>
          </cell>
          <cell r="F3905">
            <v>4855</v>
          </cell>
          <cell r="G3905" t="str">
            <v>TN</v>
          </cell>
          <cell r="H3905" t="str">
            <v>TONELADAS</v>
          </cell>
          <cell r="I3905" t="str">
            <v>PEC</v>
          </cell>
        </row>
        <row r="3906">
          <cell r="A3906" t="str">
            <v>17254760</v>
          </cell>
          <cell r="B3906">
            <v>172</v>
          </cell>
          <cell r="C3906">
            <v>54760</v>
          </cell>
          <cell r="D3906" t="str">
            <v>GANAMEL HE</v>
          </cell>
          <cell r="E3906" t="str">
            <v>PES</v>
          </cell>
          <cell r="F3906">
            <v>4309</v>
          </cell>
          <cell r="G3906" t="str">
            <v>TN</v>
          </cell>
          <cell r="H3906" t="str">
            <v>TONELADAS</v>
          </cell>
          <cell r="I3906" t="str">
            <v>PEC</v>
          </cell>
        </row>
        <row r="3907">
          <cell r="A3907" t="str">
            <v>17254761</v>
          </cell>
          <cell r="B3907">
            <v>172</v>
          </cell>
          <cell r="C3907">
            <v>54761</v>
          </cell>
          <cell r="D3907" t="str">
            <v>GANAMEL HG</v>
          </cell>
          <cell r="E3907" t="str">
            <v>PES</v>
          </cell>
          <cell r="F3907">
            <v>4169</v>
          </cell>
          <cell r="G3907" t="str">
            <v>TN</v>
          </cell>
          <cell r="H3907" t="str">
            <v>TONELADAS</v>
          </cell>
          <cell r="I3907" t="str">
            <v>PEC</v>
          </cell>
        </row>
        <row r="3908">
          <cell r="A3908" t="str">
            <v>17254762</v>
          </cell>
          <cell r="B3908">
            <v>172</v>
          </cell>
          <cell r="C3908">
            <v>54762</v>
          </cell>
          <cell r="D3908" t="str">
            <v>GANAMEL CE</v>
          </cell>
          <cell r="E3908" t="str">
            <v>PES</v>
          </cell>
          <cell r="F3908">
            <v>4329</v>
          </cell>
          <cell r="G3908" t="str">
            <v>TN</v>
          </cell>
          <cell r="H3908" t="str">
            <v>TONELADAS</v>
          </cell>
          <cell r="I3908" t="str">
            <v>PEC</v>
          </cell>
        </row>
        <row r="3909">
          <cell r="A3909" t="str">
            <v>17254764</v>
          </cell>
          <cell r="B3909">
            <v>172</v>
          </cell>
          <cell r="C3909">
            <v>54764</v>
          </cell>
          <cell r="D3909" t="str">
            <v>GANAMEL 30 KG RE</v>
          </cell>
          <cell r="E3909" t="str">
            <v>PES</v>
          </cell>
          <cell r="F3909">
            <v>4159</v>
          </cell>
          <cell r="G3909" t="str">
            <v>TN</v>
          </cell>
          <cell r="H3909" t="str">
            <v>TONELADAS</v>
          </cell>
          <cell r="I3909" t="str">
            <v>PEC</v>
          </cell>
        </row>
        <row r="3910">
          <cell r="A3910" t="str">
            <v>17255910</v>
          </cell>
          <cell r="B3910">
            <v>172</v>
          </cell>
          <cell r="C3910">
            <v>55910</v>
          </cell>
          <cell r="D3910" t="str">
            <v>ESTIAJE FASE 1 SOSTEN HE</v>
          </cell>
          <cell r="E3910" t="str">
            <v>PES</v>
          </cell>
          <cell r="F3910">
            <v>3375</v>
          </cell>
          <cell r="G3910" t="str">
            <v>TN</v>
          </cell>
          <cell r="H3910" t="str">
            <v>TONELADAS</v>
          </cell>
          <cell r="I3910" t="str">
            <v>PEC</v>
          </cell>
        </row>
        <row r="3911">
          <cell r="A3911" t="str">
            <v>17256072</v>
          </cell>
          <cell r="B3911">
            <v>172</v>
          </cell>
          <cell r="C3911">
            <v>56072</v>
          </cell>
          <cell r="D3911" t="str">
            <v>CABALLOS GANADOR  CE</v>
          </cell>
          <cell r="E3911" t="str">
            <v>PES</v>
          </cell>
          <cell r="F3911">
            <v>4240</v>
          </cell>
          <cell r="G3911" t="str">
            <v>TN</v>
          </cell>
          <cell r="H3911" t="str">
            <v>TONELADAS</v>
          </cell>
          <cell r="I3911" t="str">
            <v>PEC</v>
          </cell>
        </row>
        <row r="3912">
          <cell r="A3912" t="str">
            <v>17256152</v>
          </cell>
          <cell r="B3912">
            <v>172</v>
          </cell>
          <cell r="C3912">
            <v>56152</v>
          </cell>
          <cell r="D3912" t="str">
            <v>CABALLO GANADOR 13% CE</v>
          </cell>
          <cell r="E3912" t="str">
            <v>PES</v>
          </cell>
          <cell r="F3912">
            <v>4600</v>
          </cell>
          <cell r="G3912" t="str">
            <v>TN</v>
          </cell>
          <cell r="H3912" t="str">
            <v>TONELADAS</v>
          </cell>
          <cell r="I3912" t="str">
            <v>PEC</v>
          </cell>
        </row>
        <row r="3913">
          <cell r="A3913" t="str">
            <v>17256294</v>
          </cell>
          <cell r="B3913">
            <v>172</v>
          </cell>
          <cell r="C3913">
            <v>56294</v>
          </cell>
          <cell r="D3913" t="str">
            <v>CABALLO GANADOR 12% RE</v>
          </cell>
          <cell r="E3913" t="str">
            <v>PES</v>
          </cell>
          <cell r="F3913">
            <v>5250</v>
          </cell>
          <cell r="G3913" t="str">
            <v>TN</v>
          </cell>
          <cell r="H3913" t="str">
            <v>TONELADAS</v>
          </cell>
          <cell r="I3913" t="str">
            <v>PEC</v>
          </cell>
        </row>
        <row r="3914">
          <cell r="A3914" t="str">
            <v>17256667</v>
          </cell>
          <cell r="B3914">
            <v>172</v>
          </cell>
          <cell r="C3914">
            <v>56667</v>
          </cell>
          <cell r="D3914" t="str">
            <v>TRIPLE CORONA NEW GENERATION</v>
          </cell>
          <cell r="E3914" t="str">
            <v>PES</v>
          </cell>
          <cell r="F3914">
            <v>9752</v>
          </cell>
          <cell r="G3914" t="str">
            <v>TN</v>
          </cell>
          <cell r="H3914" t="str">
            <v>TONELADAS</v>
          </cell>
          <cell r="I3914" t="str">
            <v>PEC</v>
          </cell>
        </row>
        <row r="3915">
          <cell r="A3915" t="str">
            <v>17256849</v>
          </cell>
          <cell r="B3915">
            <v>172</v>
          </cell>
          <cell r="C3915">
            <v>56849</v>
          </cell>
          <cell r="D3915" t="str">
            <v>TRIPLE CORONA FULL ENERG 15 KG</v>
          </cell>
          <cell r="E3915" t="str">
            <v>PES</v>
          </cell>
          <cell r="F3915">
            <v>10495</v>
          </cell>
          <cell r="G3915" t="str">
            <v>TN</v>
          </cell>
          <cell r="H3915" t="str">
            <v>TONELADAS</v>
          </cell>
          <cell r="I3915" t="str">
            <v>PEC</v>
          </cell>
        </row>
        <row r="3916">
          <cell r="A3916" t="str">
            <v>17256854</v>
          </cell>
          <cell r="B3916">
            <v>172</v>
          </cell>
          <cell r="C3916">
            <v>56854</v>
          </cell>
          <cell r="D3916" t="str">
            <v>PELL ROL GENESIS RE 40 KGS</v>
          </cell>
          <cell r="E3916" t="str">
            <v>PES</v>
          </cell>
          <cell r="F3916">
            <v>7314</v>
          </cell>
          <cell r="G3916" t="str">
            <v>TN</v>
          </cell>
          <cell r="H3916" t="str">
            <v>TONELADAS</v>
          </cell>
          <cell r="I3916" t="str">
            <v>PEC</v>
          </cell>
        </row>
        <row r="3917">
          <cell r="A3917" t="str">
            <v>17256902</v>
          </cell>
          <cell r="B3917">
            <v>172</v>
          </cell>
          <cell r="C3917">
            <v>56902</v>
          </cell>
          <cell r="D3917" t="str">
            <v>GANADOR CONEJOS CE</v>
          </cell>
          <cell r="E3917" t="str">
            <v>PES</v>
          </cell>
          <cell r="F3917">
            <v>5280</v>
          </cell>
          <cell r="G3917" t="str">
            <v>TN</v>
          </cell>
          <cell r="H3917" t="str">
            <v>TONELADAS</v>
          </cell>
          <cell r="I3917" t="str">
            <v>PEC</v>
          </cell>
        </row>
        <row r="3918">
          <cell r="A3918" t="str">
            <v>17256903</v>
          </cell>
          <cell r="B3918">
            <v>172</v>
          </cell>
          <cell r="C3918">
            <v>56903</v>
          </cell>
          <cell r="D3918" t="str">
            <v>GANADOR CONEJOS CG</v>
          </cell>
          <cell r="E3918" t="str">
            <v>PES</v>
          </cell>
          <cell r="F3918">
            <v>4722</v>
          </cell>
          <cell r="G3918" t="str">
            <v>TN</v>
          </cell>
          <cell r="H3918" t="str">
            <v>TONELADAS</v>
          </cell>
          <cell r="I3918" t="str">
            <v>PEC</v>
          </cell>
        </row>
        <row r="3919">
          <cell r="A3919" t="str">
            <v>17256903</v>
          </cell>
          <cell r="B3919">
            <v>172</v>
          </cell>
          <cell r="C3919">
            <v>56903</v>
          </cell>
          <cell r="D3919" t="str">
            <v>GANADOR CONEJOS CG</v>
          </cell>
          <cell r="E3919" t="str">
            <v>PES</v>
          </cell>
          <cell r="F3919">
            <v>4722</v>
          </cell>
          <cell r="G3919" t="str">
            <v>TN</v>
          </cell>
          <cell r="H3919" t="str">
            <v>TONELADAS</v>
          </cell>
          <cell r="I3919" t="str">
            <v>PEC</v>
          </cell>
        </row>
        <row r="3920">
          <cell r="A3920" t="str">
            <v>17256906</v>
          </cell>
          <cell r="B3920">
            <v>172</v>
          </cell>
          <cell r="C3920">
            <v>56906</v>
          </cell>
          <cell r="D3920" t="str">
            <v>GANADOR CONEJOS 5KG CE</v>
          </cell>
          <cell r="E3920" t="str">
            <v>PES</v>
          </cell>
          <cell r="F3920">
            <v>6599</v>
          </cell>
          <cell r="G3920" t="str">
            <v>TN</v>
          </cell>
          <cell r="H3920" t="str">
            <v>TONELADAS</v>
          </cell>
          <cell r="I3920" t="str">
            <v>PEC</v>
          </cell>
        </row>
        <row r="3921">
          <cell r="A3921" t="str">
            <v>17256952</v>
          </cell>
          <cell r="B3921">
            <v>172</v>
          </cell>
          <cell r="C3921">
            <v>56952</v>
          </cell>
          <cell r="D3921" t="str">
            <v>ROOSTER MIX 40 KGS</v>
          </cell>
          <cell r="E3921" t="str">
            <v>PES</v>
          </cell>
          <cell r="F3921">
            <v>5325</v>
          </cell>
          <cell r="G3921" t="str">
            <v>TN</v>
          </cell>
          <cell r="H3921" t="str">
            <v>TONELADAS</v>
          </cell>
          <cell r="I3921" t="str">
            <v>PEC</v>
          </cell>
        </row>
        <row r="3922">
          <cell r="A3922" t="str">
            <v>17258396</v>
          </cell>
          <cell r="B3922">
            <v>172</v>
          </cell>
          <cell r="C3922">
            <v>58396</v>
          </cell>
          <cell r="D3922" t="str">
            <v>API CAMARON MEDIA DENS 40% ME</v>
          </cell>
          <cell r="E3922" t="str">
            <v>PES</v>
          </cell>
          <cell r="F3922">
            <v>13556</v>
          </cell>
          <cell r="G3922" t="str">
            <v>TN</v>
          </cell>
          <cell r="H3922" t="str">
            <v>TONELADAS</v>
          </cell>
          <cell r="I3922" t="str">
            <v>ACU</v>
          </cell>
        </row>
        <row r="3923">
          <cell r="A3923" t="str">
            <v>17258399</v>
          </cell>
          <cell r="B3923">
            <v>172</v>
          </cell>
          <cell r="C3923">
            <v>58399</v>
          </cell>
          <cell r="D3923" t="str">
            <v>API CAMARON MEDIA DENS 40% CE</v>
          </cell>
          <cell r="E3923" t="str">
            <v>PES</v>
          </cell>
          <cell r="F3923">
            <v>13456</v>
          </cell>
          <cell r="G3923" t="str">
            <v>TN</v>
          </cell>
          <cell r="H3923" t="str">
            <v>TONELADAS</v>
          </cell>
          <cell r="I3923" t="str">
            <v>ACU</v>
          </cell>
        </row>
        <row r="3924">
          <cell r="A3924" t="str">
            <v>17258409</v>
          </cell>
          <cell r="B3924">
            <v>172</v>
          </cell>
          <cell r="C3924">
            <v>58409</v>
          </cell>
          <cell r="D3924" t="str">
            <v>API CAMARON MEDIA DENS 35% CE</v>
          </cell>
          <cell r="E3924" t="str">
            <v>PES</v>
          </cell>
          <cell r="F3924">
            <v>13236</v>
          </cell>
          <cell r="G3924" t="str">
            <v>TN</v>
          </cell>
          <cell r="H3924" t="str">
            <v>TONELADAS</v>
          </cell>
          <cell r="I3924" t="str">
            <v>ACU</v>
          </cell>
        </row>
        <row r="3925">
          <cell r="A3925" t="str">
            <v>17258622</v>
          </cell>
          <cell r="B3925">
            <v>172</v>
          </cell>
          <cell r="C3925">
            <v>58622</v>
          </cell>
          <cell r="D3925" t="str">
            <v>GANA CAMARON DORADO R 35% CE</v>
          </cell>
          <cell r="E3925" t="str">
            <v>PES</v>
          </cell>
          <cell r="F3925">
            <v>9027.0499999999993</v>
          </cell>
          <cell r="G3925" t="str">
            <v>TN</v>
          </cell>
          <cell r="H3925" t="str">
            <v>TONELADAS</v>
          </cell>
          <cell r="I3925" t="str">
            <v>ACU</v>
          </cell>
        </row>
        <row r="3926">
          <cell r="A3926" t="str">
            <v>17258992</v>
          </cell>
          <cell r="B3926">
            <v>172</v>
          </cell>
          <cell r="C3926">
            <v>58992</v>
          </cell>
          <cell r="D3926" t="str">
            <v>CAMARON ENGORDA FIN 35%</v>
          </cell>
          <cell r="E3926" t="str">
            <v>PES</v>
          </cell>
          <cell r="F3926">
            <v>7062.84</v>
          </cell>
          <cell r="G3926" t="str">
            <v>TN</v>
          </cell>
          <cell r="H3926" t="str">
            <v>TONELADAS</v>
          </cell>
          <cell r="I3926" t="str">
            <v>EXP</v>
          </cell>
        </row>
        <row r="3927">
          <cell r="A3927" t="str">
            <v>17260956</v>
          </cell>
          <cell r="B3927">
            <v>172</v>
          </cell>
          <cell r="C3927">
            <v>60956</v>
          </cell>
          <cell r="D3927" t="str">
            <v>POSTURA INICIACION 5 KG</v>
          </cell>
          <cell r="E3927" t="str">
            <v>PES</v>
          </cell>
          <cell r="F3927">
            <v>5498</v>
          </cell>
          <cell r="G3927" t="str">
            <v>TN</v>
          </cell>
          <cell r="H3927" t="str">
            <v>TONELADAS</v>
          </cell>
          <cell r="I3927" t="str">
            <v>PEC</v>
          </cell>
        </row>
        <row r="3928">
          <cell r="A3928" t="str">
            <v>17262092</v>
          </cell>
          <cell r="B3928">
            <v>172</v>
          </cell>
          <cell r="C3928">
            <v>62092</v>
          </cell>
          <cell r="D3928" t="str">
            <v>POLLO INICIADOR  ME</v>
          </cell>
          <cell r="E3928" t="str">
            <v>PES</v>
          </cell>
          <cell r="F3928">
            <v>6425</v>
          </cell>
          <cell r="G3928" t="str">
            <v>TN</v>
          </cell>
          <cell r="H3928" t="str">
            <v>TONELADAS</v>
          </cell>
          <cell r="I3928" t="str">
            <v>PEC</v>
          </cell>
        </row>
        <row r="3929">
          <cell r="A3929" t="str">
            <v>17262132</v>
          </cell>
          <cell r="B3929">
            <v>172</v>
          </cell>
          <cell r="C3929">
            <v>62132</v>
          </cell>
          <cell r="D3929" t="str">
            <v>POLLO FINALIZADOR ME</v>
          </cell>
          <cell r="E3929" t="str">
            <v>PES</v>
          </cell>
          <cell r="F3929">
            <v>6425</v>
          </cell>
          <cell r="G3929" t="str">
            <v>TN</v>
          </cell>
          <cell r="H3929" t="str">
            <v>TONELADAS</v>
          </cell>
          <cell r="I3929" t="str">
            <v>PEC</v>
          </cell>
        </row>
        <row r="3930">
          <cell r="A3930" t="str">
            <v>17262222</v>
          </cell>
          <cell r="B3930">
            <v>172</v>
          </cell>
          <cell r="C3930">
            <v>62222</v>
          </cell>
          <cell r="D3930" t="str">
            <v>POLLO ORO V.  ME</v>
          </cell>
          <cell r="E3930" t="str">
            <v>PES</v>
          </cell>
          <cell r="F3930">
            <v>5900</v>
          </cell>
          <cell r="G3930" t="str">
            <v>TN</v>
          </cell>
          <cell r="H3930" t="str">
            <v>TONELADAS</v>
          </cell>
          <cell r="I3930" t="str">
            <v>PEC</v>
          </cell>
        </row>
        <row r="3931">
          <cell r="A3931" t="str">
            <v>17262226</v>
          </cell>
          <cell r="B3931">
            <v>172</v>
          </cell>
          <cell r="C3931">
            <v>62226</v>
          </cell>
          <cell r="D3931" t="str">
            <v>POLLO ENGORDA 5 KG</v>
          </cell>
          <cell r="E3931" t="str">
            <v>PES</v>
          </cell>
          <cell r="F3931">
            <v>7258</v>
          </cell>
          <cell r="G3931" t="str">
            <v>TN</v>
          </cell>
          <cell r="H3931" t="str">
            <v>TONELADAS</v>
          </cell>
          <cell r="I3931" t="str">
            <v>PEC</v>
          </cell>
        </row>
        <row r="3932">
          <cell r="A3932" t="str">
            <v>17262322</v>
          </cell>
          <cell r="B3932">
            <v>172</v>
          </cell>
          <cell r="C3932">
            <v>62322</v>
          </cell>
          <cell r="D3932" t="str">
            <v>POLLITO ORO INIC.V. ME</v>
          </cell>
          <cell r="E3932" t="str">
            <v>PES</v>
          </cell>
          <cell r="F3932">
            <v>5940</v>
          </cell>
          <cell r="G3932" t="str">
            <v>TN</v>
          </cell>
          <cell r="H3932" t="str">
            <v>TONELADAS</v>
          </cell>
          <cell r="I3932" t="str">
            <v>PEC</v>
          </cell>
        </row>
        <row r="3933">
          <cell r="A3933" t="str">
            <v>17262326</v>
          </cell>
          <cell r="B3933">
            <v>172</v>
          </cell>
          <cell r="C3933">
            <v>62326</v>
          </cell>
          <cell r="D3933" t="str">
            <v>POLLO INICIACION 5 KG</v>
          </cell>
          <cell r="E3933" t="str">
            <v>PES</v>
          </cell>
          <cell r="F3933">
            <v>6953</v>
          </cell>
          <cell r="G3933" t="str">
            <v>TN</v>
          </cell>
          <cell r="H3933" t="str">
            <v>TONELADAS</v>
          </cell>
          <cell r="I3933" t="str">
            <v>PEC</v>
          </cell>
        </row>
        <row r="3934">
          <cell r="A3934" t="str">
            <v>17263012</v>
          </cell>
          <cell r="B3934">
            <v>172</v>
          </cell>
          <cell r="C3934">
            <v>63012</v>
          </cell>
          <cell r="D3934" t="str">
            <v>INICIACION CERDOS CE</v>
          </cell>
          <cell r="E3934" t="str">
            <v>PES</v>
          </cell>
          <cell r="F3934">
            <v>5800</v>
          </cell>
          <cell r="G3934" t="str">
            <v>TN</v>
          </cell>
          <cell r="H3934" t="str">
            <v>TONELADAS</v>
          </cell>
          <cell r="I3934" t="str">
            <v>PEC</v>
          </cell>
        </row>
        <row r="3935">
          <cell r="A3935" t="str">
            <v>17263020</v>
          </cell>
          <cell r="B3935">
            <v>172</v>
          </cell>
          <cell r="C3935">
            <v>63020</v>
          </cell>
          <cell r="D3935" t="str">
            <v>CRECIMIENTO CERDOS HE</v>
          </cell>
          <cell r="E3935" t="str">
            <v>PES</v>
          </cell>
          <cell r="F3935">
            <v>4870</v>
          </cell>
          <cell r="G3935" t="str">
            <v>TN</v>
          </cell>
          <cell r="H3935" t="str">
            <v>TONELADAS</v>
          </cell>
          <cell r="I3935" t="str">
            <v>PEC</v>
          </cell>
        </row>
        <row r="3936">
          <cell r="A3936" t="str">
            <v>17263043</v>
          </cell>
          <cell r="B3936">
            <v>172</v>
          </cell>
          <cell r="C3936">
            <v>63043</v>
          </cell>
          <cell r="D3936" t="str">
            <v>CERDAS LACTANTES CG</v>
          </cell>
          <cell r="E3936" t="str">
            <v>PES</v>
          </cell>
          <cell r="F3936">
            <v>5710</v>
          </cell>
          <cell r="G3936" t="str">
            <v>TN</v>
          </cell>
          <cell r="H3936" t="str">
            <v>TONELADAS</v>
          </cell>
          <cell r="I3936" t="str">
            <v>PEC</v>
          </cell>
        </row>
        <row r="3937">
          <cell r="A3937" t="str">
            <v>17263043</v>
          </cell>
          <cell r="B3937">
            <v>172</v>
          </cell>
          <cell r="C3937">
            <v>63043</v>
          </cell>
          <cell r="D3937" t="str">
            <v>CERDAS LACTANTES CG</v>
          </cell>
          <cell r="E3937" t="str">
            <v>PES</v>
          </cell>
          <cell r="F3937">
            <v>5910</v>
          </cell>
          <cell r="G3937" t="str">
            <v>TN</v>
          </cell>
          <cell r="H3937" t="str">
            <v>TONELADAS</v>
          </cell>
          <cell r="I3937" t="str">
            <v>PEC</v>
          </cell>
        </row>
        <row r="3938">
          <cell r="A3938" t="str">
            <v>17263160</v>
          </cell>
          <cell r="B3938">
            <v>172</v>
          </cell>
          <cell r="C3938">
            <v>63160</v>
          </cell>
          <cell r="D3938" t="str">
            <v>INICIAPORK MEJORADO HE</v>
          </cell>
          <cell r="E3938" t="str">
            <v>PES</v>
          </cell>
          <cell r="F3938">
            <v>5770</v>
          </cell>
          <cell r="G3938" t="str">
            <v>TN</v>
          </cell>
          <cell r="H3938" t="str">
            <v>TONELADAS</v>
          </cell>
          <cell r="I3938" t="str">
            <v>PEC</v>
          </cell>
        </row>
        <row r="3939">
          <cell r="A3939" t="str">
            <v>17263162</v>
          </cell>
          <cell r="B3939">
            <v>172</v>
          </cell>
          <cell r="C3939">
            <v>63162</v>
          </cell>
          <cell r="D3939" t="str">
            <v>INICIAPORK MEJORADO MT CE</v>
          </cell>
          <cell r="E3939" t="str">
            <v>PES</v>
          </cell>
          <cell r="F3939">
            <v>5240</v>
          </cell>
          <cell r="G3939" t="str">
            <v>TN</v>
          </cell>
          <cell r="H3939" t="str">
            <v>TONELADAS</v>
          </cell>
          <cell r="I3939" t="str">
            <v>PEC</v>
          </cell>
        </row>
        <row r="3940">
          <cell r="A3940" t="str">
            <v>17263170</v>
          </cell>
          <cell r="B3940">
            <v>172</v>
          </cell>
          <cell r="C3940">
            <v>63170</v>
          </cell>
          <cell r="D3940" t="str">
            <v>CRECIPORK MEJORADO HE</v>
          </cell>
          <cell r="E3940" t="str">
            <v>PES</v>
          </cell>
          <cell r="F3940">
            <v>5360</v>
          </cell>
          <cell r="G3940" t="str">
            <v>TN</v>
          </cell>
          <cell r="H3940" t="str">
            <v>TONELADAS</v>
          </cell>
          <cell r="I3940" t="str">
            <v>PEC</v>
          </cell>
        </row>
        <row r="3941">
          <cell r="A3941" t="str">
            <v>17263172</v>
          </cell>
          <cell r="B3941">
            <v>172</v>
          </cell>
          <cell r="C3941">
            <v>63172</v>
          </cell>
          <cell r="D3941" t="str">
            <v>CRECIPORK MEJORADO MT CE</v>
          </cell>
          <cell r="E3941" t="str">
            <v>PES</v>
          </cell>
          <cell r="F3941">
            <v>4490</v>
          </cell>
          <cell r="G3941" t="str">
            <v>TN</v>
          </cell>
          <cell r="H3941" t="str">
            <v>TONELADAS</v>
          </cell>
          <cell r="I3941" t="str">
            <v>PEC</v>
          </cell>
        </row>
        <row r="3942">
          <cell r="A3942" t="str">
            <v>17263180</v>
          </cell>
          <cell r="B3942">
            <v>172</v>
          </cell>
          <cell r="C3942">
            <v>63180</v>
          </cell>
          <cell r="D3942" t="str">
            <v>ENGORDAPORK MEJORADO HE</v>
          </cell>
          <cell r="E3942" t="str">
            <v>PES</v>
          </cell>
          <cell r="F3942">
            <v>5130</v>
          </cell>
          <cell r="G3942" t="str">
            <v>TN</v>
          </cell>
          <cell r="H3942" t="str">
            <v>TONELADAS</v>
          </cell>
          <cell r="I3942" t="str">
            <v>PEC</v>
          </cell>
        </row>
        <row r="3943">
          <cell r="A3943" t="str">
            <v>17263182</v>
          </cell>
          <cell r="B3943">
            <v>172</v>
          </cell>
          <cell r="C3943">
            <v>63182</v>
          </cell>
          <cell r="D3943" t="str">
            <v>ENGORDAPORK MEJORADO MT CE</v>
          </cell>
          <cell r="E3943" t="str">
            <v>PES</v>
          </cell>
          <cell r="F3943">
            <v>5150</v>
          </cell>
          <cell r="G3943" t="str">
            <v>TN</v>
          </cell>
          <cell r="H3943" t="str">
            <v>TONELADAS</v>
          </cell>
          <cell r="I3943" t="str">
            <v>PEC</v>
          </cell>
        </row>
        <row r="3944">
          <cell r="A3944" t="str">
            <v>17263190</v>
          </cell>
          <cell r="B3944">
            <v>172</v>
          </cell>
          <cell r="C3944">
            <v>63190</v>
          </cell>
          <cell r="D3944" t="str">
            <v>REPRODUPORK MEJORADO HE</v>
          </cell>
          <cell r="E3944" t="str">
            <v>PES</v>
          </cell>
          <cell r="F3944">
            <v>5225</v>
          </cell>
          <cell r="G3944" t="str">
            <v>TN</v>
          </cell>
          <cell r="H3944" t="str">
            <v>TONELADAS</v>
          </cell>
          <cell r="I3944" t="str">
            <v>PEC</v>
          </cell>
        </row>
        <row r="3945">
          <cell r="A3945" t="str">
            <v>17263192</v>
          </cell>
          <cell r="B3945">
            <v>172</v>
          </cell>
          <cell r="C3945">
            <v>63192</v>
          </cell>
          <cell r="D3945" t="str">
            <v>REPRODUPORK MEJORADO MT CE</v>
          </cell>
          <cell r="E3945" t="str">
            <v>PES</v>
          </cell>
          <cell r="F3945">
            <v>5245</v>
          </cell>
          <cell r="G3945" t="str">
            <v>TN</v>
          </cell>
          <cell r="H3945" t="str">
            <v>TONELADAS</v>
          </cell>
          <cell r="I3945" t="str">
            <v>PEC</v>
          </cell>
        </row>
        <row r="3946">
          <cell r="A3946" t="str">
            <v>17263207</v>
          </cell>
          <cell r="B3946">
            <v>172</v>
          </cell>
          <cell r="C3946">
            <v>63207</v>
          </cell>
          <cell r="D3946" t="str">
            <v>PORCEVRAGE FASE 0 25 KG CE</v>
          </cell>
          <cell r="E3946" t="str">
            <v>PES</v>
          </cell>
          <cell r="F3946">
            <v>14027</v>
          </cell>
          <cell r="G3946" t="str">
            <v>TN</v>
          </cell>
          <cell r="H3946" t="str">
            <v>TONELADAS</v>
          </cell>
          <cell r="I3946" t="str">
            <v>MUL</v>
          </cell>
        </row>
        <row r="3947">
          <cell r="A3947" t="str">
            <v>17263217</v>
          </cell>
          <cell r="B3947">
            <v>172</v>
          </cell>
          <cell r="C3947">
            <v>63217</v>
          </cell>
          <cell r="D3947" t="str">
            <v>PORCEVRAGE FASE 1 25 KG CE</v>
          </cell>
          <cell r="E3947" t="str">
            <v>PES</v>
          </cell>
          <cell r="F3947">
            <v>9043</v>
          </cell>
          <cell r="G3947" t="str">
            <v>TN</v>
          </cell>
          <cell r="H3947" t="str">
            <v>TONELADAS</v>
          </cell>
          <cell r="I3947" t="str">
            <v>MUL</v>
          </cell>
        </row>
        <row r="3948">
          <cell r="A3948" t="str">
            <v>17263227</v>
          </cell>
          <cell r="B3948">
            <v>172</v>
          </cell>
          <cell r="C3948">
            <v>63227</v>
          </cell>
          <cell r="D3948" t="str">
            <v>PORCEVRAGE FASE 2 25 KG CE</v>
          </cell>
          <cell r="E3948" t="str">
            <v>PES</v>
          </cell>
          <cell r="F3948">
            <v>8579</v>
          </cell>
          <cell r="G3948" t="str">
            <v>TN</v>
          </cell>
          <cell r="H3948" t="str">
            <v>TONELADAS</v>
          </cell>
          <cell r="I3948" t="str">
            <v>MUL</v>
          </cell>
        </row>
        <row r="3949">
          <cell r="A3949" t="str">
            <v>17263237</v>
          </cell>
          <cell r="B3949">
            <v>172</v>
          </cell>
          <cell r="C3949">
            <v>63237</v>
          </cell>
          <cell r="D3949" t="str">
            <v>PORCEVRAGE FASE 3 25 KG CE</v>
          </cell>
          <cell r="E3949" t="str">
            <v>PES</v>
          </cell>
          <cell r="F3949">
            <v>6369</v>
          </cell>
          <cell r="G3949" t="str">
            <v>TN</v>
          </cell>
          <cell r="H3949" t="str">
            <v>TONELADAS</v>
          </cell>
          <cell r="I3949" t="str">
            <v>MUL</v>
          </cell>
        </row>
        <row r="3950">
          <cell r="A3950" t="str">
            <v>17263252</v>
          </cell>
          <cell r="B3950">
            <v>172</v>
          </cell>
          <cell r="C3950">
            <v>63252</v>
          </cell>
          <cell r="D3950" t="str">
            <v>DISPONIBLE</v>
          </cell>
          <cell r="E3950" t="str">
            <v>PES</v>
          </cell>
          <cell r="F3950">
            <v>6385</v>
          </cell>
          <cell r="G3950" t="str">
            <v>TN</v>
          </cell>
          <cell r="H3950" t="str">
            <v>TONELADAS</v>
          </cell>
          <cell r="I3950" t="str">
            <v>PEC</v>
          </cell>
        </row>
        <row r="3951">
          <cell r="A3951" t="str">
            <v>17263366</v>
          </cell>
          <cell r="B3951">
            <v>172</v>
          </cell>
          <cell r="C3951">
            <v>63366</v>
          </cell>
          <cell r="D3951" t="str">
            <v>CERDO DESARROLLO 5KG</v>
          </cell>
          <cell r="E3951" t="str">
            <v>PES</v>
          </cell>
          <cell r="F3951">
            <v>5076</v>
          </cell>
          <cell r="G3951" t="str">
            <v>TN</v>
          </cell>
          <cell r="H3951" t="str">
            <v>TONELADAS</v>
          </cell>
          <cell r="I3951" t="str">
            <v>PEC</v>
          </cell>
        </row>
        <row r="3952">
          <cell r="A3952" t="str">
            <v>17263386</v>
          </cell>
          <cell r="B3952">
            <v>172</v>
          </cell>
          <cell r="C3952">
            <v>63386</v>
          </cell>
          <cell r="D3952" t="str">
            <v>CERDO REPRODUCCION 5KG</v>
          </cell>
          <cell r="E3952" t="str">
            <v>PES</v>
          </cell>
          <cell r="F3952">
            <v>5662</v>
          </cell>
          <cell r="G3952" t="str">
            <v>TN</v>
          </cell>
          <cell r="H3952" t="str">
            <v>TONELADAS</v>
          </cell>
          <cell r="I3952" t="str">
            <v>PEC</v>
          </cell>
        </row>
        <row r="3953">
          <cell r="A3953" t="str">
            <v>17264004</v>
          </cell>
          <cell r="B3953">
            <v>172</v>
          </cell>
          <cell r="C3953">
            <v>64004</v>
          </cell>
          <cell r="D3953" t="str">
            <v>ALIM.VACAS LECH.18% RE</v>
          </cell>
          <cell r="E3953" t="str">
            <v>PES</v>
          </cell>
          <cell r="F3953">
            <v>4665</v>
          </cell>
          <cell r="G3953" t="str">
            <v>TN</v>
          </cell>
          <cell r="H3953" t="str">
            <v>TONELADAS</v>
          </cell>
          <cell r="I3953" t="str">
            <v>PEC</v>
          </cell>
        </row>
        <row r="3954">
          <cell r="A3954" t="str">
            <v>17264072</v>
          </cell>
          <cell r="B3954">
            <v>172</v>
          </cell>
          <cell r="C3954">
            <v>64072</v>
          </cell>
          <cell r="D3954" t="str">
            <v>ABABE PLUS MT CE</v>
          </cell>
          <cell r="E3954" t="str">
            <v>PES</v>
          </cell>
          <cell r="F3954">
            <v>5060</v>
          </cell>
          <cell r="G3954" t="str">
            <v>TN</v>
          </cell>
          <cell r="H3954" t="str">
            <v>TONELADAS</v>
          </cell>
          <cell r="I3954" t="str">
            <v>PEC</v>
          </cell>
        </row>
        <row r="3955">
          <cell r="A3955" t="str">
            <v>17264152</v>
          </cell>
          <cell r="B3955">
            <v>172</v>
          </cell>
          <cell r="C3955">
            <v>64152</v>
          </cell>
          <cell r="D3955" t="str">
            <v>CRECIMIENTO BECERRAS CE</v>
          </cell>
          <cell r="E3955" t="str">
            <v>PES</v>
          </cell>
          <cell r="F3955">
            <v>4569</v>
          </cell>
          <cell r="G3955" t="str">
            <v>TN</v>
          </cell>
          <cell r="H3955" t="str">
            <v>TONELADAS</v>
          </cell>
          <cell r="I3955" t="str">
            <v>PEC</v>
          </cell>
        </row>
        <row r="3956">
          <cell r="A3956" t="str">
            <v>17264194</v>
          </cell>
          <cell r="B3956">
            <v>172</v>
          </cell>
          <cell r="C3956">
            <v>64194</v>
          </cell>
          <cell r="D3956" t="str">
            <v>ALIMENTO VACAS LECHERAS 20% RE</v>
          </cell>
          <cell r="E3956" t="str">
            <v>PES</v>
          </cell>
          <cell r="F3956">
            <v>4951</v>
          </cell>
          <cell r="G3956" t="str">
            <v>TN</v>
          </cell>
          <cell r="H3956" t="str">
            <v>TONELADAS</v>
          </cell>
          <cell r="I3956" t="str">
            <v>PEC</v>
          </cell>
        </row>
        <row r="3957">
          <cell r="A3957" t="str">
            <v>17264254</v>
          </cell>
          <cell r="B3957">
            <v>172</v>
          </cell>
          <cell r="C3957">
            <v>64254</v>
          </cell>
          <cell r="D3957" t="str">
            <v>LECHERO 20% RE MT</v>
          </cell>
          <cell r="E3957" t="str">
            <v>PES</v>
          </cell>
          <cell r="F3957">
            <v>4090</v>
          </cell>
          <cell r="G3957" t="str">
            <v>TN</v>
          </cell>
          <cell r="H3957" t="str">
            <v>TONELADAS</v>
          </cell>
          <cell r="I3957" t="str">
            <v>PEC</v>
          </cell>
        </row>
        <row r="3958">
          <cell r="A3958" t="str">
            <v>17264270</v>
          </cell>
          <cell r="B3958">
            <v>172</v>
          </cell>
          <cell r="C3958">
            <v>64270</v>
          </cell>
          <cell r="D3958" t="str">
            <v>LECHERO 20 CSA MT HE</v>
          </cell>
          <cell r="E3958" t="str">
            <v>PES</v>
          </cell>
          <cell r="F3958">
            <v>4575</v>
          </cell>
          <cell r="G3958" t="str">
            <v>TN</v>
          </cell>
          <cell r="H3958" t="str">
            <v>TONELADAS</v>
          </cell>
          <cell r="I3958" t="str">
            <v>PEC</v>
          </cell>
        </row>
        <row r="3959">
          <cell r="A3959" t="str">
            <v>17264292</v>
          </cell>
          <cell r="B3959">
            <v>172</v>
          </cell>
          <cell r="C3959">
            <v>64292</v>
          </cell>
          <cell r="D3959" t="str">
            <v>LECHERO 20% CE MT</v>
          </cell>
          <cell r="E3959" t="str">
            <v>PES</v>
          </cell>
          <cell r="F3959">
            <v>4065</v>
          </cell>
          <cell r="G3959" t="str">
            <v>TN</v>
          </cell>
          <cell r="H3959" t="str">
            <v>TONELADAS</v>
          </cell>
          <cell r="I3959" t="str">
            <v>PEC</v>
          </cell>
        </row>
        <row r="3960">
          <cell r="A3960" t="str">
            <v>17264314</v>
          </cell>
          <cell r="B3960">
            <v>172</v>
          </cell>
          <cell r="C3960">
            <v>64314</v>
          </cell>
          <cell r="D3960" t="str">
            <v>MALTABECERRAS 18% ULTRA RE</v>
          </cell>
          <cell r="E3960" t="str">
            <v>PES</v>
          </cell>
          <cell r="F3960">
            <v>6323</v>
          </cell>
          <cell r="G3960" t="str">
            <v>TN</v>
          </cell>
          <cell r="H3960" t="str">
            <v>TONELADAS</v>
          </cell>
          <cell r="I3960" t="str">
            <v>PEC</v>
          </cell>
        </row>
        <row r="3961">
          <cell r="A3961" t="str">
            <v>17264324</v>
          </cell>
          <cell r="B3961">
            <v>172</v>
          </cell>
          <cell r="C3961">
            <v>64324</v>
          </cell>
          <cell r="D3961" t="str">
            <v>ESTABLERO 18% RE</v>
          </cell>
          <cell r="E3961" t="str">
            <v>PES</v>
          </cell>
          <cell r="F3961">
            <v>3890</v>
          </cell>
          <cell r="G3961" t="str">
            <v>TN</v>
          </cell>
          <cell r="H3961" t="str">
            <v>TONELADAS</v>
          </cell>
          <cell r="I3961" t="str">
            <v>PEC</v>
          </cell>
        </row>
        <row r="3962">
          <cell r="A3962" t="str">
            <v>17264342</v>
          </cell>
          <cell r="B3962">
            <v>172</v>
          </cell>
          <cell r="C3962">
            <v>64342</v>
          </cell>
          <cell r="D3962" t="str">
            <v>ESTABLERO 20% CE MT</v>
          </cell>
          <cell r="E3962" t="str">
            <v>PES</v>
          </cell>
          <cell r="F3962">
            <v>4443</v>
          </cell>
          <cell r="G3962" t="str">
            <v>TN</v>
          </cell>
          <cell r="H3962" t="str">
            <v>TONELADAS</v>
          </cell>
          <cell r="I3962" t="str">
            <v>PEC</v>
          </cell>
        </row>
        <row r="3963">
          <cell r="A3963" t="str">
            <v>17264373</v>
          </cell>
          <cell r="B3963">
            <v>172</v>
          </cell>
          <cell r="C3963">
            <v>64373</v>
          </cell>
          <cell r="D3963" t="str">
            <v>PELET LECHERO 21% CG</v>
          </cell>
          <cell r="E3963" t="str">
            <v>PES</v>
          </cell>
          <cell r="F3963">
            <v>4105</v>
          </cell>
          <cell r="G3963" t="str">
            <v>TN</v>
          </cell>
          <cell r="H3963" t="str">
            <v>TONELADAS</v>
          </cell>
          <cell r="I3963" t="str">
            <v>PEC</v>
          </cell>
        </row>
        <row r="3964">
          <cell r="A3964" t="str">
            <v>17264382</v>
          </cell>
          <cell r="B3964">
            <v>172</v>
          </cell>
          <cell r="C3964">
            <v>64382</v>
          </cell>
          <cell r="D3964" t="str">
            <v>LECHERO 21% CE</v>
          </cell>
          <cell r="E3964" t="str">
            <v>PES</v>
          </cell>
          <cell r="F3964">
            <v>5010</v>
          </cell>
          <cell r="G3964" t="str">
            <v>TN</v>
          </cell>
          <cell r="H3964" t="str">
            <v>TONELADAS</v>
          </cell>
          <cell r="I3964" t="str">
            <v>PEC</v>
          </cell>
        </row>
        <row r="3965">
          <cell r="A3965" t="str">
            <v>17264384</v>
          </cell>
          <cell r="B3965">
            <v>172</v>
          </cell>
          <cell r="C3965">
            <v>64384</v>
          </cell>
          <cell r="D3965" t="str">
            <v>LECHERO 21% RE</v>
          </cell>
          <cell r="E3965" t="str">
            <v>PES</v>
          </cell>
          <cell r="F3965">
            <v>4790</v>
          </cell>
          <cell r="G3965" t="str">
            <v>TN</v>
          </cell>
          <cell r="H3965" t="str">
            <v>TONELADAS</v>
          </cell>
          <cell r="I3965" t="str">
            <v>PEC</v>
          </cell>
        </row>
        <row r="3966">
          <cell r="A3966" t="str">
            <v>17264385</v>
          </cell>
          <cell r="B3966">
            <v>172</v>
          </cell>
          <cell r="C3966">
            <v>64385</v>
          </cell>
          <cell r="D3966" t="str">
            <v>LECHERO 21% RG</v>
          </cell>
          <cell r="E3966" t="str">
            <v>PES</v>
          </cell>
          <cell r="F3966">
            <v>4745</v>
          </cell>
          <cell r="G3966" t="str">
            <v>TN</v>
          </cell>
          <cell r="H3966" t="str">
            <v>TONELADAS</v>
          </cell>
          <cell r="I3966" t="str">
            <v>PEC</v>
          </cell>
        </row>
        <row r="3967">
          <cell r="A3967" t="str">
            <v>17264422</v>
          </cell>
          <cell r="B3967">
            <v>172</v>
          </cell>
          <cell r="C3967">
            <v>64422</v>
          </cell>
          <cell r="D3967" t="str">
            <v>ESTABLERO 18% MT CE</v>
          </cell>
          <cell r="E3967" t="str">
            <v>PES</v>
          </cell>
          <cell r="F3967">
            <v>4221</v>
          </cell>
          <cell r="G3967" t="str">
            <v>TN</v>
          </cell>
          <cell r="H3967" t="str">
            <v>TONELADAS</v>
          </cell>
          <cell r="I3967" t="str">
            <v>PEC</v>
          </cell>
        </row>
        <row r="3968">
          <cell r="A3968" t="str">
            <v>17264732</v>
          </cell>
          <cell r="B3968">
            <v>172</v>
          </cell>
          <cell r="C3968">
            <v>64732</v>
          </cell>
          <cell r="D3968" t="str">
            <v>VACAS LECHERAS 17% ULTRA CE</v>
          </cell>
          <cell r="E3968" t="str">
            <v>PES</v>
          </cell>
          <cell r="F3968">
            <v>5065</v>
          </cell>
          <cell r="G3968" t="str">
            <v>TN</v>
          </cell>
          <cell r="H3968" t="str">
            <v>TONELADAS</v>
          </cell>
          <cell r="I3968" t="str">
            <v>PEC</v>
          </cell>
        </row>
        <row r="3969">
          <cell r="A3969" t="str">
            <v>17264733</v>
          </cell>
          <cell r="B3969">
            <v>172</v>
          </cell>
          <cell r="C3969">
            <v>64733</v>
          </cell>
          <cell r="D3969" t="str">
            <v>VACAS LECHERAS 17% ULTRA CG</v>
          </cell>
          <cell r="E3969" t="str">
            <v>PES</v>
          </cell>
          <cell r="F3969">
            <v>4925</v>
          </cell>
          <cell r="G3969" t="str">
            <v>TN</v>
          </cell>
          <cell r="H3969" t="str">
            <v>TONELADAS</v>
          </cell>
          <cell r="I3969" t="str">
            <v>PEC</v>
          </cell>
        </row>
        <row r="3970">
          <cell r="A3970" t="str">
            <v>17264734</v>
          </cell>
          <cell r="B3970">
            <v>172</v>
          </cell>
          <cell r="C3970">
            <v>64734</v>
          </cell>
          <cell r="D3970" t="str">
            <v>VACAS LECHERAS 17% ULTRA RE</v>
          </cell>
          <cell r="E3970" t="str">
            <v>PES</v>
          </cell>
          <cell r="F3970">
            <v>5140</v>
          </cell>
          <cell r="G3970" t="str">
            <v>TN</v>
          </cell>
          <cell r="H3970" t="str">
            <v>TONELADAS</v>
          </cell>
          <cell r="I3970" t="str">
            <v>PEC</v>
          </cell>
        </row>
        <row r="3971">
          <cell r="A3971" t="str">
            <v>17264735</v>
          </cell>
          <cell r="B3971">
            <v>172</v>
          </cell>
          <cell r="C3971">
            <v>64735</v>
          </cell>
          <cell r="D3971" t="str">
            <v>VACAS LECHERAS 17% ULTRA RG</v>
          </cell>
          <cell r="E3971" t="str">
            <v>PES</v>
          </cell>
          <cell r="F3971">
            <v>4915</v>
          </cell>
          <cell r="G3971" t="str">
            <v>TN</v>
          </cell>
          <cell r="H3971" t="str">
            <v>TONELADAS</v>
          </cell>
          <cell r="I3971" t="str">
            <v>PEC</v>
          </cell>
        </row>
        <row r="3972">
          <cell r="A3972" t="str">
            <v>17264754</v>
          </cell>
          <cell r="B3972">
            <v>172</v>
          </cell>
          <cell r="C3972">
            <v>64754</v>
          </cell>
          <cell r="D3972" t="str">
            <v>LECHERO PLUS 17%</v>
          </cell>
          <cell r="E3972" t="str">
            <v>PES</v>
          </cell>
          <cell r="F3972">
            <v>5120</v>
          </cell>
          <cell r="G3972" t="str">
            <v>TN</v>
          </cell>
          <cell r="H3972" t="str">
            <v>TONELADAS</v>
          </cell>
          <cell r="I3972" t="str">
            <v>PEC</v>
          </cell>
        </row>
        <row r="3973">
          <cell r="A3973" t="str">
            <v>17264755</v>
          </cell>
          <cell r="B3973">
            <v>172</v>
          </cell>
          <cell r="C3973">
            <v>64755</v>
          </cell>
          <cell r="D3973" t="str">
            <v>VACAS ALTAS PROD.16%  RG</v>
          </cell>
          <cell r="E3973" t="str">
            <v>PES</v>
          </cell>
          <cell r="F3973">
            <v>4980</v>
          </cell>
          <cell r="G3973" t="str">
            <v>TN</v>
          </cell>
          <cell r="H3973" t="str">
            <v>TONELADAS</v>
          </cell>
          <cell r="I3973" t="str">
            <v>PEC</v>
          </cell>
        </row>
        <row r="3974">
          <cell r="A3974" t="str">
            <v>17265330</v>
          </cell>
          <cell r="B3974">
            <v>172</v>
          </cell>
          <cell r="C3974">
            <v>65330</v>
          </cell>
          <cell r="D3974" t="str">
            <v>ENGORDA GANADO HE MT</v>
          </cell>
          <cell r="E3974" t="str">
            <v>PES</v>
          </cell>
          <cell r="F3974">
            <v>3840</v>
          </cell>
          <cell r="G3974" t="str">
            <v>TN</v>
          </cell>
          <cell r="H3974" t="str">
            <v>TONELADAS</v>
          </cell>
          <cell r="I3974" t="str">
            <v>PEC</v>
          </cell>
        </row>
        <row r="3975">
          <cell r="A3975" t="str">
            <v>17265414</v>
          </cell>
          <cell r="B3975">
            <v>172</v>
          </cell>
          <cell r="C3975">
            <v>65414</v>
          </cell>
          <cell r="D3975" t="str">
            <v>MALTACARNE  RE</v>
          </cell>
          <cell r="E3975" t="str">
            <v>PES</v>
          </cell>
          <cell r="F3975">
            <v>3954</v>
          </cell>
          <cell r="G3975" t="str">
            <v>TN</v>
          </cell>
          <cell r="H3975" t="str">
            <v>TONELADAS</v>
          </cell>
          <cell r="I3975" t="str">
            <v>PEC</v>
          </cell>
        </row>
        <row r="3976">
          <cell r="A3976" t="str">
            <v>17265890</v>
          </cell>
          <cell r="B3976">
            <v>172</v>
          </cell>
          <cell r="C3976">
            <v>65890</v>
          </cell>
          <cell r="D3976" t="str">
            <v>MEZCLA GANADERA MT HE 40 KGS</v>
          </cell>
          <cell r="E3976" t="str">
            <v>PES</v>
          </cell>
          <cell r="F3976">
            <v>3145</v>
          </cell>
          <cell r="G3976" t="str">
            <v>TN</v>
          </cell>
          <cell r="H3976" t="str">
            <v>TONELADAS</v>
          </cell>
          <cell r="I3976" t="str">
            <v>PEC</v>
          </cell>
        </row>
        <row r="3977">
          <cell r="A3977" t="str">
            <v>17266022</v>
          </cell>
          <cell r="B3977">
            <v>172</v>
          </cell>
          <cell r="C3977">
            <v>66022</v>
          </cell>
          <cell r="D3977" t="str">
            <v>VENCEDOR  CE</v>
          </cell>
          <cell r="E3977" t="str">
            <v>PES</v>
          </cell>
          <cell r="F3977">
            <v>6065</v>
          </cell>
          <cell r="G3977" t="str">
            <v>TN</v>
          </cell>
          <cell r="H3977" t="str">
            <v>TONELADAS</v>
          </cell>
          <cell r="I3977" t="str">
            <v>PEC</v>
          </cell>
        </row>
        <row r="3978">
          <cell r="A3978" t="str">
            <v>17266026</v>
          </cell>
          <cell r="B3978">
            <v>172</v>
          </cell>
          <cell r="C3978">
            <v>66026</v>
          </cell>
          <cell r="D3978" t="str">
            <v>VENCEDOR 5K  CE</v>
          </cell>
          <cell r="E3978" t="str">
            <v>PES</v>
          </cell>
          <cell r="F3978">
            <v>6540</v>
          </cell>
          <cell r="G3978" t="str">
            <v>TN</v>
          </cell>
          <cell r="H3978" t="str">
            <v>TONELADAS</v>
          </cell>
          <cell r="I3978" t="str">
            <v>PEC</v>
          </cell>
        </row>
        <row r="3979">
          <cell r="A3979" t="str">
            <v>17266040</v>
          </cell>
          <cell r="B3979">
            <v>172</v>
          </cell>
          <cell r="C3979">
            <v>66040</v>
          </cell>
          <cell r="D3979" t="str">
            <v>ENGORDA BORREGOS HE</v>
          </cell>
          <cell r="E3979" t="str">
            <v>PES</v>
          </cell>
          <cell r="F3979">
            <v>4398</v>
          </cell>
          <cell r="G3979" t="str">
            <v>TN</v>
          </cell>
          <cell r="H3979" t="str">
            <v>TONELADAS</v>
          </cell>
          <cell r="I3979" t="str">
            <v>PEC</v>
          </cell>
        </row>
        <row r="3980">
          <cell r="A3980" t="str">
            <v>17266041</v>
          </cell>
          <cell r="B3980">
            <v>172</v>
          </cell>
          <cell r="C3980">
            <v>66041</v>
          </cell>
          <cell r="D3980" t="str">
            <v>ENGORDA BORREGOS HG</v>
          </cell>
          <cell r="E3980" t="str">
            <v>PES</v>
          </cell>
          <cell r="F3980">
            <v>4283</v>
          </cell>
          <cell r="G3980" t="str">
            <v>TN</v>
          </cell>
          <cell r="H3980" t="str">
            <v>TONELADAS</v>
          </cell>
          <cell r="I3980" t="str">
            <v>PEC</v>
          </cell>
        </row>
        <row r="3981">
          <cell r="A3981" t="str">
            <v>17266042</v>
          </cell>
          <cell r="B3981">
            <v>172</v>
          </cell>
          <cell r="C3981">
            <v>66042</v>
          </cell>
          <cell r="D3981" t="str">
            <v>ENGORDA BORREGOS CE</v>
          </cell>
          <cell r="E3981" t="str">
            <v>PES</v>
          </cell>
          <cell r="F3981">
            <v>4807</v>
          </cell>
          <cell r="G3981" t="str">
            <v>TN</v>
          </cell>
          <cell r="H3981" t="str">
            <v>TONELADAS</v>
          </cell>
          <cell r="I3981" t="str">
            <v>PEC</v>
          </cell>
        </row>
        <row r="3982">
          <cell r="A3982" t="str">
            <v>17266043</v>
          </cell>
          <cell r="B3982">
            <v>172</v>
          </cell>
          <cell r="C3982">
            <v>66043</v>
          </cell>
          <cell r="D3982" t="str">
            <v>ENGORDA BORREGOS CG</v>
          </cell>
          <cell r="E3982" t="str">
            <v>PES</v>
          </cell>
          <cell r="F3982">
            <v>4303</v>
          </cell>
          <cell r="G3982" t="str">
            <v>TN</v>
          </cell>
          <cell r="H3982" t="str">
            <v>TONELADAS</v>
          </cell>
          <cell r="I3982" t="str">
            <v>PEC</v>
          </cell>
        </row>
        <row r="3983">
          <cell r="A3983" t="str">
            <v>17266052</v>
          </cell>
          <cell r="B3983">
            <v>172</v>
          </cell>
          <cell r="C3983">
            <v>66052</v>
          </cell>
          <cell r="D3983" t="str">
            <v>ALIMENTO PARA CONEJOS  CE</v>
          </cell>
          <cell r="E3983" t="str">
            <v>PES</v>
          </cell>
          <cell r="F3983">
            <v>5765</v>
          </cell>
          <cell r="G3983" t="str">
            <v>TN</v>
          </cell>
          <cell r="H3983" t="str">
            <v>TONELADAS</v>
          </cell>
          <cell r="I3983" t="str">
            <v>PEC</v>
          </cell>
        </row>
        <row r="3984">
          <cell r="A3984" t="str">
            <v>17266062</v>
          </cell>
          <cell r="B3984">
            <v>172</v>
          </cell>
          <cell r="C3984">
            <v>66062</v>
          </cell>
          <cell r="D3984" t="str">
            <v>ALIM.CONEJOS REPROD. CE</v>
          </cell>
          <cell r="E3984" t="str">
            <v>PES</v>
          </cell>
          <cell r="F3984">
            <v>5890</v>
          </cell>
          <cell r="G3984" t="str">
            <v>TN</v>
          </cell>
          <cell r="H3984" t="str">
            <v>TONELADAS</v>
          </cell>
          <cell r="I3984" t="str">
            <v>PEC</v>
          </cell>
        </row>
        <row r="3985">
          <cell r="A3985" t="str">
            <v>17266114</v>
          </cell>
          <cell r="B3985">
            <v>172</v>
          </cell>
          <cell r="C3985">
            <v>66114</v>
          </cell>
          <cell r="D3985" t="str">
            <v>OVINOS GANADOR RE</v>
          </cell>
          <cell r="E3985" t="str">
            <v>PES</v>
          </cell>
          <cell r="F3985">
            <v>4200</v>
          </cell>
          <cell r="G3985" t="str">
            <v>TN</v>
          </cell>
          <cell r="H3985" t="str">
            <v>TONELADAS</v>
          </cell>
          <cell r="I3985" t="str">
            <v>PEC</v>
          </cell>
        </row>
        <row r="3986">
          <cell r="A3986" t="str">
            <v>17266170</v>
          </cell>
          <cell r="B3986">
            <v>172</v>
          </cell>
          <cell r="C3986">
            <v>66170</v>
          </cell>
          <cell r="D3986" t="str">
            <v>INICIA CORDEROS HE</v>
          </cell>
          <cell r="E3986" t="str">
            <v>PES</v>
          </cell>
          <cell r="F3986">
            <v>5545</v>
          </cell>
          <cell r="G3986" t="str">
            <v>TN</v>
          </cell>
          <cell r="H3986" t="str">
            <v>TONELADAS</v>
          </cell>
          <cell r="I3986" t="str">
            <v>PEC</v>
          </cell>
        </row>
        <row r="3987">
          <cell r="A3987" t="str">
            <v>17266171</v>
          </cell>
          <cell r="B3987">
            <v>172</v>
          </cell>
          <cell r="C3987">
            <v>66171</v>
          </cell>
          <cell r="D3987" t="str">
            <v>INICIA CORDEROS HG</v>
          </cell>
          <cell r="E3987" t="str">
            <v>PES</v>
          </cell>
          <cell r="F3987">
            <v>5235</v>
          </cell>
          <cell r="G3987" t="str">
            <v>TN</v>
          </cell>
          <cell r="H3987" t="str">
            <v>TONELADAS</v>
          </cell>
          <cell r="I3987" t="str">
            <v>PEC</v>
          </cell>
        </row>
        <row r="3988">
          <cell r="A3988" t="str">
            <v>17266172</v>
          </cell>
          <cell r="B3988">
            <v>172</v>
          </cell>
          <cell r="C3988">
            <v>66172</v>
          </cell>
          <cell r="D3988" t="str">
            <v>INICIA CORDEROS CE</v>
          </cell>
          <cell r="E3988" t="str">
            <v>PES</v>
          </cell>
          <cell r="F3988">
            <v>5859</v>
          </cell>
          <cell r="G3988" t="str">
            <v>TN</v>
          </cell>
          <cell r="H3988" t="str">
            <v>TONELADAS</v>
          </cell>
          <cell r="I3988" t="str">
            <v>PEC</v>
          </cell>
        </row>
        <row r="3989">
          <cell r="A3989" t="str">
            <v>17266173</v>
          </cell>
          <cell r="B3989">
            <v>172</v>
          </cell>
          <cell r="C3989">
            <v>66173</v>
          </cell>
          <cell r="D3989" t="str">
            <v>INICIA CORDEROS CG</v>
          </cell>
          <cell r="E3989" t="str">
            <v>PES</v>
          </cell>
          <cell r="F3989">
            <v>5255</v>
          </cell>
          <cell r="G3989" t="str">
            <v>TN</v>
          </cell>
          <cell r="H3989" t="str">
            <v>TONELADAS</v>
          </cell>
          <cell r="I3989" t="str">
            <v>PEC</v>
          </cell>
        </row>
        <row r="3990">
          <cell r="A3990" t="str">
            <v>17266180</v>
          </cell>
          <cell r="B3990">
            <v>172</v>
          </cell>
          <cell r="C3990">
            <v>66180</v>
          </cell>
          <cell r="D3990" t="str">
            <v>BORREGAS REPRODUCTORAS HE</v>
          </cell>
          <cell r="E3990" t="str">
            <v>PES</v>
          </cell>
          <cell r="F3990">
            <v>4610</v>
          </cell>
          <cell r="G3990" t="str">
            <v>TN</v>
          </cell>
          <cell r="H3990" t="str">
            <v>TONELADAS</v>
          </cell>
          <cell r="I3990" t="str">
            <v>PEC</v>
          </cell>
        </row>
        <row r="3991">
          <cell r="A3991" t="str">
            <v>17266184</v>
          </cell>
          <cell r="B3991">
            <v>172</v>
          </cell>
          <cell r="C3991">
            <v>66184</v>
          </cell>
          <cell r="D3991" t="str">
            <v>BORREGAS REPRODUCTORAS RE</v>
          </cell>
          <cell r="E3991" t="str">
            <v>PES</v>
          </cell>
          <cell r="F3991">
            <v>4770</v>
          </cell>
          <cell r="G3991" t="str">
            <v>TN</v>
          </cell>
          <cell r="H3991" t="str">
            <v>TONELADAS</v>
          </cell>
          <cell r="I3991" t="str">
            <v>PEC</v>
          </cell>
        </row>
        <row r="3992">
          <cell r="A3992" t="str">
            <v>17266532</v>
          </cell>
          <cell r="B3992">
            <v>172</v>
          </cell>
          <cell r="C3992">
            <v>66532</v>
          </cell>
          <cell r="D3992" t="str">
            <v>GALLO DE ORO PREP PLUS 40KG CE</v>
          </cell>
          <cell r="E3992" t="str">
            <v>PES</v>
          </cell>
          <cell r="F3992">
            <v>6315</v>
          </cell>
          <cell r="G3992" t="str">
            <v>TN</v>
          </cell>
          <cell r="H3992" t="str">
            <v>TONELADAS</v>
          </cell>
          <cell r="I3992" t="str">
            <v>PEC</v>
          </cell>
        </row>
        <row r="3993">
          <cell r="A3993" t="str">
            <v>17266536</v>
          </cell>
          <cell r="B3993">
            <v>172</v>
          </cell>
          <cell r="C3993">
            <v>66536</v>
          </cell>
          <cell r="D3993" t="str">
            <v>GALLO DE ORO PREP PLUS 5KG CE</v>
          </cell>
          <cell r="E3993" t="str">
            <v>PES</v>
          </cell>
          <cell r="F3993">
            <v>6540</v>
          </cell>
          <cell r="G3993" t="str">
            <v>TN</v>
          </cell>
          <cell r="H3993" t="str">
            <v>TONELADAS</v>
          </cell>
          <cell r="I3993" t="str">
            <v>PEC</v>
          </cell>
        </row>
        <row r="3994">
          <cell r="A3994" t="str">
            <v>17266622</v>
          </cell>
          <cell r="B3994">
            <v>172</v>
          </cell>
          <cell r="C3994">
            <v>66622</v>
          </cell>
          <cell r="D3994" t="str">
            <v>PELL ROL POTRO CE 40 KGS</v>
          </cell>
          <cell r="E3994" t="str">
            <v>PES</v>
          </cell>
          <cell r="F3994">
            <v>6140</v>
          </cell>
          <cell r="G3994" t="str">
            <v>TN</v>
          </cell>
          <cell r="H3994" t="str">
            <v>TONELADAS</v>
          </cell>
          <cell r="I3994" t="str">
            <v>PEC</v>
          </cell>
        </row>
        <row r="3995">
          <cell r="A3995" t="str">
            <v>17266704</v>
          </cell>
          <cell r="B3995">
            <v>172</v>
          </cell>
          <cell r="C3995">
            <v>66704</v>
          </cell>
          <cell r="D3995" t="str">
            <v>PELL ROL TURBO RE</v>
          </cell>
          <cell r="E3995" t="str">
            <v>PES</v>
          </cell>
          <cell r="F3995">
            <v>7529</v>
          </cell>
          <cell r="G3995" t="str">
            <v>TN</v>
          </cell>
          <cell r="H3995" t="str">
            <v>TONELADAS</v>
          </cell>
          <cell r="I3995" t="str">
            <v>PEC</v>
          </cell>
        </row>
        <row r="3996">
          <cell r="A3996" t="str">
            <v>17266752</v>
          </cell>
          <cell r="B3996">
            <v>172</v>
          </cell>
          <cell r="C3996">
            <v>66752</v>
          </cell>
          <cell r="D3996" t="str">
            <v>CAPRI LECHE 18% RE 40KG</v>
          </cell>
          <cell r="E3996" t="str">
            <v>PES</v>
          </cell>
          <cell r="F3996">
            <v>5325</v>
          </cell>
          <cell r="G3996" t="str">
            <v>TN</v>
          </cell>
          <cell r="H3996" t="str">
            <v>TONELADAS</v>
          </cell>
          <cell r="I3996" t="str">
            <v>PEC</v>
          </cell>
        </row>
        <row r="3997">
          <cell r="A3997" t="str">
            <v>17266754</v>
          </cell>
          <cell r="B3997">
            <v>172</v>
          </cell>
          <cell r="C3997">
            <v>66754</v>
          </cell>
          <cell r="D3997" t="str">
            <v>CAPRI LECHE 18% RE 20KG</v>
          </cell>
          <cell r="E3997" t="str">
            <v>PES</v>
          </cell>
          <cell r="F3997">
            <v>5325</v>
          </cell>
          <cell r="G3997" t="str">
            <v>TN</v>
          </cell>
          <cell r="H3997" t="str">
            <v>TONELADAS</v>
          </cell>
          <cell r="I3997" t="str">
            <v>PEC</v>
          </cell>
        </row>
        <row r="3998">
          <cell r="A3998" t="str">
            <v>17266772</v>
          </cell>
          <cell r="B3998">
            <v>172</v>
          </cell>
          <cell r="C3998">
            <v>66772</v>
          </cell>
          <cell r="D3998" t="str">
            <v>ALIMENTO PARA BORREGOS</v>
          </cell>
          <cell r="E3998" t="str">
            <v>PES</v>
          </cell>
          <cell r="F3998">
            <v>4715</v>
          </cell>
          <cell r="G3998" t="str">
            <v>TN</v>
          </cell>
          <cell r="H3998" t="str">
            <v>TONELADAS</v>
          </cell>
          <cell r="I3998" t="str">
            <v>PEC</v>
          </cell>
        </row>
        <row r="3999">
          <cell r="A3999" t="str">
            <v>17266820</v>
          </cell>
          <cell r="B3999">
            <v>172</v>
          </cell>
          <cell r="C3999">
            <v>66820</v>
          </cell>
          <cell r="D3999" t="str">
            <v>CONCENTRA OVINOS HE</v>
          </cell>
          <cell r="E3999" t="str">
            <v>PES</v>
          </cell>
          <cell r="F3999">
            <v>5749</v>
          </cell>
          <cell r="G3999" t="str">
            <v>TN</v>
          </cell>
          <cell r="H3999" t="str">
            <v>TONELADAS</v>
          </cell>
          <cell r="I3999" t="str">
            <v>PEC</v>
          </cell>
        </row>
        <row r="4000">
          <cell r="A4000" t="str">
            <v>17266836</v>
          </cell>
          <cell r="B4000">
            <v>172</v>
          </cell>
          <cell r="C4000">
            <v>66836</v>
          </cell>
          <cell r="D4000" t="str">
            <v>GALLO DE ORO CORTADOR 5KG</v>
          </cell>
          <cell r="E4000" t="str">
            <v>PES</v>
          </cell>
          <cell r="F4000">
            <v>10360</v>
          </cell>
          <cell r="G4000" t="str">
            <v>TN</v>
          </cell>
          <cell r="H4000" t="str">
            <v>TONELADAS</v>
          </cell>
          <cell r="I4000" t="str">
            <v>PEC</v>
          </cell>
        </row>
        <row r="4001">
          <cell r="A4001" t="str">
            <v>17266837</v>
          </cell>
          <cell r="B4001">
            <v>172</v>
          </cell>
          <cell r="C4001">
            <v>66837</v>
          </cell>
          <cell r="D4001" t="str">
            <v>GALLO DE ORO CORTADOR CE</v>
          </cell>
          <cell r="E4001" t="str">
            <v>PES</v>
          </cell>
          <cell r="F4001">
            <v>8845</v>
          </cell>
          <cell r="G4001" t="str">
            <v>TN</v>
          </cell>
          <cell r="H4001" t="str">
            <v>TONELADAS</v>
          </cell>
          <cell r="I4001" t="str">
            <v>PEC</v>
          </cell>
        </row>
        <row r="4002">
          <cell r="A4002" t="str">
            <v>17266926</v>
          </cell>
          <cell r="B4002">
            <v>172</v>
          </cell>
          <cell r="C4002">
            <v>66926</v>
          </cell>
          <cell r="D4002" t="str">
            <v>CONEJO INICIACION  5KG</v>
          </cell>
          <cell r="E4002" t="str">
            <v>PES</v>
          </cell>
          <cell r="F4002">
            <v>4916</v>
          </cell>
          <cell r="G4002" t="str">
            <v>TN</v>
          </cell>
          <cell r="H4002" t="str">
            <v>TONELADAS</v>
          </cell>
          <cell r="I4002" t="str">
            <v>PEC</v>
          </cell>
        </row>
        <row r="4003">
          <cell r="A4003" t="str">
            <v>17266962</v>
          </cell>
          <cell r="B4003">
            <v>172</v>
          </cell>
          <cell r="C4003">
            <v>66962</v>
          </cell>
          <cell r="D4003" t="str">
            <v>GALLO DE ORO ATHLETIC 40KG</v>
          </cell>
          <cell r="E4003" t="str">
            <v>PES</v>
          </cell>
          <cell r="F4003">
            <v>8600</v>
          </cell>
          <cell r="G4003" t="str">
            <v>TN</v>
          </cell>
          <cell r="H4003" t="str">
            <v>TONELADAS</v>
          </cell>
          <cell r="I4003" t="str">
            <v>PEC</v>
          </cell>
        </row>
        <row r="4004">
          <cell r="A4004" t="str">
            <v>17266966</v>
          </cell>
          <cell r="B4004">
            <v>172</v>
          </cell>
          <cell r="C4004">
            <v>66966</v>
          </cell>
          <cell r="D4004" t="str">
            <v>GALLO DE ORO ATHLETIC 5KG</v>
          </cell>
          <cell r="E4004" t="str">
            <v>PES</v>
          </cell>
          <cell r="F4004">
            <v>9367</v>
          </cell>
          <cell r="G4004" t="str">
            <v>TN</v>
          </cell>
          <cell r="H4004" t="str">
            <v>TONELADAS</v>
          </cell>
          <cell r="I4004" t="str">
            <v>PEC</v>
          </cell>
        </row>
        <row r="4005">
          <cell r="A4005" t="str">
            <v>17267320</v>
          </cell>
          <cell r="B4005">
            <v>172</v>
          </cell>
          <cell r="C4005">
            <v>67320</v>
          </cell>
          <cell r="D4005" t="str">
            <v>BEEF POWER HE</v>
          </cell>
          <cell r="E4005" t="str">
            <v>PES</v>
          </cell>
          <cell r="F4005">
            <v>4785</v>
          </cell>
          <cell r="G4005" t="str">
            <v>TN</v>
          </cell>
          <cell r="H4005" t="str">
            <v>TONELADAS</v>
          </cell>
          <cell r="I4005" t="str">
            <v>MUL</v>
          </cell>
        </row>
        <row r="4006">
          <cell r="A4006" t="str">
            <v>17267352</v>
          </cell>
          <cell r="B4006">
            <v>172</v>
          </cell>
          <cell r="C4006">
            <v>67352</v>
          </cell>
          <cell r="D4006" t="str">
            <v>PELET DAIRY POWER CE</v>
          </cell>
          <cell r="E4006" t="str">
            <v>PES</v>
          </cell>
          <cell r="F4006">
            <v>4174</v>
          </cell>
          <cell r="G4006" t="str">
            <v>TN</v>
          </cell>
          <cell r="H4006" t="str">
            <v>TONELADAS</v>
          </cell>
          <cell r="I4006" t="str">
            <v>MUL</v>
          </cell>
        </row>
        <row r="4007">
          <cell r="A4007" t="str">
            <v>17270532</v>
          </cell>
          <cell r="B4007">
            <v>172</v>
          </cell>
          <cell r="C4007">
            <v>70532</v>
          </cell>
          <cell r="D4007" t="str">
            <v>MULTIAVES  ME</v>
          </cell>
          <cell r="E4007" t="str">
            <v>PES</v>
          </cell>
          <cell r="F4007">
            <v>4690</v>
          </cell>
          <cell r="G4007" t="str">
            <v>TN</v>
          </cell>
          <cell r="H4007" t="str">
            <v>TONELADAS</v>
          </cell>
          <cell r="I4007" t="str">
            <v>PEC</v>
          </cell>
        </row>
        <row r="4008">
          <cell r="A4008" t="str">
            <v>17273632</v>
          </cell>
          <cell r="B4008">
            <v>172</v>
          </cell>
          <cell r="C4008">
            <v>73632</v>
          </cell>
          <cell r="D4008" t="str">
            <v>CERDI-TEXO MULTIUSOS CE</v>
          </cell>
          <cell r="E4008" t="str">
            <v>PES</v>
          </cell>
          <cell r="F4008">
            <v>4040</v>
          </cell>
          <cell r="G4008" t="str">
            <v>TN</v>
          </cell>
          <cell r="H4008" t="str">
            <v>TONELADAS</v>
          </cell>
          <cell r="I4008" t="str">
            <v>PEC</v>
          </cell>
        </row>
        <row r="4009">
          <cell r="A4009" t="str">
            <v>17274300</v>
          </cell>
          <cell r="B4009">
            <v>172</v>
          </cell>
          <cell r="C4009">
            <v>74300</v>
          </cell>
          <cell r="D4009" t="str">
            <v>BOVITEXO LECHERO 16%  HE</v>
          </cell>
          <cell r="E4009" t="str">
            <v>PES</v>
          </cell>
          <cell r="F4009">
            <v>4491</v>
          </cell>
          <cell r="G4009" t="str">
            <v>TN</v>
          </cell>
          <cell r="H4009" t="str">
            <v>TONELADAS</v>
          </cell>
          <cell r="I4009" t="str">
            <v>PEC</v>
          </cell>
        </row>
        <row r="4010">
          <cell r="A4010" t="str">
            <v>17274301</v>
          </cell>
          <cell r="B4010">
            <v>172</v>
          </cell>
          <cell r="C4010">
            <v>74301</v>
          </cell>
          <cell r="D4010" t="str">
            <v>BOVITEXO LECHERO 16%  HG</v>
          </cell>
          <cell r="E4010" t="str">
            <v>PES</v>
          </cell>
          <cell r="F4010">
            <v>4351</v>
          </cell>
          <cell r="G4010" t="str">
            <v>TN</v>
          </cell>
          <cell r="H4010" t="str">
            <v>TONELADAS</v>
          </cell>
          <cell r="I4010" t="str">
            <v>PEC</v>
          </cell>
        </row>
        <row r="4011">
          <cell r="A4011" t="str">
            <v>17274302</v>
          </cell>
          <cell r="B4011">
            <v>172</v>
          </cell>
          <cell r="C4011">
            <v>74302</v>
          </cell>
          <cell r="D4011" t="str">
            <v>BOVITEXO LECHERO 16%  CE</v>
          </cell>
          <cell r="E4011" t="str">
            <v>PES</v>
          </cell>
          <cell r="F4011">
            <v>4521</v>
          </cell>
          <cell r="G4011" t="str">
            <v>TN</v>
          </cell>
          <cell r="H4011" t="str">
            <v>TONELADAS</v>
          </cell>
          <cell r="I4011" t="str">
            <v>PEC</v>
          </cell>
        </row>
        <row r="4012">
          <cell r="A4012" t="str">
            <v>17274303</v>
          </cell>
          <cell r="B4012">
            <v>172</v>
          </cell>
          <cell r="C4012">
            <v>74303</v>
          </cell>
          <cell r="D4012" t="str">
            <v>BOVITEXO LECHERO 16%  CG</v>
          </cell>
          <cell r="E4012" t="str">
            <v>PES</v>
          </cell>
          <cell r="F4012">
            <v>4381</v>
          </cell>
          <cell r="G4012" t="str">
            <v>TN</v>
          </cell>
          <cell r="H4012" t="str">
            <v>TONELADAS</v>
          </cell>
          <cell r="I4012" t="str">
            <v>PEC</v>
          </cell>
        </row>
        <row r="4013">
          <cell r="A4013" t="str">
            <v>17274304</v>
          </cell>
          <cell r="B4013">
            <v>172</v>
          </cell>
          <cell r="C4013">
            <v>74304</v>
          </cell>
          <cell r="D4013" t="str">
            <v>BOVITEXO LECHERO 16%  RE</v>
          </cell>
          <cell r="E4013" t="str">
            <v>PES</v>
          </cell>
          <cell r="F4013">
            <v>4511</v>
          </cell>
          <cell r="G4013" t="str">
            <v>TN</v>
          </cell>
          <cell r="H4013" t="str">
            <v>TONELADAS</v>
          </cell>
          <cell r="I4013" t="str">
            <v>PEC</v>
          </cell>
        </row>
        <row r="4014">
          <cell r="A4014" t="str">
            <v>17274305</v>
          </cell>
          <cell r="B4014">
            <v>172</v>
          </cell>
          <cell r="C4014">
            <v>74305</v>
          </cell>
          <cell r="D4014" t="str">
            <v>BOVITEXO LECHERO 16%  RG</v>
          </cell>
          <cell r="E4014" t="str">
            <v>PES</v>
          </cell>
          <cell r="F4014">
            <v>4371</v>
          </cell>
          <cell r="G4014" t="str">
            <v>TN</v>
          </cell>
          <cell r="H4014" t="str">
            <v>TONELADAS</v>
          </cell>
          <cell r="I4014" t="str">
            <v>PEC</v>
          </cell>
        </row>
        <row r="4015">
          <cell r="A4015" t="str">
            <v>17274320</v>
          </cell>
          <cell r="B4015">
            <v>172</v>
          </cell>
          <cell r="C4015">
            <v>74320</v>
          </cell>
          <cell r="D4015" t="str">
            <v>ESTABLERO 18% HE</v>
          </cell>
          <cell r="E4015" t="str">
            <v>PES</v>
          </cell>
          <cell r="F4015">
            <v>4645</v>
          </cell>
          <cell r="G4015" t="str">
            <v>TN</v>
          </cell>
          <cell r="H4015" t="str">
            <v>TONELADAS</v>
          </cell>
          <cell r="I4015" t="str">
            <v>PEC</v>
          </cell>
        </row>
        <row r="4016">
          <cell r="A4016" t="str">
            <v>17274321</v>
          </cell>
          <cell r="B4016">
            <v>172</v>
          </cell>
          <cell r="C4016">
            <v>74321</v>
          </cell>
          <cell r="D4016" t="str">
            <v>ESTABLERO 18% HG</v>
          </cell>
          <cell r="E4016" t="str">
            <v>PES</v>
          </cell>
          <cell r="F4016">
            <v>4505</v>
          </cell>
          <cell r="G4016" t="str">
            <v>TN</v>
          </cell>
          <cell r="H4016" t="str">
            <v>TONELADAS</v>
          </cell>
          <cell r="I4016" t="str">
            <v>PEC</v>
          </cell>
        </row>
        <row r="4017">
          <cell r="A4017" t="str">
            <v>17274322</v>
          </cell>
          <cell r="B4017">
            <v>172</v>
          </cell>
          <cell r="C4017">
            <v>74322</v>
          </cell>
          <cell r="D4017" t="str">
            <v>ESTABLERO 18% CE</v>
          </cell>
          <cell r="E4017" t="str">
            <v>PES</v>
          </cell>
          <cell r="F4017">
            <v>4665</v>
          </cell>
          <cell r="G4017" t="str">
            <v>TN</v>
          </cell>
          <cell r="H4017" t="str">
            <v>TONELADAS</v>
          </cell>
          <cell r="I4017" t="str">
            <v>PEC</v>
          </cell>
        </row>
        <row r="4018">
          <cell r="A4018" t="str">
            <v>17274323</v>
          </cell>
          <cell r="B4018">
            <v>172</v>
          </cell>
          <cell r="C4018">
            <v>74323</v>
          </cell>
          <cell r="D4018" t="str">
            <v>ESTABLERO 18% CG</v>
          </cell>
          <cell r="E4018" t="str">
            <v>PES</v>
          </cell>
          <cell r="F4018">
            <v>4525</v>
          </cell>
          <cell r="G4018" t="str">
            <v>TN</v>
          </cell>
          <cell r="H4018" t="str">
            <v>TONELADAS</v>
          </cell>
          <cell r="I4018" t="str">
            <v>PEC</v>
          </cell>
        </row>
        <row r="4019">
          <cell r="A4019" t="str">
            <v>17274324</v>
          </cell>
          <cell r="B4019">
            <v>172</v>
          </cell>
          <cell r="C4019">
            <v>74324</v>
          </cell>
          <cell r="D4019" t="str">
            <v>ESTABLERO 18% RE</v>
          </cell>
          <cell r="E4019" t="str">
            <v>PES</v>
          </cell>
          <cell r="F4019">
            <v>3890</v>
          </cell>
          <cell r="G4019" t="str">
            <v>TN</v>
          </cell>
          <cell r="H4019" t="str">
            <v>TONELADAS</v>
          </cell>
          <cell r="I4019" t="str">
            <v>PEC</v>
          </cell>
        </row>
        <row r="4020">
          <cell r="A4020" t="str">
            <v>17274325</v>
          </cell>
          <cell r="B4020">
            <v>172</v>
          </cell>
          <cell r="C4020">
            <v>74325</v>
          </cell>
          <cell r="D4020" t="str">
            <v>ESTABLERO 18% RG</v>
          </cell>
          <cell r="E4020" t="str">
            <v>PES</v>
          </cell>
          <cell r="F4020">
            <v>4515</v>
          </cell>
          <cell r="G4020" t="str">
            <v>TN</v>
          </cell>
          <cell r="H4020" t="str">
            <v>TONELADAS</v>
          </cell>
          <cell r="I4020" t="str">
            <v>PEC</v>
          </cell>
        </row>
        <row r="4021">
          <cell r="A4021" t="str">
            <v>17274590</v>
          </cell>
          <cell r="B4021">
            <v>172</v>
          </cell>
          <cell r="C4021">
            <v>74590</v>
          </cell>
          <cell r="D4021" t="str">
            <v>MEZCLA ENERGETICA HE</v>
          </cell>
          <cell r="E4021" t="str">
            <v>PES</v>
          </cell>
          <cell r="F4021">
            <v>4440</v>
          </cell>
          <cell r="G4021" t="str">
            <v>TN</v>
          </cell>
          <cell r="H4021" t="str">
            <v>TONELADAS</v>
          </cell>
          <cell r="I4021" t="str">
            <v>PEC</v>
          </cell>
        </row>
        <row r="4022">
          <cell r="A4022" t="str">
            <v>17274595</v>
          </cell>
          <cell r="B4022">
            <v>172</v>
          </cell>
          <cell r="C4022">
            <v>74595</v>
          </cell>
          <cell r="D4022" t="str">
            <v>MEZCLA ENERGETICA RG</v>
          </cell>
          <cell r="E4022" t="str">
            <v>PES</v>
          </cell>
          <cell r="F4022">
            <v>4310</v>
          </cell>
          <cell r="G4022" t="str">
            <v>TN</v>
          </cell>
          <cell r="H4022" t="str">
            <v>TONELADAS</v>
          </cell>
          <cell r="I4022" t="str">
            <v>PEC</v>
          </cell>
        </row>
        <row r="4023">
          <cell r="A4023" t="str">
            <v>1727775</v>
          </cell>
          <cell r="B4023">
            <v>172</v>
          </cell>
          <cell r="C4023">
            <v>7775</v>
          </cell>
          <cell r="D4023" t="str">
            <v>VITAMINAS CABALLOS</v>
          </cell>
          <cell r="E4023" t="str">
            <v>PES</v>
          </cell>
          <cell r="F4023">
            <v>89000</v>
          </cell>
          <cell r="G4023" t="str">
            <v>TN</v>
          </cell>
          <cell r="H4023" t="str">
            <v>TONELADAS</v>
          </cell>
          <cell r="I4023" t="str">
            <v>PEC</v>
          </cell>
        </row>
        <row r="4024">
          <cell r="A4024" t="str">
            <v>17279478</v>
          </cell>
          <cell r="B4024">
            <v>172</v>
          </cell>
          <cell r="C4024">
            <v>79478</v>
          </cell>
          <cell r="D4024" t="str">
            <v>CALF-MANNA 10 L CE</v>
          </cell>
          <cell r="E4024" t="str">
            <v>PES</v>
          </cell>
          <cell r="F4024">
            <v>22300</v>
          </cell>
          <cell r="G4024" t="str">
            <v>TN</v>
          </cell>
          <cell r="H4024" t="str">
            <v>TONELADAS</v>
          </cell>
          <cell r="I4024" t="str">
            <v>PEC</v>
          </cell>
        </row>
        <row r="4025">
          <cell r="A4025" t="str">
            <v>17279479</v>
          </cell>
          <cell r="B4025">
            <v>172</v>
          </cell>
          <cell r="C4025">
            <v>79479</v>
          </cell>
          <cell r="D4025" t="str">
            <v>CALF-MANNA 50 L CE</v>
          </cell>
          <cell r="E4025" t="str">
            <v>PES</v>
          </cell>
          <cell r="F4025">
            <v>16523</v>
          </cell>
          <cell r="G4025" t="str">
            <v>TN</v>
          </cell>
          <cell r="H4025" t="str">
            <v>TONELADAS</v>
          </cell>
          <cell r="I4025" t="str">
            <v>PEC</v>
          </cell>
        </row>
        <row r="4026">
          <cell r="A4026" t="str">
            <v>17279489</v>
          </cell>
          <cell r="B4026">
            <v>172</v>
          </cell>
          <cell r="C4026">
            <v>79489</v>
          </cell>
          <cell r="D4026" t="str">
            <v>CALF-MANNA 25 L CE</v>
          </cell>
          <cell r="E4026" t="str">
            <v>PES</v>
          </cell>
          <cell r="F4026">
            <v>17466</v>
          </cell>
          <cell r="G4026" t="str">
            <v>TN</v>
          </cell>
          <cell r="H4026" t="str">
            <v>TONELADAS</v>
          </cell>
          <cell r="I4026" t="str">
            <v>PEC</v>
          </cell>
        </row>
        <row r="4027">
          <cell r="A4027" t="str">
            <v>17279499</v>
          </cell>
          <cell r="B4027">
            <v>172</v>
          </cell>
          <cell r="C4027">
            <v>79499</v>
          </cell>
          <cell r="D4027" t="str">
            <v>APPLE WAFERS</v>
          </cell>
          <cell r="E4027" t="str">
            <v>PES</v>
          </cell>
          <cell r="F4027">
            <v>13196.91</v>
          </cell>
          <cell r="G4027" t="str">
            <v>TN</v>
          </cell>
          <cell r="H4027" t="str">
            <v>TONELADAS</v>
          </cell>
          <cell r="I4027" t="str">
            <v>PEC</v>
          </cell>
        </row>
        <row r="4028">
          <cell r="A4028" t="str">
            <v>17279809</v>
          </cell>
          <cell r="B4028">
            <v>172</v>
          </cell>
          <cell r="C4028">
            <v>79809</v>
          </cell>
          <cell r="D4028" t="str">
            <v>PREMIOS TRIPLE CORONA CE 2 KG</v>
          </cell>
          <cell r="E4028" t="str">
            <v>PES</v>
          </cell>
          <cell r="F4028">
            <v>55040</v>
          </cell>
          <cell r="G4028" t="str">
            <v>TN</v>
          </cell>
          <cell r="H4028" t="str">
            <v>TONELADAS</v>
          </cell>
          <cell r="I4028" t="str">
            <v>PEC</v>
          </cell>
        </row>
        <row r="4029">
          <cell r="A4029" t="str">
            <v>17279809A</v>
          </cell>
          <cell r="B4029">
            <v>172</v>
          </cell>
          <cell r="C4029" t="str">
            <v>79809A</v>
          </cell>
          <cell r="D4029" t="str">
            <v>PREMIOS TRIPLE CORONA CE 2x5KG</v>
          </cell>
          <cell r="E4029" t="str">
            <v>PES</v>
          </cell>
          <cell r="F4029">
            <v>550.4</v>
          </cell>
          <cell r="G4029" t="str">
            <v>CL</v>
          </cell>
          <cell r="H4029" t="str">
            <v>CAJA 10 KGS</v>
          </cell>
          <cell r="I4029" t="str">
            <v>PEC</v>
          </cell>
        </row>
        <row r="4030">
          <cell r="A4030" t="str">
            <v>17279819</v>
          </cell>
          <cell r="B4030">
            <v>172</v>
          </cell>
          <cell r="C4030">
            <v>79819</v>
          </cell>
          <cell r="D4030" t="str">
            <v>B-SAFE</v>
          </cell>
          <cell r="E4030" t="str">
            <v>PES</v>
          </cell>
          <cell r="F4030">
            <v>27880</v>
          </cell>
          <cell r="G4030" t="str">
            <v>TN</v>
          </cell>
          <cell r="H4030" t="str">
            <v>TONELADAS</v>
          </cell>
          <cell r="I4030" t="str">
            <v>MUL</v>
          </cell>
        </row>
        <row r="4031">
          <cell r="A4031" t="str">
            <v>17279829</v>
          </cell>
          <cell r="B4031">
            <v>172</v>
          </cell>
          <cell r="C4031">
            <v>79829</v>
          </cell>
          <cell r="D4031" t="str">
            <v>PRISMA JET</v>
          </cell>
          <cell r="E4031" t="str">
            <v>PES</v>
          </cell>
          <cell r="F4031">
            <v>35350</v>
          </cell>
          <cell r="G4031" t="str">
            <v>TN</v>
          </cell>
          <cell r="H4031" t="str">
            <v>TONELADAS</v>
          </cell>
          <cell r="I4031" t="str">
            <v>MUL</v>
          </cell>
        </row>
        <row r="4032">
          <cell r="A4032" t="str">
            <v>17279839</v>
          </cell>
          <cell r="B4032">
            <v>172</v>
          </cell>
          <cell r="C4032">
            <v>79839</v>
          </cell>
          <cell r="D4032" t="str">
            <v>T5X PREMIUM</v>
          </cell>
          <cell r="E4032" t="str">
            <v>PES</v>
          </cell>
          <cell r="F4032">
            <v>65187</v>
          </cell>
          <cell r="G4032" t="str">
            <v>TN</v>
          </cell>
          <cell r="H4032" t="str">
            <v>TONELADAS</v>
          </cell>
          <cell r="I4032" t="str">
            <v>MUL</v>
          </cell>
        </row>
        <row r="4033">
          <cell r="A4033" t="str">
            <v>1728299</v>
          </cell>
          <cell r="B4033">
            <v>172</v>
          </cell>
          <cell r="C4033">
            <v>8299</v>
          </cell>
          <cell r="D4033" t="str">
            <v>CAJA DE DESCANSO GALLO DE ORO</v>
          </cell>
          <cell r="E4033" t="str">
            <v>PES</v>
          </cell>
          <cell r="F4033">
            <v>31.03</v>
          </cell>
          <cell r="G4033" t="str">
            <v>PZ</v>
          </cell>
          <cell r="H4033" t="str">
            <v>PIEZAS</v>
          </cell>
          <cell r="I4033" t="str">
            <v>PEC</v>
          </cell>
        </row>
        <row r="4034">
          <cell r="A4034" t="str">
            <v>17283409</v>
          </cell>
          <cell r="B4034">
            <v>172</v>
          </cell>
          <cell r="C4034">
            <v>83409</v>
          </cell>
          <cell r="D4034" t="str">
            <v>SUPER APILAC ULTRA 0 MED-0</v>
          </cell>
          <cell r="E4034" t="str">
            <v>PES</v>
          </cell>
          <cell r="F4034">
            <v>16425</v>
          </cell>
          <cell r="G4034" t="str">
            <v>TN</v>
          </cell>
          <cell r="H4034" t="str">
            <v>TONELADAS</v>
          </cell>
          <cell r="I4034" t="str">
            <v>PEC</v>
          </cell>
        </row>
        <row r="4035">
          <cell r="A4035" t="str">
            <v>17283439</v>
          </cell>
          <cell r="B4035">
            <v>172</v>
          </cell>
          <cell r="C4035">
            <v>83439</v>
          </cell>
          <cell r="D4035" t="str">
            <v>SUPER APILAC ULTRA 2 MED-1</v>
          </cell>
          <cell r="E4035" t="str">
            <v>PES</v>
          </cell>
          <cell r="F4035">
            <v>11125</v>
          </cell>
          <cell r="G4035" t="str">
            <v>TN</v>
          </cell>
          <cell r="H4035" t="str">
            <v>TONELADAS</v>
          </cell>
          <cell r="I4035" t="str">
            <v>PEC</v>
          </cell>
        </row>
        <row r="4036">
          <cell r="A4036" t="str">
            <v>17283469</v>
          </cell>
          <cell r="B4036">
            <v>172</v>
          </cell>
          <cell r="C4036">
            <v>83469</v>
          </cell>
          <cell r="D4036" t="str">
            <v>SUPER APILAC ULTRA 3 MED-1</v>
          </cell>
          <cell r="E4036" t="str">
            <v>PES</v>
          </cell>
          <cell r="F4036">
            <v>8975</v>
          </cell>
          <cell r="G4036" t="str">
            <v>TN</v>
          </cell>
          <cell r="H4036" t="str">
            <v>TONELADAS</v>
          </cell>
          <cell r="I4036" t="str">
            <v>PEC</v>
          </cell>
        </row>
        <row r="4037">
          <cell r="A4037" t="str">
            <v>17283499</v>
          </cell>
          <cell r="B4037">
            <v>172</v>
          </cell>
          <cell r="C4037">
            <v>83499</v>
          </cell>
          <cell r="D4037" t="str">
            <v>SUPER APILAC ULTRA 1 MED-1</v>
          </cell>
          <cell r="E4037" t="str">
            <v>PES</v>
          </cell>
          <cell r="F4037">
            <v>14125</v>
          </cell>
          <cell r="G4037" t="str">
            <v>TN</v>
          </cell>
          <cell r="H4037" t="str">
            <v>TONELADAS</v>
          </cell>
          <cell r="I4037" t="str">
            <v>PEC</v>
          </cell>
        </row>
        <row r="4038">
          <cell r="A4038" t="str">
            <v>17285902</v>
          </cell>
          <cell r="B4038">
            <v>172</v>
          </cell>
          <cell r="C4038">
            <v>85902</v>
          </cell>
          <cell r="D4038" t="str">
            <v>TINAS MALTA-CLEYTON 50 KG</v>
          </cell>
          <cell r="E4038" t="str">
            <v>PES</v>
          </cell>
          <cell r="F4038">
            <v>518</v>
          </cell>
          <cell r="G4038">
            <v>40</v>
          </cell>
          <cell r="H4038" t="str">
            <v>50 KGS</v>
          </cell>
          <cell r="I4038" t="str">
            <v>COM</v>
          </cell>
        </row>
        <row r="4039">
          <cell r="A4039" t="str">
            <v>17285907</v>
          </cell>
          <cell r="B4039">
            <v>172</v>
          </cell>
          <cell r="C4039">
            <v>85907</v>
          </cell>
          <cell r="D4039" t="str">
            <v>TINAS MALTA-CLEYTON 25 KG</v>
          </cell>
          <cell r="E4039" t="str">
            <v>PES</v>
          </cell>
          <cell r="F4039">
            <v>383.18</v>
          </cell>
          <cell r="G4039">
            <v>6</v>
          </cell>
          <cell r="H4039" t="str">
            <v>25 KGS</v>
          </cell>
          <cell r="I4039" t="str">
            <v>COM</v>
          </cell>
        </row>
        <row r="4040">
          <cell r="A4040" t="str">
            <v>17285909</v>
          </cell>
          <cell r="B4040">
            <v>172</v>
          </cell>
          <cell r="C4040">
            <v>85909</v>
          </cell>
          <cell r="D4040" t="str">
            <v>TINA MALTA-CLEYTON GNDO 113.4K</v>
          </cell>
          <cell r="E4040" t="str">
            <v>PES</v>
          </cell>
          <cell r="F4040">
            <v>890</v>
          </cell>
          <cell r="G4040">
            <v>44</v>
          </cell>
          <cell r="H4040" t="str">
            <v>113.4KGS</v>
          </cell>
          <cell r="I4040" t="str">
            <v>COM</v>
          </cell>
        </row>
        <row r="4041">
          <cell r="A4041" t="str">
            <v>17285919</v>
          </cell>
          <cell r="B4041">
            <v>172</v>
          </cell>
          <cell r="C4041">
            <v>85919</v>
          </cell>
          <cell r="D4041" t="str">
            <v>MULTI-BRICK TRIPLE</v>
          </cell>
          <cell r="E4041" t="str">
            <v>PES</v>
          </cell>
          <cell r="F4041">
            <v>28.9</v>
          </cell>
          <cell r="G4041">
            <v>12</v>
          </cell>
          <cell r="H4041" t="str">
            <v>15 KGS</v>
          </cell>
          <cell r="I4041" t="str">
            <v>MUL</v>
          </cell>
        </row>
        <row r="4042">
          <cell r="A4042" t="str">
            <v>17285929</v>
          </cell>
          <cell r="B4042">
            <v>172</v>
          </cell>
          <cell r="C4042">
            <v>85929</v>
          </cell>
          <cell r="D4042" t="str">
            <v>MULTI-BRICK DESPARASITANTE</v>
          </cell>
          <cell r="E4042" t="str">
            <v>PES</v>
          </cell>
          <cell r="F4042">
            <v>65.56</v>
          </cell>
          <cell r="G4042">
            <v>12</v>
          </cell>
          <cell r="H4042" t="str">
            <v>15 KGS</v>
          </cell>
          <cell r="I4042" t="str">
            <v>MUL</v>
          </cell>
        </row>
        <row r="4043">
          <cell r="A4043" t="str">
            <v>17285937</v>
          </cell>
          <cell r="B4043">
            <v>172</v>
          </cell>
          <cell r="C4043">
            <v>85937</v>
          </cell>
          <cell r="D4043" t="str">
            <v>TINAS MAL-CLEYT P/EQUINOS 25K</v>
          </cell>
          <cell r="E4043" t="str">
            <v>PES</v>
          </cell>
          <cell r="F4043">
            <v>381.85</v>
          </cell>
          <cell r="G4043">
            <v>6</v>
          </cell>
          <cell r="H4043" t="str">
            <v>25 KGS</v>
          </cell>
          <cell r="I4043" t="str">
            <v>COM</v>
          </cell>
        </row>
        <row r="4044">
          <cell r="A4044" t="str">
            <v>17286012</v>
          </cell>
          <cell r="B4044">
            <v>172</v>
          </cell>
          <cell r="C4044">
            <v>86012</v>
          </cell>
          <cell r="D4044" t="str">
            <v>ROYAL HORSE H-480 CE 15K</v>
          </cell>
          <cell r="E4044" t="str">
            <v>PES</v>
          </cell>
          <cell r="F4044">
            <v>11142</v>
          </cell>
          <cell r="G4044" t="str">
            <v>TN</v>
          </cell>
          <cell r="H4044" t="str">
            <v>TONELADAS</v>
          </cell>
          <cell r="I4044" t="str">
            <v>PEC</v>
          </cell>
        </row>
        <row r="4045">
          <cell r="A4045" t="str">
            <v>17286022</v>
          </cell>
          <cell r="B4045">
            <v>172</v>
          </cell>
          <cell r="C4045">
            <v>86022</v>
          </cell>
          <cell r="D4045" t="str">
            <v>ROYAL HORSE H-400 CE</v>
          </cell>
          <cell r="E4045" t="str">
            <v>PES</v>
          </cell>
          <cell r="F4045">
            <v>13185</v>
          </cell>
          <cell r="G4045" t="str">
            <v>TN</v>
          </cell>
          <cell r="H4045" t="str">
            <v>TONELADAS</v>
          </cell>
          <cell r="I4045" t="str">
            <v>PEC</v>
          </cell>
        </row>
        <row r="4046">
          <cell r="A4046" t="str">
            <v>17286032</v>
          </cell>
          <cell r="B4046">
            <v>172</v>
          </cell>
          <cell r="C4046">
            <v>86032</v>
          </cell>
          <cell r="D4046" t="str">
            <v>ROYAL HORSE H-380 CE 25K</v>
          </cell>
          <cell r="E4046" t="str">
            <v>PES</v>
          </cell>
          <cell r="F4046">
            <v>10720</v>
          </cell>
          <cell r="G4046" t="str">
            <v>TN</v>
          </cell>
          <cell r="H4046" t="str">
            <v>TONELADAS</v>
          </cell>
          <cell r="I4046" t="str">
            <v>PEC</v>
          </cell>
        </row>
        <row r="4047">
          <cell r="A4047" t="str">
            <v>17286514</v>
          </cell>
          <cell r="B4047">
            <v>172</v>
          </cell>
          <cell r="C4047">
            <v>86514</v>
          </cell>
          <cell r="D4047" t="str">
            <v>ROYAL HORSE H-250 RE 25K</v>
          </cell>
          <cell r="E4047" t="str">
            <v>PES</v>
          </cell>
          <cell r="F4047">
            <v>8985</v>
          </cell>
          <cell r="G4047" t="str">
            <v>TN</v>
          </cell>
          <cell r="H4047" t="str">
            <v>TONELADAS</v>
          </cell>
          <cell r="I4047" t="str">
            <v>PEC</v>
          </cell>
        </row>
        <row r="4048">
          <cell r="A4048" t="str">
            <v>17286522</v>
          </cell>
          <cell r="B4048">
            <v>172</v>
          </cell>
          <cell r="C4048">
            <v>86522</v>
          </cell>
          <cell r="D4048" t="str">
            <v>ROYAL HORSE B-300 CE 25K</v>
          </cell>
          <cell r="E4048" t="str">
            <v>PES</v>
          </cell>
          <cell r="F4048">
            <v>9374</v>
          </cell>
          <cell r="G4048" t="str">
            <v>TN</v>
          </cell>
          <cell r="H4048" t="str">
            <v>TONELADAS</v>
          </cell>
          <cell r="I4048" t="str">
            <v>PEC</v>
          </cell>
        </row>
        <row r="4049">
          <cell r="A4049" t="str">
            <v>17286044</v>
          </cell>
          <cell r="B4049">
            <v>172</v>
          </cell>
          <cell r="C4049">
            <v>86044</v>
          </cell>
          <cell r="D4049" t="str">
            <v>ROYAL HORSE H-350 RE 25K</v>
          </cell>
          <cell r="E4049" t="str">
            <v>PES</v>
          </cell>
          <cell r="F4049">
            <v>9007</v>
          </cell>
          <cell r="G4049" t="str">
            <v>TN</v>
          </cell>
          <cell r="H4049" t="str">
            <v>TONELADAS</v>
          </cell>
          <cell r="I4049" t="str">
            <v>PEC</v>
          </cell>
        </row>
        <row r="4050">
          <cell r="A4050" t="str">
            <v>17286624</v>
          </cell>
          <cell r="B4050">
            <v>172</v>
          </cell>
          <cell r="C4050">
            <v>86624</v>
          </cell>
          <cell r="D4050" t="str">
            <v>ROYAL HORSE B-150 RE 25K</v>
          </cell>
          <cell r="E4050" t="str">
            <v>PES</v>
          </cell>
          <cell r="F4050">
            <v>9005</v>
          </cell>
          <cell r="G4050" t="str">
            <v>TN</v>
          </cell>
          <cell r="H4050" t="str">
            <v>TONELADAS</v>
          </cell>
          <cell r="I4050" t="str">
            <v>PEC</v>
          </cell>
        </row>
        <row r="4051">
          <cell r="A4051" t="str">
            <v>17287507</v>
          </cell>
          <cell r="B4051">
            <v>172</v>
          </cell>
          <cell r="C4051">
            <v>87507</v>
          </cell>
          <cell r="D4051" t="str">
            <v>TINAS MC GANADO DE CARNE 20%</v>
          </cell>
          <cell r="E4051" t="str">
            <v>PES</v>
          </cell>
          <cell r="F4051">
            <v>285</v>
          </cell>
          <cell r="G4051">
            <v>6</v>
          </cell>
          <cell r="H4051" t="str">
            <v>25 KGS</v>
          </cell>
          <cell r="I4051" t="str">
            <v>COM</v>
          </cell>
        </row>
        <row r="4052">
          <cell r="A4052" t="str">
            <v>17287517</v>
          </cell>
          <cell r="B4052">
            <v>172</v>
          </cell>
          <cell r="C4052">
            <v>87517</v>
          </cell>
          <cell r="D4052" t="str">
            <v>TINAS MC REGULADOR PH 25 KG</v>
          </cell>
          <cell r="E4052" t="str">
            <v>PES</v>
          </cell>
          <cell r="F4052">
            <v>295</v>
          </cell>
          <cell r="G4052">
            <v>6</v>
          </cell>
          <cell r="H4052" t="str">
            <v>25 KGS</v>
          </cell>
          <cell r="I4052" t="str">
            <v>COM</v>
          </cell>
        </row>
        <row r="4053">
          <cell r="A4053" t="str">
            <v>17287527</v>
          </cell>
          <cell r="B4053">
            <v>172</v>
          </cell>
          <cell r="C4053">
            <v>87527</v>
          </cell>
          <cell r="D4053" t="str">
            <v>TINAS MC ALTA EN FOSFORO 25KG</v>
          </cell>
          <cell r="E4053" t="str">
            <v>PES</v>
          </cell>
          <cell r="F4053">
            <v>351</v>
          </cell>
          <cell r="G4053">
            <v>6</v>
          </cell>
          <cell r="H4053" t="str">
            <v>25 KGS</v>
          </cell>
          <cell r="I4053" t="str">
            <v>COM</v>
          </cell>
        </row>
        <row r="4054">
          <cell r="A4054" t="str">
            <v>17287537</v>
          </cell>
          <cell r="B4054">
            <v>172</v>
          </cell>
          <cell r="C4054">
            <v>87537</v>
          </cell>
          <cell r="D4054" t="str">
            <v>TINAS MC DE MINERALES 25KG</v>
          </cell>
          <cell r="E4054" t="str">
            <v>PES</v>
          </cell>
          <cell r="F4054">
            <v>301</v>
          </cell>
          <cell r="G4054">
            <v>6</v>
          </cell>
          <cell r="H4054" t="str">
            <v>25 KGS</v>
          </cell>
          <cell r="I4054" t="str">
            <v>COM</v>
          </cell>
        </row>
        <row r="4055">
          <cell r="A4055" t="str">
            <v>17287547</v>
          </cell>
          <cell r="B4055">
            <v>172</v>
          </cell>
          <cell r="C4055">
            <v>87547</v>
          </cell>
          <cell r="D4055" t="str">
            <v>TINAS MC BORREGOS 25KG</v>
          </cell>
          <cell r="E4055" t="str">
            <v>PES</v>
          </cell>
          <cell r="F4055">
            <v>349.08</v>
          </cell>
          <cell r="G4055">
            <v>6</v>
          </cell>
          <cell r="H4055" t="str">
            <v>25 KGS</v>
          </cell>
          <cell r="I4055" t="str">
            <v>COM</v>
          </cell>
        </row>
        <row r="4056">
          <cell r="A4056" t="str">
            <v>17287557</v>
          </cell>
          <cell r="B4056">
            <v>172</v>
          </cell>
          <cell r="C4056">
            <v>87557</v>
          </cell>
          <cell r="D4056" t="str">
            <v>TINAS MC GANADO LECHERO 25KG</v>
          </cell>
          <cell r="E4056" t="str">
            <v>PES</v>
          </cell>
          <cell r="F4056">
            <v>296</v>
          </cell>
          <cell r="G4056">
            <v>6</v>
          </cell>
          <cell r="H4056" t="str">
            <v>25 KGS</v>
          </cell>
          <cell r="I4056" t="str">
            <v>COM</v>
          </cell>
        </row>
        <row r="4057">
          <cell r="A4057" t="str">
            <v>17287567</v>
          </cell>
          <cell r="B4057">
            <v>172</v>
          </cell>
          <cell r="C4057">
            <v>87567</v>
          </cell>
          <cell r="D4057" t="str">
            <v>TINAS MC VACAS SECAS 25KG</v>
          </cell>
          <cell r="E4057" t="str">
            <v>PES</v>
          </cell>
          <cell r="F4057">
            <v>324</v>
          </cell>
          <cell r="G4057">
            <v>6</v>
          </cell>
          <cell r="H4057" t="str">
            <v>25 KGS</v>
          </cell>
          <cell r="I4057" t="str">
            <v>COM</v>
          </cell>
        </row>
        <row r="4058">
          <cell r="A4058" t="str">
            <v>17287577</v>
          </cell>
          <cell r="B4058">
            <v>172</v>
          </cell>
          <cell r="C4058">
            <v>87577</v>
          </cell>
          <cell r="D4058" t="str">
            <v>TINAS MC CONTROL DE MOSCAS 25K</v>
          </cell>
          <cell r="E4058" t="str">
            <v>PES</v>
          </cell>
          <cell r="F4058">
            <v>458.03</v>
          </cell>
          <cell r="G4058">
            <v>6</v>
          </cell>
          <cell r="H4058" t="str">
            <v>25 KGS</v>
          </cell>
          <cell r="I4058" t="str">
            <v>COM</v>
          </cell>
        </row>
        <row r="4059">
          <cell r="A4059" t="str">
            <v>17287717</v>
          </cell>
          <cell r="B4059">
            <v>172</v>
          </cell>
          <cell r="C4059">
            <v>87717</v>
          </cell>
          <cell r="D4059" t="str">
            <v>PORCEVRAGE FASE 1 MED 2</v>
          </cell>
          <cell r="E4059" t="str">
            <v>PES</v>
          </cell>
          <cell r="F4059">
            <v>12325</v>
          </cell>
          <cell r="G4059" t="str">
            <v>TN</v>
          </cell>
          <cell r="H4059" t="str">
            <v>TONELADAS</v>
          </cell>
          <cell r="I4059" t="str">
            <v>PEC</v>
          </cell>
        </row>
        <row r="4060">
          <cell r="A4060" t="str">
            <v>17287727</v>
          </cell>
          <cell r="B4060">
            <v>172</v>
          </cell>
          <cell r="C4060">
            <v>87727</v>
          </cell>
          <cell r="D4060" t="str">
            <v>PORCEVRAGE FASE 2 MED 2</v>
          </cell>
          <cell r="E4060" t="str">
            <v>PES</v>
          </cell>
          <cell r="F4060">
            <v>10066</v>
          </cell>
          <cell r="G4060" t="str">
            <v>TN</v>
          </cell>
          <cell r="H4060" t="str">
            <v>TONELADAS</v>
          </cell>
          <cell r="I4060" t="str">
            <v>PEC</v>
          </cell>
        </row>
        <row r="4061">
          <cell r="A4061" t="str">
            <v>17287737</v>
          </cell>
          <cell r="B4061">
            <v>172</v>
          </cell>
          <cell r="C4061">
            <v>87737</v>
          </cell>
          <cell r="D4061" t="str">
            <v>PORCEVRAGE FASE 3 MED 2</v>
          </cell>
          <cell r="E4061" t="str">
            <v>PES</v>
          </cell>
          <cell r="F4061">
            <v>7234</v>
          </cell>
          <cell r="G4061" t="str">
            <v>TN</v>
          </cell>
          <cell r="H4061" t="str">
            <v>TONELADAS</v>
          </cell>
          <cell r="I4061" t="str">
            <v>PEC</v>
          </cell>
        </row>
        <row r="4062">
          <cell r="A4062" t="str">
            <v>17287757</v>
          </cell>
          <cell r="B4062">
            <v>172</v>
          </cell>
          <cell r="C4062">
            <v>87757</v>
          </cell>
          <cell r="D4062" t="str">
            <v>PORCEVRAGE FASE 1 C/MED 1</v>
          </cell>
          <cell r="E4062" t="str">
            <v>PES</v>
          </cell>
          <cell r="F4062">
            <v>12922</v>
          </cell>
          <cell r="G4062" t="str">
            <v>TN</v>
          </cell>
          <cell r="H4062" t="str">
            <v>TONELADAS</v>
          </cell>
          <cell r="I4062" t="str">
            <v>PEC</v>
          </cell>
        </row>
        <row r="4063">
          <cell r="A4063" t="str">
            <v>17287767</v>
          </cell>
          <cell r="B4063">
            <v>172</v>
          </cell>
          <cell r="C4063">
            <v>87767</v>
          </cell>
          <cell r="D4063" t="str">
            <v>PORCEVRAGE FASE 2 C/MED 1</v>
          </cell>
          <cell r="E4063" t="str">
            <v>PES</v>
          </cell>
          <cell r="F4063">
            <v>11043</v>
          </cell>
          <cell r="G4063" t="str">
            <v>TN</v>
          </cell>
          <cell r="H4063" t="str">
            <v>TONELADAS</v>
          </cell>
          <cell r="I4063" t="str">
            <v>PEC</v>
          </cell>
        </row>
        <row r="4064">
          <cell r="A4064" t="str">
            <v>17287777</v>
          </cell>
          <cell r="B4064">
            <v>172</v>
          </cell>
          <cell r="C4064">
            <v>87777</v>
          </cell>
          <cell r="D4064" t="str">
            <v>PORCEVRAGE FASE 3 C/MED 1</v>
          </cell>
          <cell r="E4064" t="str">
            <v>PES</v>
          </cell>
          <cell r="F4064">
            <v>8716</v>
          </cell>
          <cell r="G4064" t="str">
            <v>TN</v>
          </cell>
          <cell r="H4064" t="str">
            <v>TONELADAS</v>
          </cell>
          <cell r="I4064" t="str">
            <v>PEC</v>
          </cell>
        </row>
        <row r="4065">
          <cell r="A4065" t="str">
            <v>1728815</v>
          </cell>
          <cell r="B4065">
            <v>172</v>
          </cell>
          <cell r="C4065">
            <v>8815</v>
          </cell>
          <cell r="D4065" t="str">
            <v>CAJA GALLO DE ORO</v>
          </cell>
          <cell r="E4065" t="str">
            <v>PES</v>
          </cell>
          <cell r="F4065">
            <v>19</v>
          </cell>
          <cell r="G4065" t="str">
            <v>PZ</v>
          </cell>
          <cell r="H4065" t="str">
            <v>PIEZAS</v>
          </cell>
        </row>
        <row r="4066">
          <cell r="A4066" t="str">
            <v>1728854</v>
          </cell>
          <cell r="B4066">
            <v>172</v>
          </cell>
          <cell r="C4066">
            <v>8854</v>
          </cell>
          <cell r="D4066" t="str">
            <v>CAJA GALLO DE ORO CORTADOR</v>
          </cell>
          <cell r="E4066" t="str">
            <v>PES</v>
          </cell>
          <cell r="F4066">
            <v>39.229999999999997</v>
          </cell>
          <cell r="G4066" t="str">
            <v>PZ</v>
          </cell>
          <cell r="H4066" t="str">
            <v>PIEZAS</v>
          </cell>
        </row>
        <row r="4067">
          <cell r="A4067" t="str">
            <v>17288698</v>
          </cell>
          <cell r="B4067">
            <v>172</v>
          </cell>
          <cell r="C4067">
            <v>88698</v>
          </cell>
          <cell r="D4067" t="str">
            <v>BIOFINGERLING 2.5MM</v>
          </cell>
          <cell r="E4067" t="str">
            <v>PES</v>
          </cell>
          <cell r="F4067">
            <v>19500</v>
          </cell>
          <cell r="G4067" t="str">
            <v>TN</v>
          </cell>
          <cell r="H4067" t="str">
            <v>TONELADAS</v>
          </cell>
          <cell r="I4067" t="str">
            <v>ACU</v>
          </cell>
        </row>
        <row r="4068">
          <cell r="A4068" t="str">
            <v>17288699</v>
          </cell>
          <cell r="B4068">
            <v>172</v>
          </cell>
          <cell r="C4068">
            <v>88699</v>
          </cell>
          <cell r="D4068" t="str">
            <v>BIOFINGERLING 1.5MM</v>
          </cell>
          <cell r="E4068" t="str">
            <v>PES</v>
          </cell>
          <cell r="F4068">
            <v>19900</v>
          </cell>
          <cell r="G4068" t="str">
            <v>TN</v>
          </cell>
          <cell r="H4068" t="str">
            <v>TONELADAS</v>
          </cell>
          <cell r="I4068" t="str">
            <v>ACU</v>
          </cell>
        </row>
        <row r="4069">
          <cell r="A4069" t="str">
            <v>1729064</v>
          </cell>
          <cell r="B4069">
            <v>172</v>
          </cell>
          <cell r="C4069">
            <v>9064</v>
          </cell>
          <cell r="D4069" t="str">
            <v>GANADO DE CARNE FINAL</v>
          </cell>
          <cell r="E4069" t="str">
            <v>PES</v>
          </cell>
          <cell r="F4069">
            <v>8710</v>
          </cell>
          <cell r="G4069" t="str">
            <v>TN</v>
          </cell>
          <cell r="H4069" t="str">
            <v>TONELADAS</v>
          </cell>
          <cell r="I4069" t="str">
            <v>MUL</v>
          </cell>
        </row>
        <row r="4070">
          <cell r="A4070" t="str">
            <v>1729065</v>
          </cell>
          <cell r="B4070">
            <v>172</v>
          </cell>
          <cell r="C4070">
            <v>9065</v>
          </cell>
          <cell r="D4070" t="str">
            <v>MULTIPHOS PREMEZCLA GAN.</v>
          </cell>
          <cell r="E4070" t="str">
            <v>PES</v>
          </cell>
          <cell r="F4070">
            <v>20100</v>
          </cell>
          <cell r="G4070" t="str">
            <v>TN</v>
          </cell>
          <cell r="H4070" t="str">
            <v>TONELADAS</v>
          </cell>
          <cell r="I4070" t="str">
            <v>MUL</v>
          </cell>
        </row>
        <row r="4071">
          <cell r="A4071" t="str">
            <v>1729066</v>
          </cell>
          <cell r="B4071">
            <v>172</v>
          </cell>
          <cell r="C4071">
            <v>9066</v>
          </cell>
          <cell r="D4071" t="str">
            <v>PREMIX 12-12 BOVINOS</v>
          </cell>
          <cell r="E4071" t="str">
            <v>PES</v>
          </cell>
          <cell r="F4071">
            <v>12140</v>
          </cell>
          <cell r="G4071" t="str">
            <v>TN</v>
          </cell>
          <cell r="H4071" t="str">
            <v>TONELADAS</v>
          </cell>
          <cell r="I4071" t="str">
            <v>MUL</v>
          </cell>
        </row>
        <row r="4072">
          <cell r="A4072" t="str">
            <v>1729253</v>
          </cell>
          <cell r="B4072">
            <v>172</v>
          </cell>
          <cell r="C4072">
            <v>9253</v>
          </cell>
          <cell r="D4072" t="str">
            <v>PREMIX PATOS INICIACION</v>
          </cell>
          <cell r="E4072" t="str">
            <v>PES</v>
          </cell>
          <cell r="F4072">
            <v>16880</v>
          </cell>
          <cell r="G4072" t="str">
            <v>TN</v>
          </cell>
          <cell r="H4072" t="str">
            <v>TONELADAS</v>
          </cell>
          <cell r="I4072" t="str">
            <v>MUL</v>
          </cell>
        </row>
        <row r="4073">
          <cell r="A4073" t="str">
            <v>1729254</v>
          </cell>
          <cell r="B4073">
            <v>172</v>
          </cell>
          <cell r="C4073">
            <v>9254</v>
          </cell>
          <cell r="D4073" t="str">
            <v>PREMIX PATOS CRECIMIENTO</v>
          </cell>
          <cell r="E4073" t="str">
            <v>PES</v>
          </cell>
          <cell r="F4073">
            <v>14200</v>
          </cell>
          <cell r="G4073" t="str">
            <v>TN</v>
          </cell>
          <cell r="H4073" t="str">
            <v>TONELADAS</v>
          </cell>
          <cell r="I4073" t="str">
            <v>MUL</v>
          </cell>
        </row>
        <row r="4074">
          <cell r="A4074" t="str">
            <v>1729302</v>
          </cell>
          <cell r="B4074">
            <v>172</v>
          </cell>
          <cell r="C4074">
            <v>9302</v>
          </cell>
          <cell r="D4074" t="str">
            <v>MC INICIADOR CERDOS (GOLD LINE</v>
          </cell>
          <cell r="E4074" t="str">
            <v>PES</v>
          </cell>
          <cell r="F4074">
            <v>19440</v>
          </cell>
          <cell r="G4074" t="str">
            <v>TN</v>
          </cell>
          <cell r="H4074" t="str">
            <v>TONELADAS</v>
          </cell>
          <cell r="I4074" t="str">
            <v>MUL</v>
          </cell>
        </row>
        <row r="4075">
          <cell r="A4075" t="str">
            <v>1729310</v>
          </cell>
          <cell r="B4075">
            <v>172</v>
          </cell>
          <cell r="C4075">
            <v>9310</v>
          </cell>
          <cell r="D4075" t="str">
            <v>INICIACION ESPECIAL</v>
          </cell>
          <cell r="E4075" t="str">
            <v>PES</v>
          </cell>
          <cell r="F4075">
            <v>17400</v>
          </cell>
          <cell r="G4075" t="str">
            <v>TN</v>
          </cell>
          <cell r="H4075" t="str">
            <v>TONELADAS</v>
          </cell>
          <cell r="I4075" t="str">
            <v>MUL</v>
          </cell>
        </row>
        <row r="4076">
          <cell r="A4076" t="str">
            <v>1729313</v>
          </cell>
          <cell r="B4076">
            <v>172</v>
          </cell>
          <cell r="C4076">
            <v>9313</v>
          </cell>
          <cell r="D4076" t="str">
            <v>MC-CERDOS PREINICIACION</v>
          </cell>
          <cell r="E4076" t="str">
            <v>PES</v>
          </cell>
          <cell r="F4076">
            <v>12320</v>
          </cell>
          <cell r="G4076" t="str">
            <v>TN</v>
          </cell>
          <cell r="H4076" t="str">
            <v>TONELADAS</v>
          </cell>
          <cell r="I4076" t="str">
            <v>MUL</v>
          </cell>
        </row>
        <row r="4077">
          <cell r="A4077" t="str">
            <v>1729318</v>
          </cell>
          <cell r="B4077">
            <v>172</v>
          </cell>
          <cell r="C4077">
            <v>9318</v>
          </cell>
          <cell r="D4077" t="str">
            <v>CERDOS INICIACION I</v>
          </cell>
          <cell r="E4077" t="str">
            <v>PES</v>
          </cell>
          <cell r="F4077">
            <v>27000</v>
          </cell>
          <cell r="G4077" t="str">
            <v>TN</v>
          </cell>
          <cell r="H4077" t="str">
            <v>TONELADAS</v>
          </cell>
          <cell r="I4077" t="str">
            <v>MUL</v>
          </cell>
        </row>
        <row r="4078">
          <cell r="A4078" t="str">
            <v>1729319</v>
          </cell>
          <cell r="B4078">
            <v>172</v>
          </cell>
          <cell r="C4078">
            <v>9319</v>
          </cell>
          <cell r="D4078" t="str">
            <v>CERDOS INICIACION II</v>
          </cell>
          <cell r="E4078" t="str">
            <v>PES</v>
          </cell>
          <cell r="F4078">
            <v>21730</v>
          </cell>
          <cell r="G4078" t="str">
            <v>TN</v>
          </cell>
          <cell r="H4078" t="str">
            <v>TONELADAS</v>
          </cell>
          <cell r="I4078" t="str">
            <v>MUL</v>
          </cell>
        </row>
        <row r="4079">
          <cell r="A4079" t="str">
            <v>1729328</v>
          </cell>
          <cell r="B4079">
            <v>172</v>
          </cell>
          <cell r="C4079">
            <v>9328</v>
          </cell>
          <cell r="D4079" t="str">
            <v>MICRO-POSTURA AVES</v>
          </cell>
          <cell r="E4079" t="str">
            <v>PES</v>
          </cell>
          <cell r="F4079">
            <v>21580</v>
          </cell>
          <cell r="G4079" t="str">
            <v>TN</v>
          </cell>
          <cell r="H4079" t="str">
            <v>TONELADAS</v>
          </cell>
          <cell r="I4079" t="str">
            <v>MUL</v>
          </cell>
        </row>
        <row r="4080">
          <cell r="A4080" t="str">
            <v>1729334</v>
          </cell>
          <cell r="B4080">
            <v>172</v>
          </cell>
          <cell r="C4080">
            <v>9334</v>
          </cell>
          <cell r="D4080" t="str">
            <v>DESARROLLO ESPECIAL</v>
          </cell>
          <cell r="E4080" t="str">
            <v>PES</v>
          </cell>
          <cell r="F4080">
            <v>13410</v>
          </cell>
          <cell r="G4080" t="str">
            <v>TN</v>
          </cell>
          <cell r="H4080" t="str">
            <v>TONELADAS</v>
          </cell>
          <cell r="I4080" t="str">
            <v>MUL</v>
          </cell>
        </row>
        <row r="4081">
          <cell r="A4081" t="str">
            <v>1729337</v>
          </cell>
          <cell r="B4081">
            <v>172</v>
          </cell>
          <cell r="C4081">
            <v>9337</v>
          </cell>
          <cell r="D4081" t="str">
            <v>DESARROLLO ENGORDA G-L HE</v>
          </cell>
          <cell r="E4081" t="str">
            <v>PES</v>
          </cell>
          <cell r="F4081">
            <v>19092</v>
          </cell>
          <cell r="G4081" t="str">
            <v>TN</v>
          </cell>
          <cell r="H4081" t="str">
            <v>TONELADAS</v>
          </cell>
          <cell r="I4081" t="str">
            <v>MUL</v>
          </cell>
        </row>
        <row r="4082">
          <cell r="A4082" t="str">
            <v>1729341</v>
          </cell>
          <cell r="B4082">
            <v>172</v>
          </cell>
          <cell r="C4082">
            <v>9341</v>
          </cell>
          <cell r="D4082" t="str">
            <v>CONC. DESARROLLO CERDOS</v>
          </cell>
          <cell r="E4082" t="str">
            <v>PES</v>
          </cell>
          <cell r="F4082">
            <v>12850</v>
          </cell>
          <cell r="G4082" t="str">
            <v>TN</v>
          </cell>
          <cell r="H4082" t="str">
            <v>TONELADAS</v>
          </cell>
          <cell r="I4082" t="str">
            <v>MUL</v>
          </cell>
        </row>
        <row r="4083">
          <cell r="A4083" t="str">
            <v>1729343</v>
          </cell>
          <cell r="B4083">
            <v>172</v>
          </cell>
          <cell r="C4083">
            <v>9343</v>
          </cell>
          <cell r="D4083" t="str">
            <v>MICRO CRECIMIENTO</v>
          </cell>
          <cell r="E4083" t="str">
            <v>PES</v>
          </cell>
          <cell r="F4083">
            <v>13600</v>
          </cell>
          <cell r="G4083" t="str">
            <v>TN</v>
          </cell>
          <cell r="H4083" t="str">
            <v>TONELADAS</v>
          </cell>
          <cell r="I4083" t="str">
            <v>MUL</v>
          </cell>
        </row>
        <row r="4084">
          <cell r="A4084" t="str">
            <v>1729344</v>
          </cell>
          <cell r="B4084">
            <v>172</v>
          </cell>
          <cell r="C4084">
            <v>9344</v>
          </cell>
          <cell r="D4084" t="str">
            <v>MC-CERDOS CRECIMIENTO I</v>
          </cell>
          <cell r="E4084" t="str">
            <v>PES</v>
          </cell>
          <cell r="F4084">
            <v>11190</v>
          </cell>
          <cell r="G4084" t="str">
            <v>TN</v>
          </cell>
          <cell r="H4084" t="str">
            <v>TONELADAS</v>
          </cell>
          <cell r="I4084" t="str">
            <v>MUL</v>
          </cell>
        </row>
        <row r="4085">
          <cell r="A4085" t="str">
            <v>1729345</v>
          </cell>
          <cell r="B4085">
            <v>172</v>
          </cell>
          <cell r="C4085">
            <v>9345</v>
          </cell>
          <cell r="D4085" t="str">
            <v>DESARROLLO ENGORDA SAP</v>
          </cell>
          <cell r="E4085" t="str">
            <v>PES</v>
          </cell>
          <cell r="F4085">
            <v>11000</v>
          </cell>
          <cell r="G4085" t="str">
            <v>TN</v>
          </cell>
          <cell r="H4085" t="str">
            <v>TONELADAS</v>
          </cell>
          <cell r="I4085" t="str">
            <v>MUL</v>
          </cell>
        </row>
        <row r="4086">
          <cell r="A4086" t="str">
            <v>1729346</v>
          </cell>
          <cell r="B4086">
            <v>172</v>
          </cell>
          <cell r="C4086">
            <v>9346</v>
          </cell>
          <cell r="D4086" t="str">
            <v>MC-CERDOS CRECIMIENTO III</v>
          </cell>
          <cell r="E4086" t="str">
            <v>PES</v>
          </cell>
          <cell r="F4086">
            <v>6945</v>
          </cell>
          <cell r="G4086" t="str">
            <v>TN</v>
          </cell>
          <cell r="H4086" t="str">
            <v>TONELADAS</v>
          </cell>
          <cell r="I4086" t="str">
            <v>MUL</v>
          </cell>
        </row>
        <row r="4087">
          <cell r="A4087" t="str">
            <v>1729349</v>
          </cell>
          <cell r="B4087">
            <v>172</v>
          </cell>
          <cell r="C4087">
            <v>9349</v>
          </cell>
          <cell r="D4087" t="str">
            <v>MICRO DESARROLLO</v>
          </cell>
          <cell r="E4087" t="str">
            <v>PES</v>
          </cell>
          <cell r="F4087">
            <v>8578</v>
          </cell>
          <cell r="G4087" t="str">
            <v>TN</v>
          </cell>
          <cell r="H4087" t="str">
            <v>TONELADAS</v>
          </cell>
          <cell r="I4087" t="str">
            <v>MUL</v>
          </cell>
        </row>
        <row r="4088">
          <cell r="A4088" t="str">
            <v>1729353</v>
          </cell>
          <cell r="B4088">
            <v>172</v>
          </cell>
          <cell r="C4088">
            <v>9353</v>
          </cell>
          <cell r="D4088" t="str">
            <v>CONC. ENGORDA CERDOS</v>
          </cell>
          <cell r="E4088" t="str">
            <v>PES</v>
          </cell>
          <cell r="F4088">
            <v>11950</v>
          </cell>
          <cell r="G4088" t="str">
            <v>TN</v>
          </cell>
          <cell r="H4088" t="str">
            <v>TONELADAS</v>
          </cell>
          <cell r="I4088" t="str">
            <v>MUL</v>
          </cell>
        </row>
        <row r="4089">
          <cell r="A4089" t="str">
            <v>1729354</v>
          </cell>
          <cell r="B4089">
            <v>172</v>
          </cell>
          <cell r="C4089">
            <v>9354</v>
          </cell>
          <cell r="D4089" t="str">
            <v>ENGORDA ESPECIAL</v>
          </cell>
          <cell r="E4089" t="str">
            <v>PES</v>
          </cell>
          <cell r="F4089">
            <v>10084</v>
          </cell>
          <cell r="G4089" t="str">
            <v>TN</v>
          </cell>
          <cell r="H4089" t="str">
            <v>TONELADAS</v>
          </cell>
          <cell r="I4089" t="str">
            <v>MUL</v>
          </cell>
        </row>
        <row r="4090">
          <cell r="A4090" t="str">
            <v>1729363</v>
          </cell>
          <cell r="B4090">
            <v>172</v>
          </cell>
          <cell r="C4090">
            <v>9363</v>
          </cell>
          <cell r="D4090" t="str">
            <v>CRECIMIENTO ENGORDA PAYLEAN 40</v>
          </cell>
          <cell r="E4090" t="str">
            <v>PES</v>
          </cell>
          <cell r="F4090">
            <v>17500</v>
          </cell>
          <cell r="G4090" t="str">
            <v>TN</v>
          </cell>
          <cell r="H4090" t="str">
            <v>TONELADAS</v>
          </cell>
          <cell r="I4090" t="str">
            <v>MUL</v>
          </cell>
        </row>
        <row r="4091">
          <cell r="A4091" t="str">
            <v>1729364</v>
          </cell>
          <cell r="B4091">
            <v>172</v>
          </cell>
          <cell r="C4091">
            <v>9364</v>
          </cell>
          <cell r="D4091" t="str">
            <v>MINERALES GANADO</v>
          </cell>
          <cell r="E4091" t="str">
            <v>PES</v>
          </cell>
          <cell r="F4091">
            <v>17050</v>
          </cell>
          <cell r="G4091" t="str">
            <v>TN</v>
          </cell>
          <cell r="H4091" t="str">
            <v>TONELADAS</v>
          </cell>
          <cell r="I4091" t="str">
            <v>MUL</v>
          </cell>
        </row>
        <row r="4092">
          <cell r="A4092" t="str">
            <v>1729365</v>
          </cell>
          <cell r="B4092">
            <v>172</v>
          </cell>
          <cell r="C4092">
            <v>9365</v>
          </cell>
          <cell r="D4092" t="str">
            <v>VITAMINAS GANADO LECHERO</v>
          </cell>
          <cell r="E4092" t="str">
            <v>PES</v>
          </cell>
          <cell r="F4092">
            <v>14140</v>
          </cell>
          <cell r="G4092" t="str">
            <v>TN</v>
          </cell>
          <cell r="H4092" t="str">
            <v>TONELADAS</v>
          </cell>
          <cell r="I4092" t="str">
            <v>MUL</v>
          </cell>
        </row>
        <row r="4093">
          <cell r="A4093" t="str">
            <v>1729367</v>
          </cell>
          <cell r="B4093">
            <v>172</v>
          </cell>
          <cell r="C4093">
            <v>9367</v>
          </cell>
          <cell r="D4093" t="str">
            <v>VITAMINAS REPRODUCTORES HE</v>
          </cell>
          <cell r="E4093" t="str">
            <v>PES</v>
          </cell>
          <cell r="F4093">
            <v>31500</v>
          </cell>
          <cell r="G4093" t="str">
            <v>TN</v>
          </cell>
          <cell r="H4093" t="str">
            <v>TONELADAS</v>
          </cell>
          <cell r="I4093" t="str">
            <v>MUL</v>
          </cell>
        </row>
        <row r="4094">
          <cell r="A4094" t="str">
            <v>1729370</v>
          </cell>
          <cell r="B4094">
            <v>172</v>
          </cell>
          <cell r="C4094">
            <v>9370</v>
          </cell>
          <cell r="D4094" t="str">
            <v>VITAMINAS CRECI-ENGORDA HE</v>
          </cell>
          <cell r="E4094" t="str">
            <v>PES</v>
          </cell>
          <cell r="F4094">
            <v>23320</v>
          </cell>
          <cell r="G4094" t="str">
            <v>TN</v>
          </cell>
          <cell r="H4094" t="str">
            <v>TONELADAS</v>
          </cell>
          <cell r="I4094" t="str">
            <v>MUL</v>
          </cell>
        </row>
        <row r="4095">
          <cell r="A4095" t="str">
            <v>1729371</v>
          </cell>
          <cell r="B4095">
            <v>172</v>
          </cell>
          <cell r="C4095">
            <v>9371</v>
          </cell>
          <cell r="D4095" t="str">
            <v>MC-LACTANCIA</v>
          </cell>
          <cell r="E4095" t="str">
            <v>PES</v>
          </cell>
          <cell r="F4095">
            <v>8895</v>
          </cell>
          <cell r="G4095" t="str">
            <v>TN</v>
          </cell>
          <cell r="H4095" t="str">
            <v>TONELADAS</v>
          </cell>
          <cell r="I4095" t="str">
            <v>MUL</v>
          </cell>
        </row>
        <row r="4096">
          <cell r="A4096" t="str">
            <v>1729372</v>
          </cell>
          <cell r="B4096">
            <v>172</v>
          </cell>
          <cell r="C4096">
            <v>9372</v>
          </cell>
          <cell r="D4096" t="str">
            <v>LACTANCIA ESPECIAL</v>
          </cell>
          <cell r="E4096" t="str">
            <v>PES</v>
          </cell>
          <cell r="F4096">
            <v>10450</v>
          </cell>
          <cell r="G4096" t="str">
            <v>TN</v>
          </cell>
          <cell r="H4096" t="str">
            <v>TONELADAS</v>
          </cell>
          <cell r="I4096" t="str">
            <v>MUL</v>
          </cell>
        </row>
        <row r="4097">
          <cell r="A4097" t="str">
            <v>1729373</v>
          </cell>
          <cell r="B4097">
            <v>172</v>
          </cell>
          <cell r="C4097">
            <v>9373</v>
          </cell>
          <cell r="D4097" t="str">
            <v>CONCENT.LACTANCIA CERDOS</v>
          </cell>
          <cell r="E4097" t="str">
            <v>PES</v>
          </cell>
          <cell r="F4097">
            <v>15100</v>
          </cell>
          <cell r="G4097" t="str">
            <v>TN</v>
          </cell>
          <cell r="H4097" t="str">
            <v>TONELADAS</v>
          </cell>
          <cell r="I4097" t="str">
            <v>MUL</v>
          </cell>
        </row>
        <row r="4098">
          <cell r="A4098" t="str">
            <v>1729376</v>
          </cell>
          <cell r="B4098">
            <v>172</v>
          </cell>
          <cell r="C4098">
            <v>9376</v>
          </cell>
          <cell r="D4098" t="str">
            <v>MC-CERDOS REPRODUCTORES</v>
          </cell>
          <cell r="E4098" t="str">
            <v>PES</v>
          </cell>
          <cell r="F4098">
            <v>12960</v>
          </cell>
          <cell r="G4098" t="str">
            <v>TN</v>
          </cell>
          <cell r="H4098" t="str">
            <v>TONELADAS</v>
          </cell>
          <cell r="I4098" t="str">
            <v>MUL</v>
          </cell>
        </row>
        <row r="4099">
          <cell r="A4099" t="str">
            <v>1729377</v>
          </cell>
          <cell r="B4099">
            <v>172</v>
          </cell>
          <cell r="C4099">
            <v>9377</v>
          </cell>
          <cell r="D4099" t="str">
            <v>MC-CERDOS REPRODUCTORES</v>
          </cell>
          <cell r="E4099" t="str">
            <v>PES</v>
          </cell>
          <cell r="F4099">
            <v>8307</v>
          </cell>
          <cell r="G4099" t="str">
            <v>TN</v>
          </cell>
          <cell r="H4099" t="str">
            <v>TONELADAS</v>
          </cell>
          <cell r="I4099" t="str">
            <v>MUL</v>
          </cell>
        </row>
        <row r="4100">
          <cell r="A4100" t="str">
            <v>1729379</v>
          </cell>
          <cell r="B4100">
            <v>172</v>
          </cell>
          <cell r="C4100">
            <v>9379</v>
          </cell>
          <cell r="D4100" t="str">
            <v>MC-CERDOS REPRODUCTORES</v>
          </cell>
          <cell r="E4100" t="str">
            <v>PES</v>
          </cell>
          <cell r="F4100">
            <v>7269</v>
          </cell>
          <cell r="G4100" t="str">
            <v>TN</v>
          </cell>
          <cell r="H4100" t="str">
            <v>TONELADAS</v>
          </cell>
          <cell r="I4100" t="str">
            <v>MUL</v>
          </cell>
        </row>
        <row r="4101">
          <cell r="A4101" t="str">
            <v>1729380</v>
          </cell>
          <cell r="B4101">
            <v>172</v>
          </cell>
          <cell r="C4101">
            <v>9380</v>
          </cell>
          <cell r="D4101" t="str">
            <v>CERDOS FINALIZADOR C/VIT Y MIN</v>
          </cell>
          <cell r="E4101" t="str">
            <v>PES</v>
          </cell>
          <cell r="F4101">
            <v>11637</v>
          </cell>
          <cell r="G4101" t="str">
            <v>TN</v>
          </cell>
          <cell r="H4101" t="str">
            <v>TONELADAS</v>
          </cell>
          <cell r="I4101" t="str">
            <v>MUL</v>
          </cell>
        </row>
        <row r="4102">
          <cell r="A4102" t="str">
            <v>1729381</v>
          </cell>
          <cell r="B4102">
            <v>172</v>
          </cell>
          <cell r="C4102">
            <v>9381</v>
          </cell>
          <cell r="D4102" t="str">
            <v>MC-GESTACION</v>
          </cell>
          <cell r="E4102" t="str">
            <v>PES</v>
          </cell>
          <cell r="F4102">
            <v>12600</v>
          </cell>
          <cell r="G4102" t="str">
            <v>TN</v>
          </cell>
          <cell r="H4102" t="str">
            <v>TONELADAS</v>
          </cell>
          <cell r="I4102" t="str">
            <v>MUL</v>
          </cell>
        </row>
        <row r="4103">
          <cell r="A4103" t="str">
            <v>1729383</v>
          </cell>
          <cell r="B4103">
            <v>172</v>
          </cell>
          <cell r="C4103">
            <v>9383</v>
          </cell>
          <cell r="D4103" t="str">
            <v>CONC. GESTACION CERDOS</v>
          </cell>
          <cell r="E4103" t="str">
            <v>PES</v>
          </cell>
          <cell r="F4103">
            <v>13700</v>
          </cell>
          <cell r="G4103" t="str">
            <v>TN</v>
          </cell>
          <cell r="H4103" t="str">
            <v>TONELADAS</v>
          </cell>
          <cell r="I4103" t="str">
            <v>MUL</v>
          </cell>
        </row>
        <row r="4104">
          <cell r="A4104" t="str">
            <v>1729384</v>
          </cell>
          <cell r="B4104">
            <v>172</v>
          </cell>
          <cell r="C4104">
            <v>9384</v>
          </cell>
          <cell r="D4104" t="str">
            <v>GESTACION ESPECIAL</v>
          </cell>
          <cell r="E4104" t="str">
            <v>PES</v>
          </cell>
          <cell r="F4104">
            <v>12190</v>
          </cell>
          <cell r="G4104" t="str">
            <v>TN</v>
          </cell>
          <cell r="H4104" t="str">
            <v>TONELADAS</v>
          </cell>
          <cell r="I4104" t="str">
            <v>MUL</v>
          </cell>
        </row>
        <row r="4105">
          <cell r="A4105" t="str">
            <v>1729386</v>
          </cell>
          <cell r="B4105">
            <v>172</v>
          </cell>
          <cell r="C4105">
            <v>9386</v>
          </cell>
          <cell r="D4105" t="str">
            <v>MC-CERDOS REPRODUCTORES</v>
          </cell>
          <cell r="E4105" t="str">
            <v>PES</v>
          </cell>
          <cell r="F4105">
            <v>13360</v>
          </cell>
          <cell r="G4105" t="str">
            <v>TN</v>
          </cell>
          <cell r="H4105" t="str">
            <v>TONELADAS</v>
          </cell>
          <cell r="I4105" t="str">
            <v>MUL</v>
          </cell>
        </row>
        <row r="4106">
          <cell r="A4106" t="str">
            <v>1729389</v>
          </cell>
          <cell r="B4106">
            <v>172</v>
          </cell>
          <cell r="C4106">
            <v>9389</v>
          </cell>
          <cell r="D4106" t="str">
            <v>PIGGY UP SEW HE</v>
          </cell>
          <cell r="E4106" t="str">
            <v>PES</v>
          </cell>
          <cell r="F4106">
            <v>13642</v>
          </cell>
          <cell r="G4106" t="str">
            <v>TN</v>
          </cell>
          <cell r="H4106" t="str">
            <v>TONELADAS</v>
          </cell>
          <cell r="I4106" t="str">
            <v>MUL</v>
          </cell>
        </row>
        <row r="4107">
          <cell r="A4107" t="str">
            <v>1729390</v>
          </cell>
          <cell r="B4107">
            <v>172</v>
          </cell>
          <cell r="C4107">
            <v>9390</v>
          </cell>
          <cell r="D4107" t="str">
            <v>CRECIMIENTO ENG.PAYLEAN 20K</v>
          </cell>
          <cell r="E4107" t="str">
            <v>PES</v>
          </cell>
          <cell r="F4107">
            <v>19650</v>
          </cell>
          <cell r="G4107" t="str">
            <v>TN</v>
          </cell>
          <cell r="H4107" t="str">
            <v>TONELADAS</v>
          </cell>
          <cell r="I4107" t="str">
            <v>MUL</v>
          </cell>
        </row>
        <row r="4108">
          <cell r="A4108" t="str">
            <v>1729393</v>
          </cell>
          <cell r="B4108">
            <v>172</v>
          </cell>
          <cell r="C4108">
            <v>9393</v>
          </cell>
          <cell r="D4108" t="str">
            <v>DRY COW TEC</v>
          </cell>
          <cell r="E4108" t="str">
            <v>PES</v>
          </cell>
          <cell r="F4108">
            <v>17560</v>
          </cell>
          <cell r="G4108" t="str">
            <v>TN</v>
          </cell>
          <cell r="H4108" t="str">
            <v>TONELADAS</v>
          </cell>
          <cell r="I4108" t="str">
            <v>MUL</v>
          </cell>
        </row>
        <row r="4109">
          <cell r="A4109" t="str">
            <v>1729395</v>
          </cell>
          <cell r="B4109">
            <v>172</v>
          </cell>
          <cell r="C4109">
            <v>9395</v>
          </cell>
          <cell r="D4109" t="str">
            <v>PREMIX AVESTRUZ</v>
          </cell>
          <cell r="E4109" t="str">
            <v>PES</v>
          </cell>
          <cell r="F4109">
            <v>16898</v>
          </cell>
          <cell r="G4109" t="str">
            <v>TN</v>
          </cell>
          <cell r="H4109" t="str">
            <v>TONELADAS</v>
          </cell>
          <cell r="I4109" t="str">
            <v>MUL</v>
          </cell>
        </row>
        <row r="4110">
          <cell r="A4110" t="str">
            <v>1729398</v>
          </cell>
          <cell r="B4110">
            <v>172</v>
          </cell>
          <cell r="C4110">
            <v>9398</v>
          </cell>
          <cell r="D4110" t="str">
            <v>GANADO LECHERO C/PROMOTOR</v>
          </cell>
          <cell r="E4110" t="str">
            <v>PES</v>
          </cell>
          <cell r="F4110">
            <v>6646</v>
          </cell>
          <cell r="G4110" t="str">
            <v>TN</v>
          </cell>
          <cell r="H4110" t="str">
            <v>TONELADAS</v>
          </cell>
          <cell r="I4110" t="str">
            <v>MUL</v>
          </cell>
        </row>
        <row r="4111">
          <cell r="A4111" t="str">
            <v>1729400</v>
          </cell>
          <cell r="B4111">
            <v>172</v>
          </cell>
          <cell r="C4111">
            <v>9400</v>
          </cell>
          <cell r="D4111" t="str">
            <v>MULTISAL SAL MINERAL VIT.</v>
          </cell>
          <cell r="E4111" t="str">
            <v>PES</v>
          </cell>
          <cell r="F4111">
            <v>10090</v>
          </cell>
          <cell r="G4111" t="str">
            <v>TN</v>
          </cell>
          <cell r="H4111" t="str">
            <v>TONELADAS</v>
          </cell>
          <cell r="I4111" t="str">
            <v>MUL</v>
          </cell>
        </row>
        <row r="4112">
          <cell r="A4112" t="str">
            <v>1729401</v>
          </cell>
          <cell r="B4112">
            <v>172</v>
          </cell>
          <cell r="C4112">
            <v>9401</v>
          </cell>
          <cell r="D4112" t="str">
            <v>MINERALES PLUS LECHERO</v>
          </cell>
          <cell r="E4112" t="str">
            <v>PES</v>
          </cell>
          <cell r="F4112">
            <v>9525</v>
          </cell>
          <cell r="G4112" t="str">
            <v>TN</v>
          </cell>
          <cell r="H4112" t="str">
            <v>TONELADAS</v>
          </cell>
          <cell r="I4112" t="str">
            <v>MUL</v>
          </cell>
        </row>
        <row r="4113">
          <cell r="A4113" t="str">
            <v>1729411</v>
          </cell>
          <cell r="B4113">
            <v>172</v>
          </cell>
          <cell r="C4113">
            <v>9411</v>
          </cell>
          <cell r="D4113" t="str">
            <v>FINALIZADOR BOVINO C/ZILMAX</v>
          </cell>
          <cell r="E4113" t="str">
            <v>PES</v>
          </cell>
          <cell r="F4113">
            <v>42500</v>
          </cell>
          <cell r="G4113" t="str">
            <v>TN</v>
          </cell>
          <cell r="H4113" t="str">
            <v>TONELADAS</v>
          </cell>
          <cell r="I4113" t="str">
            <v>MUL</v>
          </cell>
        </row>
        <row r="4114">
          <cell r="A4114" t="str">
            <v>1729412</v>
          </cell>
          <cell r="B4114">
            <v>172</v>
          </cell>
          <cell r="C4114">
            <v>9412</v>
          </cell>
          <cell r="D4114" t="str">
            <v>LACTANCIA SAP</v>
          </cell>
          <cell r="E4114" t="str">
            <v>PES</v>
          </cell>
          <cell r="F4114">
            <v>15384</v>
          </cell>
          <cell r="G4114" t="str">
            <v>TN</v>
          </cell>
          <cell r="H4114" t="str">
            <v>TONELADAS</v>
          </cell>
          <cell r="I4114" t="str">
            <v>MUL</v>
          </cell>
        </row>
        <row r="4115">
          <cell r="A4115" t="str">
            <v>1729430</v>
          </cell>
          <cell r="B4115">
            <v>172</v>
          </cell>
          <cell r="C4115">
            <v>9430</v>
          </cell>
          <cell r="D4115" t="str">
            <v>SAL MINERAL OVINOS ZN</v>
          </cell>
          <cell r="E4115" t="str">
            <v>PES</v>
          </cell>
          <cell r="F4115">
            <v>5764</v>
          </cell>
          <cell r="G4115" t="str">
            <v>TN</v>
          </cell>
          <cell r="H4115" t="str">
            <v>TONELADAS</v>
          </cell>
          <cell r="I4115" t="str">
            <v>MUL</v>
          </cell>
        </row>
        <row r="4116">
          <cell r="A4116" t="str">
            <v>1729454</v>
          </cell>
          <cell r="B4116">
            <v>172</v>
          </cell>
          <cell r="C4116">
            <v>9454</v>
          </cell>
          <cell r="D4116" t="str">
            <v>PMZ.VITAMINICA-MINERAL ORTO/MO</v>
          </cell>
          <cell r="E4116" t="str">
            <v>PES</v>
          </cell>
          <cell r="F4116">
            <v>10514</v>
          </cell>
          <cell r="G4116" t="str">
            <v>TN</v>
          </cell>
          <cell r="H4116" t="str">
            <v>TONELADAS</v>
          </cell>
          <cell r="I4116" t="str">
            <v>MUL</v>
          </cell>
        </row>
        <row r="4117">
          <cell r="A4117" t="str">
            <v>1729476</v>
          </cell>
          <cell r="B4117">
            <v>172</v>
          </cell>
          <cell r="C4117">
            <v>9476</v>
          </cell>
          <cell r="D4117" t="str">
            <v>GANADO LECHERO 25K</v>
          </cell>
          <cell r="E4117" t="str">
            <v>PES</v>
          </cell>
          <cell r="F4117">
            <v>4171</v>
          </cell>
          <cell r="G4117" t="str">
            <v>TN</v>
          </cell>
          <cell r="H4117" t="str">
            <v>TONELADAS</v>
          </cell>
          <cell r="I4117" t="str">
            <v>MUL</v>
          </cell>
        </row>
        <row r="4118">
          <cell r="A4118" t="str">
            <v>1729480</v>
          </cell>
          <cell r="B4118">
            <v>172</v>
          </cell>
          <cell r="C4118">
            <v>9480</v>
          </cell>
          <cell r="D4118" t="str">
            <v>LACTANCIA PLUS HE</v>
          </cell>
          <cell r="E4118" t="str">
            <v>PES</v>
          </cell>
          <cell r="F4118">
            <v>13070</v>
          </cell>
          <cell r="G4118" t="str">
            <v>TN</v>
          </cell>
          <cell r="H4118" t="str">
            <v>TONELADAS</v>
          </cell>
          <cell r="I4118" t="str">
            <v>MUL</v>
          </cell>
        </row>
        <row r="4119">
          <cell r="A4119" t="str">
            <v>1729481</v>
          </cell>
          <cell r="B4119">
            <v>172</v>
          </cell>
          <cell r="C4119">
            <v>9481</v>
          </cell>
          <cell r="D4119" t="str">
            <v>GESTACION PLUS HE</v>
          </cell>
          <cell r="E4119" t="str">
            <v>PES</v>
          </cell>
          <cell r="F4119">
            <v>12350</v>
          </cell>
          <cell r="G4119" t="str">
            <v>TN</v>
          </cell>
          <cell r="H4119" t="str">
            <v>TONELADAS</v>
          </cell>
          <cell r="I4119" t="str">
            <v>MUL</v>
          </cell>
        </row>
        <row r="4120">
          <cell r="A4120" t="str">
            <v>1729482</v>
          </cell>
          <cell r="B4120">
            <v>172</v>
          </cell>
          <cell r="C4120">
            <v>9482</v>
          </cell>
          <cell r="D4120" t="str">
            <v>PREMIX REPRODUCTORAS HE</v>
          </cell>
          <cell r="E4120" t="str">
            <v>PES</v>
          </cell>
          <cell r="F4120">
            <v>26500</v>
          </cell>
          <cell r="G4120" t="str">
            <v>TN</v>
          </cell>
          <cell r="H4120" t="str">
            <v>TONELADAS</v>
          </cell>
          <cell r="I4120" t="str">
            <v>MUL</v>
          </cell>
        </row>
        <row r="4121">
          <cell r="A4121" t="str">
            <v>1729484</v>
          </cell>
          <cell r="B4121">
            <v>172</v>
          </cell>
          <cell r="C4121">
            <v>9484</v>
          </cell>
          <cell r="D4121" t="str">
            <v>ENGORDA BOVINO</v>
          </cell>
          <cell r="E4121" t="str">
            <v>PES</v>
          </cell>
          <cell r="F4121">
            <v>10260</v>
          </cell>
          <cell r="G4121" t="str">
            <v>TN</v>
          </cell>
          <cell r="H4121" t="str">
            <v>TONELADAS</v>
          </cell>
          <cell r="I4121" t="str">
            <v>MUL</v>
          </cell>
        </row>
        <row r="4122">
          <cell r="A4122" t="str">
            <v>1729489</v>
          </cell>
          <cell r="B4122">
            <v>172</v>
          </cell>
          <cell r="C4122">
            <v>9489</v>
          </cell>
          <cell r="D4122" t="str">
            <v>PREMIX BORREGO ENG.INTENSIVO</v>
          </cell>
          <cell r="E4122" t="str">
            <v>PES</v>
          </cell>
          <cell r="F4122">
            <v>8550</v>
          </cell>
          <cell r="G4122" t="str">
            <v>TN</v>
          </cell>
          <cell r="H4122" t="str">
            <v>TONELADAS</v>
          </cell>
          <cell r="I4122" t="str">
            <v>MUL</v>
          </cell>
        </row>
        <row r="4123">
          <cell r="A4123" t="str">
            <v>1729490</v>
          </cell>
          <cell r="B4123">
            <v>172</v>
          </cell>
          <cell r="C4123">
            <v>9490</v>
          </cell>
          <cell r="D4123" t="str">
            <v>MINERALES POLLO</v>
          </cell>
          <cell r="E4123" t="str">
            <v>PES</v>
          </cell>
          <cell r="F4123">
            <v>8146</v>
          </cell>
          <cell r="G4123" t="str">
            <v>TN</v>
          </cell>
          <cell r="H4123" t="str">
            <v>TONELADAS</v>
          </cell>
          <cell r="I4123" t="str">
            <v>MUL</v>
          </cell>
        </row>
        <row r="4124">
          <cell r="A4124" t="str">
            <v>1729492</v>
          </cell>
          <cell r="B4124">
            <v>172</v>
          </cell>
          <cell r="C4124">
            <v>9492</v>
          </cell>
          <cell r="D4124" t="str">
            <v>POLLO INICIACION TUXPAN</v>
          </cell>
          <cell r="E4124" t="str">
            <v>PES</v>
          </cell>
          <cell r="F4124">
            <v>18400</v>
          </cell>
          <cell r="G4124" t="str">
            <v>TN</v>
          </cell>
          <cell r="H4124" t="str">
            <v>TONELADAS</v>
          </cell>
          <cell r="I4124" t="str">
            <v>MUL</v>
          </cell>
        </row>
        <row r="4125">
          <cell r="A4125" t="str">
            <v>1729493</v>
          </cell>
          <cell r="B4125">
            <v>172</v>
          </cell>
          <cell r="C4125">
            <v>9493</v>
          </cell>
          <cell r="D4125" t="str">
            <v>POLLO FINALIZADOR TUXPAN</v>
          </cell>
          <cell r="E4125" t="str">
            <v>PES</v>
          </cell>
          <cell r="F4125">
            <v>27420</v>
          </cell>
          <cell r="G4125" t="str">
            <v>TN</v>
          </cell>
          <cell r="H4125" t="str">
            <v>TONELADAS</v>
          </cell>
          <cell r="I4125" t="str">
            <v>MUL</v>
          </cell>
        </row>
        <row r="4126">
          <cell r="A4126" t="str">
            <v>1729495</v>
          </cell>
          <cell r="B4126">
            <v>172</v>
          </cell>
          <cell r="C4126">
            <v>9495</v>
          </cell>
          <cell r="D4126" t="str">
            <v>POLLO ENGORDA INTENSIVO</v>
          </cell>
          <cell r="E4126" t="str">
            <v>PES</v>
          </cell>
          <cell r="F4126">
            <v>17141</v>
          </cell>
          <cell r="G4126" t="str">
            <v>TN</v>
          </cell>
          <cell r="H4126" t="str">
            <v>TONELADAS</v>
          </cell>
          <cell r="I4126" t="str">
            <v>MUL</v>
          </cell>
        </row>
        <row r="4127">
          <cell r="A4127" t="str">
            <v>1729498</v>
          </cell>
          <cell r="B4127">
            <v>172</v>
          </cell>
          <cell r="C4127">
            <v>9498</v>
          </cell>
          <cell r="D4127" t="str">
            <v>BORREGOS ENGORDA INTENSIVO WS</v>
          </cell>
          <cell r="E4127" t="str">
            <v>PES</v>
          </cell>
          <cell r="F4127">
            <v>5896</v>
          </cell>
          <cell r="G4127" t="str">
            <v>TN</v>
          </cell>
          <cell r="H4127" t="str">
            <v>TONELADAS</v>
          </cell>
          <cell r="I4127" t="str">
            <v>MUL</v>
          </cell>
        </row>
        <row r="4128">
          <cell r="A4128" t="str">
            <v>1729503</v>
          </cell>
          <cell r="B4128">
            <v>172</v>
          </cell>
          <cell r="C4128">
            <v>9503</v>
          </cell>
          <cell r="D4128" t="str">
            <v>MINERALES POLLO DE ENGRODA HE</v>
          </cell>
          <cell r="E4128" t="str">
            <v>PES</v>
          </cell>
          <cell r="F4128">
            <v>10994</v>
          </cell>
          <cell r="G4128" t="str">
            <v>TN</v>
          </cell>
          <cell r="H4128" t="str">
            <v>TONELADAS</v>
          </cell>
          <cell r="I4128" t="str">
            <v>MUL</v>
          </cell>
        </row>
        <row r="4129">
          <cell r="A4129" t="str">
            <v>1729504</v>
          </cell>
          <cell r="B4129">
            <v>172</v>
          </cell>
          <cell r="C4129">
            <v>9504</v>
          </cell>
          <cell r="D4129" t="str">
            <v>MINERALES CERDOS REPRODUCTOR H</v>
          </cell>
          <cell r="E4129" t="str">
            <v>PES</v>
          </cell>
          <cell r="F4129">
            <v>12343</v>
          </cell>
          <cell r="G4129" t="str">
            <v>TN</v>
          </cell>
          <cell r="H4129" t="str">
            <v>TONELADAS</v>
          </cell>
          <cell r="I4129" t="str">
            <v>MUL</v>
          </cell>
        </row>
        <row r="4130">
          <cell r="A4130" t="str">
            <v>1729505</v>
          </cell>
          <cell r="B4130">
            <v>172</v>
          </cell>
          <cell r="C4130">
            <v>9505</v>
          </cell>
          <cell r="D4130" t="str">
            <v>MINERALES CERDOS CRECIMIENTO</v>
          </cell>
          <cell r="E4130" t="str">
            <v>PES</v>
          </cell>
          <cell r="F4130">
            <v>10543</v>
          </cell>
          <cell r="G4130" t="str">
            <v>TN</v>
          </cell>
          <cell r="H4130" t="str">
            <v>TONELADAS</v>
          </cell>
          <cell r="I4130" t="str">
            <v>MUL</v>
          </cell>
        </row>
        <row r="4131">
          <cell r="A4131" t="str">
            <v>1729510</v>
          </cell>
          <cell r="B4131">
            <v>172</v>
          </cell>
          <cell r="C4131">
            <v>9510</v>
          </cell>
          <cell r="D4131" t="str">
            <v>MINERALES RUMIANTES HE</v>
          </cell>
          <cell r="E4131" t="str">
            <v>PES</v>
          </cell>
          <cell r="F4131">
            <v>10994</v>
          </cell>
          <cell r="G4131" t="str">
            <v>TN</v>
          </cell>
          <cell r="H4131" t="str">
            <v>TONELADAS</v>
          </cell>
          <cell r="I4131" t="str">
            <v>MUL</v>
          </cell>
        </row>
        <row r="4132">
          <cell r="A4132" t="str">
            <v>1729520</v>
          </cell>
          <cell r="B4132">
            <v>172</v>
          </cell>
          <cell r="C4132">
            <v>9520</v>
          </cell>
          <cell r="D4132" t="str">
            <v>SALTEC HE</v>
          </cell>
          <cell r="E4132" t="str">
            <v>PES</v>
          </cell>
          <cell r="F4132">
            <v>5873</v>
          </cell>
          <cell r="G4132" t="str">
            <v>TN</v>
          </cell>
          <cell r="H4132" t="str">
            <v>TONELADAS</v>
          </cell>
          <cell r="I4132" t="str">
            <v>MUL</v>
          </cell>
        </row>
        <row r="4133">
          <cell r="A4133" t="str">
            <v>1729553</v>
          </cell>
          <cell r="B4133">
            <v>172</v>
          </cell>
          <cell r="C4133">
            <v>9553</v>
          </cell>
          <cell r="D4133" t="str">
            <v>MINERALES PLUS ENG. GAN.</v>
          </cell>
          <cell r="E4133" t="str">
            <v>PES</v>
          </cell>
          <cell r="F4133">
            <v>10430</v>
          </cell>
          <cell r="G4133" t="str">
            <v>TN</v>
          </cell>
          <cell r="H4133" t="str">
            <v>TONELADAS</v>
          </cell>
          <cell r="I4133" t="str">
            <v>MUL</v>
          </cell>
        </row>
        <row r="4134">
          <cell r="A4134" t="str">
            <v>1729557</v>
          </cell>
          <cell r="B4134">
            <v>172</v>
          </cell>
          <cell r="C4134">
            <v>9557</v>
          </cell>
          <cell r="D4134" t="str">
            <v>PREMIX BORREGOS INTENSIVOS</v>
          </cell>
          <cell r="E4134" t="str">
            <v>PES</v>
          </cell>
          <cell r="F4134">
            <v>8700</v>
          </cell>
          <cell r="G4134" t="str">
            <v>TN</v>
          </cell>
          <cell r="H4134" t="str">
            <v>TONELADAS</v>
          </cell>
          <cell r="I4134" t="str">
            <v>MUL</v>
          </cell>
        </row>
        <row r="4135">
          <cell r="A4135" t="str">
            <v>1729558</v>
          </cell>
          <cell r="B4135">
            <v>172</v>
          </cell>
          <cell r="C4135">
            <v>9558</v>
          </cell>
          <cell r="D4135" t="str">
            <v>SAL MINERAL BORREGOS</v>
          </cell>
          <cell r="E4135" t="str">
            <v>PES</v>
          </cell>
          <cell r="F4135">
            <v>11590</v>
          </cell>
          <cell r="G4135" t="str">
            <v>TN</v>
          </cell>
          <cell r="H4135" t="str">
            <v>TONELADAS</v>
          </cell>
          <cell r="I4135" t="str">
            <v>MUL</v>
          </cell>
        </row>
        <row r="4136">
          <cell r="A4136" t="str">
            <v>1729559</v>
          </cell>
          <cell r="B4136">
            <v>172</v>
          </cell>
          <cell r="C4136">
            <v>9559</v>
          </cell>
          <cell r="D4136" t="str">
            <v>PREMIX OVINO REPRODUCTOR</v>
          </cell>
          <cell r="E4136" t="str">
            <v>PES</v>
          </cell>
          <cell r="F4136">
            <v>9380</v>
          </cell>
          <cell r="G4136" t="str">
            <v>TN</v>
          </cell>
          <cell r="H4136" t="str">
            <v>TONELADAS</v>
          </cell>
          <cell r="I4136" t="str">
            <v>MUL</v>
          </cell>
        </row>
        <row r="4137">
          <cell r="A4137" t="str">
            <v>1729560</v>
          </cell>
          <cell r="B4137">
            <v>172</v>
          </cell>
          <cell r="C4137">
            <v>9560</v>
          </cell>
          <cell r="D4137" t="str">
            <v>MINERAL BORREGOS CAPRICHO 25K</v>
          </cell>
          <cell r="E4137" t="str">
            <v>PES</v>
          </cell>
          <cell r="F4137">
            <v>11000</v>
          </cell>
          <cell r="G4137" t="str">
            <v>TN</v>
          </cell>
          <cell r="H4137" t="str">
            <v>TONELADAS</v>
          </cell>
          <cell r="I4137" t="str">
            <v>MUL</v>
          </cell>
        </row>
        <row r="4138">
          <cell r="A4138" t="str">
            <v>1729562</v>
          </cell>
          <cell r="B4138">
            <v>172</v>
          </cell>
          <cell r="C4138">
            <v>9562</v>
          </cell>
          <cell r="D4138" t="str">
            <v>PREMIX BORREGO CON CL AMONIO</v>
          </cell>
          <cell r="E4138" t="str">
            <v>PES</v>
          </cell>
          <cell r="F4138">
            <v>6018</v>
          </cell>
          <cell r="G4138" t="str">
            <v>TN</v>
          </cell>
          <cell r="H4138" t="str">
            <v>TONELADAS</v>
          </cell>
          <cell r="I4138" t="str">
            <v>MUL</v>
          </cell>
        </row>
        <row r="4139">
          <cell r="A4139" t="str">
            <v>1729564</v>
          </cell>
          <cell r="B4139">
            <v>172</v>
          </cell>
          <cell r="C4139">
            <v>9564</v>
          </cell>
          <cell r="D4139" t="str">
            <v>VITAMINAS FDO. MARTINEZ</v>
          </cell>
          <cell r="E4139" t="str">
            <v>PES</v>
          </cell>
          <cell r="F4139">
            <v>58600</v>
          </cell>
          <cell r="G4139" t="str">
            <v>TN</v>
          </cell>
          <cell r="H4139" t="str">
            <v>TONELADAS</v>
          </cell>
          <cell r="I4139" t="str">
            <v>MUL</v>
          </cell>
        </row>
        <row r="4140">
          <cell r="A4140" t="str">
            <v>1729903</v>
          </cell>
          <cell r="B4140">
            <v>172</v>
          </cell>
          <cell r="C4140">
            <v>9903</v>
          </cell>
          <cell r="D4140" t="str">
            <v>INICIATEC</v>
          </cell>
          <cell r="E4140" t="str">
            <v>PES</v>
          </cell>
          <cell r="F4140">
            <v>14000</v>
          </cell>
          <cell r="G4140" t="str">
            <v>TN</v>
          </cell>
          <cell r="H4140" t="str">
            <v>TONELADAS</v>
          </cell>
          <cell r="I4140" t="str">
            <v>MUL</v>
          </cell>
        </row>
        <row r="4141">
          <cell r="A4141" t="str">
            <v>1729904</v>
          </cell>
          <cell r="B4141">
            <v>172</v>
          </cell>
          <cell r="C4141">
            <v>9904</v>
          </cell>
          <cell r="D4141" t="str">
            <v>CRECITEC</v>
          </cell>
          <cell r="E4141" t="str">
            <v>PES</v>
          </cell>
          <cell r="F4141">
            <v>11500</v>
          </cell>
          <cell r="G4141" t="str">
            <v>TN</v>
          </cell>
          <cell r="H4141" t="str">
            <v>TONELADAS</v>
          </cell>
          <cell r="I4141" t="str">
            <v>MUL</v>
          </cell>
        </row>
        <row r="4142">
          <cell r="A4142" t="str">
            <v>1729909</v>
          </cell>
          <cell r="B4142">
            <v>172</v>
          </cell>
          <cell r="C4142">
            <v>9909</v>
          </cell>
          <cell r="D4142" t="str">
            <v>REPRODUCTEC</v>
          </cell>
          <cell r="E4142" t="str">
            <v>PES</v>
          </cell>
          <cell r="F4142">
            <v>12100</v>
          </cell>
          <cell r="G4142" t="str">
            <v>TN</v>
          </cell>
          <cell r="H4142" t="str">
            <v>TONELADAS</v>
          </cell>
          <cell r="I4142" t="str">
            <v>MUL</v>
          </cell>
        </row>
        <row r="4143">
          <cell r="A4143" t="str">
            <v>1729910</v>
          </cell>
          <cell r="B4143">
            <v>172</v>
          </cell>
          <cell r="C4143">
            <v>9910</v>
          </cell>
          <cell r="D4143" t="str">
            <v>LECHERO BOVINOS</v>
          </cell>
          <cell r="E4143" t="str">
            <v>PES</v>
          </cell>
          <cell r="F4143">
            <v>10170</v>
          </cell>
          <cell r="G4143" t="str">
            <v>TN</v>
          </cell>
          <cell r="H4143" t="str">
            <v>TONELADAS</v>
          </cell>
          <cell r="I4143" t="str">
            <v>MUL</v>
          </cell>
        </row>
        <row r="4144">
          <cell r="A4144" t="str">
            <v>1729911</v>
          </cell>
          <cell r="B4144">
            <v>172</v>
          </cell>
          <cell r="C4144">
            <v>9911</v>
          </cell>
          <cell r="D4144" t="str">
            <v>ENGORDA BOVINOS</v>
          </cell>
          <cell r="E4144" t="str">
            <v>PES</v>
          </cell>
          <cell r="F4144">
            <v>9410</v>
          </cell>
          <cell r="G4144" t="str">
            <v>TN</v>
          </cell>
          <cell r="H4144" t="str">
            <v>TONELADAS</v>
          </cell>
          <cell r="I4144" t="str">
            <v>MUL</v>
          </cell>
        </row>
        <row r="4145">
          <cell r="A4145" t="str">
            <v>1729934</v>
          </cell>
          <cell r="B4145">
            <v>172</v>
          </cell>
          <cell r="C4145">
            <v>9934</v>
          </cell>
          <cell r="D4145" t="str">
            <v>VITAMINAS CABALLOS</v>
          </cell>
          <cell r="E4145" t="str">
            <v>PES</v>
          </cell>
          <cell r="F4145">
            <v>93400</v>
          </cell>
          <cell r="G4145" t="str">
            <v>TN</v>
          </cell>
          <cell r="H4145" t="str">
            <v>TONELADAS</v>
          </cell>
          <cell r="I4145" t="str">
            <v>MUL</v>
          </cell>
        </row>
        <row r="4146">
          <cell r="A4146" t="str">
            <v>1729949</v>
          </cell>
          <cell r="B4146">
            <v>172</v>
          </cell>
          <cell r="C4146">
            <v>9949</v>
          </cell>
          <cell r="D4146" t="str">
            <v>PREMIX CABALLOS</v>
          </cell>
          <cell r="E4146" t="str">
            <v>PES</v>
          </cell>
          <cell r="F4146">
            <v>16084</v>
          </cell>
          <cell r="G4146" t="str">
            <v>TN</v>
          </cell>
          <cell r="H4146" t="str">
            <v>TONELADAS</v>
          </cell>
          <cell r="I4146" t="str">
            <v>MUL</v>
          </cell>
        </row>
        <row r="4147">
          <cell r="A4147" t="str">
            <v>29145902</v>
          </cell>
          <cell r="B4147">
            <v>291</v>
          </cell>
          <cell r="C4147">
            <v>45902</v>
          </cell>
          <cell r="D4147" t="str">
            <v>ESTIAJE SOSTEN CE 40 KGS</v>
          </cell>
          <cell r="E4147" t="str">
            <v>PES</v>
          </cell>
          <cell r="F4147">
            <v>4300</v>
          </cell>
          <cell r="G4147" t="str">
            <v>TN</v>
          </cell>
          <cell r="H4147" t="str">
            <v>TONELADAS</v>
          </cell>
          <cell r="I4147" t="str">
            <v>PEC</v>
          </cell>
        </row>
        <row r="4148">
          <cell r="A4148"/>
        </row>
        <row r="4149">
          <cell r="A4149"/>
        </row>
        <row r="4150">
          <cell r="A4150"/>
        </row>
        <row r="4151">
          <cell r="A4151"/>
        </row>
        <row r="4152">
          <cell r="A4152"/>
        </row>
        <row r="4153">
          <cell r="A4153"/>
        </row>
        <row r="4154">
          <cell r="A4154"/>
        </row>
        <row r="4155">
          <cell r="A4155"/>
        </row>
        <row r="4156">
          <cell r="A4156"/>
        </row>
        <row r="4157">
          <cell r="A4157"/>
        </row>
        <row r="4158">
          <cell r="A4158"/>
        </row>
        <row r="4159">
          <cell r="A4159"/>
        </row>
        <row r="4160">
          <cell r="A4160"/>
        </row>
        <row r="4161">
          <cell r="A4161"/>
        </row>
        <row r="4162">
          <cell r="A4162"/>
        </row>
        <row r="4163">
          <cell r="A4163"/>
        </row>
        <row r="4164">
          <cell r="A4164"/>
        </row>
        <row r="4165">
          <cell r="A4165"/>
        </row>
        <row r="4166">
          <cell r="A4166"/>
        </row>
        <row r="4167">
          <cell r="A4167"/>
        </row>
        <row r="4168">
          <cell r="A4168"/>
        </row>
        <row r="4169">
          <cell r="A4169"/>
        </row>
        <row r="4170">
          <cell r="A4170"/>
        </row>
        <row r="4171">
          <cell r="A4171"/>
        </row>
        <row r="4172">
          <cell r="A4172"/>
        </row>
        <row r="4173">
          <cell r="A4173"/>
        </row>
        <row r="4174">
          <cell r="A4174"/>
        </row>
        <row r="4175">
          <cell r="A4175"/>
        </row>
        <row r="4176">
          <cell r="A4176"/>
        </row>
        <row r="4177">
          <cell r="A4177"/>
        </row>
        <row r="4178">
          <cell r="A4178"/>
        </row>
        <row r="4179">
          <cell r="A4179"/>
        </row>
        <row r="4180">
          <cell r="A4180"/>
        </row>
        <row r="4181">
          <cell r="A4181"/>
        </row>
        <row r="4182">
          <cell r="A4182"/>
        </row>
        <row r="4183">
          <cell r="A4183"/>
        </row>
        <row r="4184">
          <cell r="A4184"/>
        </row>
        <row r="4185">
          <cell r="A4185"/>
        </row>
        <row r="4186">
          <cell r="A4186"/>
        </row>
        <row r="4187">
          <cell r="A4187"/>
        </row>
        <row r="4188">
          <cell r="A4188"/>
        </row>
        <row r="4189">
          <cell r="A4189"/>
        </row>
        <row r="4190">
          <cell r="A4190"/>
        </row>
        <row r="4191">
          <cell r="A4191"/>
        </row>
        <row r="4192">
          <cell r="A4192"/>
        </row>
        <row r="4193">
          <cell r="A4193"/>
        </row>
        <row r="4194">
          <cell r="A4194"/>
        </row>
        <row r="4195">
          <cell r="A4195"/>
        </row>
        <row r="4196">
          <cell r="A4196"/>
        </row>
        <row r="4197">
          <cell r="A4197"/>
        </row>
        <row r="4198">
          <cell r="A4198"/>
        </row>
        <row r="4199">
          <cell r="A4199"/>
        </row>
        <row r="4200">
          <cell r="A4200"/>
        </row>
        <row r="4201">
          <cell r="A4201"/>
        </row>
        <row r="4202">
          <cell r="A4202"/>
        </row>
        <row r="4203">
          <cell r="A4203"/>
        </row>
        <row r="4204">
          <cell r="A4204"/>
        </row>
        <row r="4205">
          <cell r="A4205"/>
        </row>
        <row r="4206">
          <cell r="A4206"/>
        </row>
        <row r="4207">
          <cell r="A4207"/>
        </row>
        <row r="4208">
          <cell r="A4208"/>
        </row>
        <row r="4209">
          <cell r="A4209"/>
        </row>
        <row r="4210">
          <cell r="A4210"/>
        </row>
        <row r="4211">
          <cell r="A4211"/>
        </row>
        <row r="4212">
          <cell r="A4212"/>
        </row>
        <row r="4213">
          <cell r="A4213"/>
        </row>
        <row r="4214">
          <cell r="A4214"/>
        </row>
        <row r="4215">
          <cell r="A4215"/>
        </row>
        <row r="4216">
          <cell r="A4216"/>
        </row>
        <row r="4217">
          <cell r="A4217"/>
        </row>
        <row r="4218">
          <cell r="A4218"/>
        </row>
        <row r="4219">
          <cell r="A4219"/>
        </row>
        <row r="4220">
          <cell r="A4220"/>
        </row>
        <row r="4221">
          <cell r="A4221"/>
        </row>
        <row r="4222">
          <cell r="A4222"/>
        </row>
        <row r="4223">
          <cell r="A4223"/>
        </row>
        <row r="4224">
          <cell r="A4224"/>
        </row>
        <row r="4225">
          <cell r="A4225"/>
        </row>
        <row r="4226">
          <cell r="A4226"/>
        </row>
        <row r="4227">
          <cell r="A4227"/>
        </row>
        <row r="4228">
          <cell r="A4228"/>
        </row>
        <row r="4229">
          <cell r="A4229"/>
        </row>
        <row r="4230">
          <cell r="A4230"/>
        </row>
        <row r="4231">
          <cell r="A4231"/>
        </row>
        <row r="4232">
          <cell r="A4232"/>
        </row>
        <row r="4233">
          <cell r="A4233"/>
        </row>
        <row r="4234">
          <cell r="A4234"/>
        </row>
        <row r="4235">
          <cell r="A4235"/>
        </row>
        <row r="4236">
          <cell r="A4236"/>
        </row>
        <row r="4237">
          <cell r="A4237"/>
        </row>
        <row r="4238">
          <cell r="A4238"/>
        </row>
        <row r="4239">
          <cell r="A4239"/>
        </row>
        <row r="4240">
          <cell r="A4240"/>
        </row>
        <row r="4241">
          <cell r="A4241"/>
        </row>
        <row r="4242">
          <cell r="A4242"/>
        </row>
        <row r="4243">
          <cell r="A4243"/>
        </row>
        <row r="4244">
          <cell r="A4244"/>
        </row>
        <row r="4245">
          <cell r="A4245"/>
        </row>
        <row r="4246">
          <cell r="A4246"/>
        </row>
        <row r="4247">
          <cell r="A4247"/>
        </row>
        <row r="4248">
          <cell r="A4248"/>
        </row>
        <row r="4249">
          <cell r="A4249"/>
        </row>
        <row r="4250">
          <cell r="A4250"/>
        </row>
        <row r="4251">
          <cell r="A4251"/>
        </row>
        <row r="4252">
          <cell r="A4252"/>
        </row>
        <row r="4253">
          <cell r="A4253"/>
        </row>
        <row r="4254">
          <cell r="A4254"/>
        </row>
        <row r="4255">
          <cell r="A4255"/>
        </row>
        <row r="4256">
          <cell r="A4256"/>
        </row>
        <row r="4257">
          <cell r="A4257"/>
        </row>
        <row r="4258">
          <cell r="A4258"/>
        </row>
        <row r="4259">
          <cell r="A4259"/>
        </row>
        <row r="4260">
          <cell r="A4260"/>
        </row>
        <row r="4261">
          <cell r="A4261"/>
        </row>
        <row r="4262">
          <cell r="A4262"/>
        </row>
        <row r="4263">
          <cell r="A4263"/>
        </row>
        <row r="4264">
          <cell r="A4264"/>
        </row>
        <row r="4265">
          <cell r="A4265"/>
        </row>
        <row r="4266">
          <cell r="A4266"/>
        </row>
        <row r="4267">
          <cell r="A4267"/>
        </row>
        <row r="4268">
          <cell r="A4268"/>
        </row>
        <row r="4269">
          <cell r="A4269"/>
        </row>
        <row r="4270">
          <cell r="A4270"/>
        </row>
        <row r="4271">
          <cell r="A4271"/>
        </row>
        <row r="4272">
          <cell r="A4272"/>
        </row>
        <row r="4273">
          <cell r="A4273"/>
        </row>
        <row r="4274">
          <cell r="A4274"/>
        </row>
        <row r="4275">
          <cell r="A4275"/>
        </row>
        <row r="4276">
          <cell r="A4276"/>
        </row>
        <row r="4277">
          <cell r="A4277"/>
        </row>
        <row r="4278">
          <cell r="A4278"/>
        </row>
        <row r="4279">
          <cell r="A4279"/>
        </row>
        <row r="4280">
          <cell r="A4280"/>
        </row>
        <row r="4281">
          <cell r="A4281"/>
        </row>
        <row r="4282">
          <cell r="A4282"/>
        </row>
        <row r="4283">
          <cell r="A4283"/>
        </row>
        <row r="4284">
          <cell r="A4284"/>
        </row>
        <row r="4285">
          <cell r="A4285"/>
        </row>
        <row r="4286">
          <cell r="A4286"/>
        </row>
        <row r="4287">
          <cell r="A4287"/>
        </row>
        <row r="4288">
          <cell r="A4288"/>
        </row>
        <row r="4289">
          <cell r="A4289"/>
        </row>
        <row r="4290">
          <cell r="A4290"/>
        </row>
        <row r="4291">
          <cell r="A4291"/>
        </row>
        <row r="4292">
          <cell r="A4292"/>
        </row>
        <row r="4293">
          <cell r="A4293"/>
        </row>
        <row r="4294">
          <cell r="A4294"/>
        </row>
        <row r="4295">
          <cell r="A4295"/>
        </row>
        <row r="4296">
          <cell r="A4296"/>
        </row>
        <row r="4297">
          <cell r="A4297"/>
        </row>
        <row r="4298">
          <cell r="A4298"/>
        </row>
        <row r="4299">
          <cell r="A4299"/>
        </row>
        <row r="4300">
          <cell r="A4300"/>
        </row>
        <row r="4301">
          <cell r="A4301"/>
        </row>
        <row r="4302">
          <cell r="A4302"/>
        </row>
        <row r="4303">
          <cell r="A4303"/>
        </row>
        <row r="4304">
          <cell r="A4304"/>
        </row>
        <row r="4305">
          <cell r="A4305"/>
        </row>
        <row r="4306">
          <cell r="A4306"/>
        </row>
        <row r="4307">
          <cell r="A4307"/>
        </row>
        <row r="4308">
          <cell r="A4308"/>
        </row>
        <row r="4309">
          <cell r="A4309"/>
        </row>
        <row r="4310">
          <cell r="A4310"/>
        </row>
        <row r="4311">
          <cell r="A4311"/>
        </row>
        <row r="4312">
          <cell r="A4312"/>
        </row>
        <row r="4313">
          <cell r="A4313"/>
        </row>
        <row r="4314">
          <cell r="A4314"/>
        </row>
        <row r="4315">
          <cell r="A4315"/>
        </row>
        <row r="4316">
          <cell r="A4316"/>
        </row>
        <row r="4317">
          <cell r="A4317"/>
        </row>
        <row r="4318">
          <cell r="A4318"/>
        </row>
        <row r="4319">
          <cell r="A4319"/>
        </row>
        <row r="4320">
          <cell r="A4320"/>
        </row>
        <row r="4321">
          <cell r="A4321"/>
        </row>
        <row r="4322">
          <cell r="A4322"/>
        </row>
        <row r="4323">
          <cell r="A4323"/>
        </row>
        <row r="4324">
          <cell r="A4324"/>
        </row>
        <row r="4325">
          <cell r="A4325"/>
        </row>
        <row r="4326">
          <cell r="A4326"/>
        </row>
        <row r="4327">
          <cell r="A4327"/>
        </row>
        <row r="4328">
          <cell r="A4328"/>
        </row>
        <row r="4329">
          <cell r="A4329"/>
        </row>
        <row r="4330">
          <cell r="A4330"/>
        </row>
        <row r="4331">
          <cell r="A4331"/>
        </row>
        <row r="4332">
          <cell r="A4332"/>
        </row>
        <row r="4333">
          <cell r="A4333"/>
        </row>
        <row r="4334">
          <cell r="A4334"/>
        </row>
        <row r="4335">
          <cell r="A4335"/>
        </row>
        <row r="4336">
          <cell r="A4336"/>
        </row>
        <row r="4337">
          <cell r="A4337"/>
        </row>
        <row r="4338">
          <cell r="A4338"/>
        </row>
        <row r="4339">
          <cell r="A4339"/>
        </row>
        <row r="4340">
          <cell r="A4340"/>
        </row>
        <row r="4341">
          <cell r="A4341"/>
        </row>
        <row r="4342">
          <cell r="A4342"/>
        </row>
        <row r="4343">
          <cell r="A4343"/>
        </row>
        <row r="4344">
          <cell r="A4344"/>
        </row>
        <row r="4345">
          <cell r="A4345"/>
        </row>
        <row r="4346">
          <cell r="A4346"/>
        </row>
        <row r="4347">
          <cell r="A4347"/>
        </row>
        <row r="4348">
          <cell r="A4348"/>
        </row>
        <row r="4349">
          <cell r="A4349"/>
        </row>
        <row r="4350">
          <cell r="A4350"/>
        </row>
        <row r="4351">
          <cell r="A4351"/>
        </row>
        <row r="4352">
          <cell r="A4352"/>
        </row>
        <row r="4353">
          <cell r="A4353"/>
        </row>
        <row r="4354">
          <cell r="A4354"/>
        </row>
        <row r="4355">
          <cell r="A4355"/>
        </row>
        <row r="4356">
          <cell r="A4356"/>
        </row>
        <row r="4357">
          <cell r="A4357"/>
        </row>
        <row r="4358">
          <cell r="A4358"/>
        </row>
        <row r="4359">
          <cell r="A4359"/>
        </row>
        <row r="4360">
          <cell r="A4360"/>
        </row>
        <row r="4361">
          <cell r="A4361"/>
        </row>
        <row r="4362">
          <cell r="A4362"/>
        </row>
        <row r="4363">
          <cell r="A4363"/>
        </row>
        <row r="4364">
          <cell r="A4364"/>
        </row>
        <row r="4365">
          <cell r="A4365"/>
        </row>
        <row r="4366">
          <cell r="A4366"/>
        </row>
        <row r="4367">
          <cell r="A4367"/>
        </row>
        <row r="4368">
          <cell r="A4368"/>
        </row>
        <row r="4369">
          <cell r="A4369"/>
        </row>
        <row r="4370">
          <cell r="A4370"/>
        </row>
        <row r="4371">
          <cell r="A4371"/>
        </row>
        <row r="4372">
          <cell r="A4372"/>
        </row>
        <row r="4373">
          <cell r="A4373"/>
        </row>
        <row r="4374">
          <cell r="A4374"/>
        </row>
        <row r="4375">
          <cell r="A4375"/>
        </row>
        <row r="4376">
          <cell r="A4376"/>
        </row>
        <row r="4377">
          <cell r="A4377"/>
        </row>
        <row r="4378">
          <cell r="A4378"/>
        </row>
        <row r="4379">
          <cell r="A4379"/>
        </row>
        <row r="4380">
          <cell r="A4380"/>
        </row>
        <row r="4381">
          <cell r="A4381"/>
        </row>
        <row r="4382">
          <cell r="A4382"/>
        </row>
        <row r="4383">
          <cell r="A4383"/>
        </row>
        <row r="4384">
          <cell r="A4384"/>
        </row>
        <row r="4385">
          <cell r="A4385"/>
        </row>
        <row r="4386">
          <cell r="A4386"/>
        </row>
        <row r="4387">
          <cell r="A4387"/>
        </row>
        <row r="4388">
          <cell r="A4388"/>
        </row>
        <row r="4389">
          <cell r="A4389"/>
        </row>
        <row r="4390">
          <cell r="A4390"/>
        </row>
        <row r="4391">
          <cell r="A4391"/>
        </row>
        <row r="4392">
          <cell r="A4392"/>
        </row>
        <row r="4393">
          <cell r="A4393"/>
        </row>
        <row r="4394">
          <cell r="A4394"/>
        </row>
        <row r="4395">
          <cell r="A4395"/>
        </row>
        <row r="4396">
          <cell r="A4396"/>
        </row>
        <row r="4397">
          <cell r="A4397"/>
        </row>
        <row r="4398">
          <cell r="A4398"/>
        </row>
        <row r="4399">
          <cell r="A4399"/>
        </row>
        <row r="4400">
          <cell r="A4400"/>
        </row>
        <row r="4401">
          <cell r="A4401"/>
        </row>
        <row r="4402">
          <cell r="A4402"/>
        </row>
        <row r="4403">
          <cell r="A4403"/>
        </row>
        <row r="4404">
          <cell r="A4404"/>
        </row>
        <row r="4405">
          <cell r="A4405"/>
        </row>
        <row r="4406">
          <cell r="A4406"/>
        </row>
        <row r="4407">
          <cell r="A4407"/>
        </row>
        <row r="4408">
          <cell r="A4408"/>
        </row>
        <row r="4409">
          <cell r="A4409"/>
        </row>
        <row r="4410">
          <cell r="A4410"/>
        </row>
        <row r="4411">
          <cell r="A4411"/>
        </row>
        <row r="4412">
          <cell r="A4412"/>
        </row>
        <row r="4413">
          <cell r="A4413"/>
        </row>
        <row r="4414">
          <cell r="A4414"/>
        </row>
        <row r="4415">
          <cell r="A4415"/>
        </row>
        <row r="4416">
          <cell r="A4416"/>
        </row>
        <row r="4417">
          <cell r="A4417"/>
        </row>
        <row r="4418">
          <cell r="A4418"/>
        </row>
        <row r="4419">
          <cell r="A4419"/>
        </row>
        <row r="4420">
          <cell r="A4420"/>
        </row>
        <row r="4421">
          <cell r="A4421"/>
        </row>
        <row r="4422">
          <cell r="A4422"/>
        </row>
        <row r="4423">
          <cell r="A4423"/>
        </row>
        <row r="4424">
          <cell r="A4424"/>
        </row>
        <row r="4425">
          <cell r="A4425"/>
        </row>
        <row r="4426">
          <cell r="A4426"/>
        </row>
        <row r="4427">
          <cell r="A4427"/>
        </row>
        <row r="4428">
          <cell r="A4428"/>
        </row>
        <row r="4429">
          <cell r="A4429"/>
        </row>
        <row r="4430">
          <cell r="A4430"/>
        </row>
        <row r="4431">
          <cell r="A4431"/>
        </row>
        <row r="4432">
          <cell r="A4432"/>
        </row>
        <row r="4433">
          <cell r="A4433"/>
        </row>
        <row r="4434">
          <cell r="A4434"/>
        </row>
        <row r="4435">
          <cell r="A4435"/>
        </row>
        <row r="4436">
          <cell r="A4436"/>
        </row>
        <row r="4437">
          <cell r="A4437"/>
        </row>
        <row r="4438">
          <cell r="A4438"/>
        </row>
        <row r="4439">
          <cell r="A4439"/>
        </row>
        <row r="4440">
          <cell r="A4440"/>
        </row>
        <row r="4441">
          <cell r="A4441"/>
        </row>
        <row r="4442">
          <cell r="A4442"/>
        </row>
        <row r="4443">
          <cell r="A4443"/>
        </row>
        <row r="4444">
          <cell r="A4444"/>
        </row>
        <row r="4445">
          <cell r="A4445"/>
        </row>
        <row r="4446">
          <cell r="A4446"/>
        </row>
        <row r="4447">
          <cell r="A4447"/>
        </row>
        <row r="4448">
          <cell r="A4448"/>
        </row>
        <row r="4449">
          <cell r="A4449"/>
        </row>
        <row r="4450">
          <cell r="A4450"/>
        </row>
        <row r="4451">
          <cell r="A4451"/>
        </row>
        <row r="4452">
          <cell r="A4452"/>
        </row>
        <row r="4453">
          <cell r="A4453"/>
        </row>
        <row r="4454">
          <cell r="A4454"/>
        </row>
        <row r="4455">
          <cell r="A4455"/>
        </row>
        <row r="4456">
          <cell r="A4456"/>
        </row>
        <row r="4457">
          <cell r="A4457"/>
        </row>
        <row r="4458">
          <cell r="A4458"/>
        </row>
        <row r="4459">
          <cell r="A4459"/>
        </row>
        <row r="4460">
          <cell r="A4460"/>
        </row>
        <row r="4461">
          <cell r="A4461"/>
        </row>
        <row r="4462">
          <cell r="A4462"/>
        </row>
        <row r="4463">
          <cell r="A4463"/>
        </row>
        <row r="4464">
          <cell r="A4464"/>
        </row>
        <row r="4465">
          <cell r="A4465"/>
        </row>
        <row r="4466">
          <cell r="A4466"/>
        </row>
        <row r="4467">
          <cell r="A4467"/>
        </row>
        <row r="4468">
          <cell r="A4468"/>
        </row>
        <row r="4469">
          <cell r="A4469"/>
        </row>
        <row r="4470">
          <cell r="A4470"/>
        </row>
        <row r="4471">
          <cell r="A4471"/>
        </row>
        <row r="4472">
          <cell r="A4472"/>
        </row>
        <row r="4473">
          <cell r="A4473"/>
        </row>
        <row r="4474">
          <cell r="A4474"/>
        </row>
        <row r="4475">
          <cell r="A4475"/>
        </row>
        <row r="4476">
          <cell r="A4476"/>
        </row>
        <row r="4477">
          <cell r="A4477"/>
        </row>
        <row r="4478">
          <cell r="A4478"/>
        </row>
        <row r="4479">
          <cell r="A4479"/>
        </row>
        <row r="4480">
          <cell r="A4480"/>
        </row>
        <row r="4481">
          <cell r="A4481"/>
        </row>
        <row r="4482">
          <cell r="A4482"/>
        </row>
        <row r="4483">
          <cell r="A4483"/>
        </row>
        <row r="4484">
          <cell r="A4484"/>
        </row>
        <row r="4485">
          <cell r="A4485"/>
        </row>
        <row r="4486">
          <cell r="A4486"/>
        </row>
        <row r="4487">
          <cell r="A4487"/>
        </row>
        <row r="4488">
          <cell r="A4488"/>
        </row>
        <row r="4489">
          <cell r="A4489"/>
        </row>
        <row r="4490">
          <cell r="A4490"/>
        </row>
        <row r="4491">
          <cell r="A4491"/>
        </row>
        <row r="4492">
          <cell r="A4492"/>
        </row>
        <row r="4493">
          <cell r="A4493"/>
        </row>
        <row r="4494">
          <cell r="A4494"/>
        </row>
        <row r="4495">
          <cell r="A4495"/>
        </row>
        <row r="4496">
          <cell r="A4496"/>
        </row>
        <row r="4497">
          <cell r="A4497"/>
        </row>
        <row r="4498">
          <cell r="A4498"/>
        </row>
        <row r="4499">
          <cell r="A4499"/>
        </row>
        <row r="4500">
          <cell r="A4500"/>
        </row>
        <row r="4501">
          <cell r="A4501"/>
        </row>
        <row r="4502">
          <cell r="A4502"/>
        </row>
        <row r="4503">
          <cell r="A4503"/>
        </row>
        <row r="4504">
          <cell r="A4504"/>
        </row>
        <row r="4505">
          <cell r="A4505"/>
        </row>
        <row r="4506">
          <cell r="A4506"/>
        </row>
        <row r="4507">
          <cell r="A4507"/>
        </row>
        <row r="4508">
          <cell r="A4508"/>
        </row>
        <row r="4509">
          <cell r="A4509"/>
        </row>
        <row r="4510">
          <cell r="A4510"/>
        </row>
        <row r="4511">
          <cell r="A4511"/>
        </row>
        <row r="4512">
          <cell r="A4512"/>
        </row>
        <row r="4513">
          <cell r="A4513"/>
        </row>
        <row r="4514">
          <cell r="A4514"/>
        </row>
        <row r="4515">
          <cell r="A4515"/>
        </row>
        <row r="4516">
          <cell r="A4516"/>
        </row>
        <row r="4517">
          <cell r="A4517"/>
        </row>
        <row r="4518">
          <cell r="A4518"/>
        </row>
        <row r="4519">
          <cell r="A4519"/>
        </row>
        <row r="4520">
          <cell r="A4520"/>
        </row>
        <row r="4521">
          <cell r="A4521"/>
        </row>
        <row r="4522">
          <cell r="A4522"/>
        </row>
        <row r="4523">
          <cell r="A4523"/>
        </row>
        <row r="4524">
          <cell r="A4524"/>
        </row>
        <row r="4525">
          <cell r="A4525"/>
        </row>
        <row r="4526">
          <cell r="A4526"/>
        </row>
        <row r="4527">
          <cell r="A4527"/>
        </row>
        <row r="4528">
          <cell r="A4528"/>
        </row>
        <row r="4529">
          <cell r="A4529"/>
        </row>
        <row r="4530">
          <cell r="A4530"/>
        </row>
        <row r="4531">
          <cell r="A4531"/>
        </row>
        <row r="4532">
          <cell r="A4532"/>
        </row>
        <row r="4533">
          <cell r="A4533"/>
        </row>
        <row r="4534">
          <cell r="A4534"/>
        </row>
        <row r="4535">
          <cell r="A4535"/>
        </row>
        <row r="4536">
          <cell r="A4536"/>
        </row>
        <row r="4537">
          <cell r="A4537"/>
        </row>
        <row r="4538">
          <cell r="A4538"/>
        </row>
        <row r="4539">
          <cell r="A4539"/>
        </row>
        <row r="4540">
          <cell r="A4540"/>
        </row>
        <row r="4541">
          <cell r="A4541"/>
        </row>
        <row r="4542">
          <cell r="A4542"/>
        </row>
        <row r="4543">
          <cell r="A4543"/>
        </row>
        <row r="4544">
          <cell r="A4544"/>
        </row>
        <row r="4545">
          <cell r="A4545"/>
        </row>
        <row r="4546">
          <cell r="A4546"/>
        </row>
        <row r="4547">
          <cell r="A4547"/>
        </row>
        <row r="4548">
          <cell r="A4548"/>
        </row>
        <row r="4549">
          <cell r="A4549"/>
        </row>
        <row r="4550">
          <cell r="A4550"/>
        </row>
        <row r="4551">
          <cell r="A4551"/>
        </row>
        <row r="4552">
          <cell r="A4552"/>
        </row>
        <row r="4553">
          <cell r="A4553"/>
        </row>
        <row r="4554">
          <cell r="A4554"/>
        </row>
        <row r="4555">
          <cell r="A4555"/>
        </row>
        <row r="4556">
          <cell r="A4556"/>
        </row>
        <row r="4557">
          <cell r="A4557"/>
        </row>
        <row r="4558">
          <cell r="A4558"/>
        </row>
        <row r="4559">
          <cell r="A4559"/>
        </row>
        <row r="4560">
          <cell r="A4560"/>
        </row>
        <row r="4561">
          <cell r="A4561"/>
        </row>
        <row r="4562">
          <cell r="A4562"/>
        </row>
        <row r="4563">
          <cell r="A4563"/>
        </row>
        <row r="4564">
          <cell r="A4564"/>
        </row>
        <row r="4565">
          <cell r="A4565"/>
        </row>
        <row r="4566">
          <cell r="A4566"/>
        </row>
        <row r="4567">
          <cell r="A4567"/>
        </row>
        <row r="4568">
          <cell r="A4568"/>
        </row>
        <row r="4569">
          <cell r="A4569"/>
        </row>
        <row r="4570">
          <cell r="A4570"/>
        </row>
        <row r="4571">
          <cell r="A4571"/>
        </row>
        <row r="4572">
          <cell r="A4572"/>
        </row>
        <row r="4573">
          <cell r="A4573"/>
        </row>
        <row r="4574">
          <cell r="A4574"/>
        </row>
        <row r="4575">
          <cell r="A4575"/>
        </row>
        <row r="4576">
          <cell r="A4576"/>
        </row>
        <row r="4577">
          <cell r="A4577"/>
        </row>
        <row r="4578">
          <cell r="A4578"/>
        </row>
        <row r="4579">
          <cell r="A4579"/>
        </row>
        <row r="4580">
          <cell r="A4580"/>
        </row>
        <row r="4581">
          <cell r="A4581"/>
        </row>
        <row r="4582">
          <cell r="A4582"/>
        </row>
        <row r="4583">
          <cell r="A4583"/>
        </row>
        <row r="4584">
          <cell r="A4584"/>
        </row>
        <row r="4585">
          <cell r="A4585"/>
        </row>
        <row r="4586">
          <cell r="A4586"/>
        </row>
        <row r="4587">
          <cell r="A4587"/>
        </row>
        <row r="4588">
          <cell r="A4588"/>
        </row>
        <row r="4589">
          <cell r="A4589"/>
        </row>
        <row r="4590">
          <cell r="A4590"/>
        </row>
        <row r="4591">
          <cell r="A4591"/>
        </row>
        <row r="4592">
          <cell r="A4592"/>
        </row>
        <row r="4593">
          <cell r="A4593"/>
        </row>
        <row r="4594">
          <cell r="A4594"/>
        </row>
        <row r="4595">
          <cell r="A4595"/>
        </row>
        <row r="4596">
          <cell r="A4596"/>
        </row>
        <row r="4597">
          <cell r="A4597"/>
        </row>
        <row r="4598">
          <cell r="A4598"/>
        </row>
        <row r="4599">
          <cell r="A4599"/>
        </row>
        <row r="4600">
          <cell r="A4600"/>
        </row>
        <row r="4601">
          <cell r="A4601"/>
        </row>
        <row r="4602">
          <cell r="A4602"/>
        </row>
        <row r="4603">
          <cell r="A4603"/>
        </row>
        <row r="4604">
          <cell r="A4604"/>
        </row>
        <row r="4605">
          <cell r="A4605"/>
        </row>
        <row r="4606">
          <cell r="A4606"/>
        </row>
        <row r="4607">
          <cell r="A4607"/>
        </row>
        <row r="4608">
          <cell r="A4608"/>
        </row>
        <row r="4609">
          <cell r="A4609"/>
        </row>
        <row r="4610">
          <cell r="A4610"/>
        </row>
        <row r="4611">
          <cell r="A4611"/>
        </row>
        <row r="4612">
          <cell r="A4612"/>
        </row>
        <row r="4613">
          <cell r="A4613"/>
        </row>
        <row r="4614">
          <cell r="A4614"/>
        </row>
        <row r="4615">
          <cell r="A4615"/>
        </row>
        <row r="4616">
          <cell r="A4616"/>
        </row>
        <row r="4617">
          <cell r="A4617"/>
        </row>
        <row r="4618">
          <cell r="A4618"/>
        </row>
        <row r="4619">
          <cell r="A4619"/>
        </row>
        <row r="4620">
          <cell r="A4620"/>
        </row>
        <row r="4621">
          <cell r="A4621"/>
        </row>
        <row r="4622">
          <cell r="A4622"/>
        </row>
        <row r="4623">
          <cell r="A4623"/>
        </row>
        <row r="4624">
          <cell r="A4624"/>
        </row>
        <row r="4625">
          <cell r="A4625"/>
        </row>
        <row r="4626">
          <cell r="A4626"/>
        </row>
        <row r="4627">
          <cell r="A4627"/>
        </row>
        <row r="4628">
          <cell r="A4628"/>
        </row>
        <row r="4629">
          <cell r="A4629"/>
        </row>
        <row r="4630">
          <cell r="A4630"/>
        </row>
        <row r="4631">
          <cell r="A4631"/>
        </row>
        <row r="4632">
          <cell r="A4632"/>
        </row>
        <row r="4633">
          <cell r="A4633"/>
        </row>
        <row r="4634">
          <cell r="A4634"/>
        </row>
        <row r="4635">
          <cell r="A4635"/>
        </row>
        <row r="4636">
          <cell r="A4636"/>
        </row>
        <row r="4637">
          <cell r="A4637"/>
        </row>
        <row r="4638">
          <cell r="A4638"/>
        </row>
        <row r="4639">
          <cell r="A4639"/>
        </row>
        <row r="4640">
          <cell r="A4640"/>
        </row>
        <row r="4641">
          <cell r="A4641"/>
        </row>
        <row r="4642">
          <cell r="A4642"/>
        </row>
        <row r="4643">
          <cell r="A4643"/>
        </row>
        <row r="4644">
          <cell r="A4644"/>
        </row>
        <row r="4645">
          <cell r="A4645"/>
        </row>
        <row r="4646">
          <cell r="A4646"/>
        </row>
        <row r="4647">
          <cell r="A4647"/>
        </row>
        <row r="4648">
          <cell r="A4648"/>
        </row>
        <row r="4649">
          <cell r="A4649"/>
        </row>
        <row r="4650">
          <cell r="A4650"/>
        </row>
        <row r="4651">
          <cell r="A4651"/>
        </row>
        <row r="4652">
          <cell r="A4652"/>
        </row>
        <row r="4653">
          <cell r="A4653"/>
        </row>
        <row r="4654">
          <cell r="A4654"/>
        </row>
        <row r="4655">
          <cell r="A4655"/>
        </row>
        <row r="4656">
          <cell r="A4656"/>
        </row>
        <row r="4657">
          <cell r="A4657"/>
        </row>
        <row r="4658">
          <cell r="A4658"/>
        </row>
        <row r="4659">
          <cell r="A4659"/>
        </row>
        <row r="4660">
          <cell r="A4660"/>
        </row>
        <row r="4661">
          <cell r="A4661"/>
        </row>
        <row r="4662">
          <cell r="A4662"/>
        </row>
        <row r="4663">
          <cell r="A4663"/>
        </row>
        <row r="4664">
          <cell r="A4664"/>
        </row>
        <row r="4665">
          <cell r="A4665"/>
        </row>
        <row r="4666">
          <cell r="A4666"/>
        </row>
        <row r="4667">
          <cell r="A4667"/>
        </row>
        <row r="4668">
          <cell r="A4668"/>
        </row>
        <row r="4669">
          <cell r="A4669"/>
        </row>
        <row r="4670">
          <cell r="A4670"/>
        </row>
        <row r="4671">
          <cell r="A4671"/>
        </row>
        <row r="4672">
          <cell r="A4672"/>
        </row>
        <row r="4673">
          <cell r="A4673"/>
        </row>
        <row r="4674">
          <cell r="A4674"/>
        </row>
        <row r="4675">
          <cell r="A4675"/>
        </row>
        <row r="4676">
          <cell r="A4676"/>
        </row>
        <row r="4677">
          <cell r="A4677"/>
        </row>
        <row r="4678">
          <cell r="A4678"/>
        </row>
        <row r="4679">
          <cell r="A4679"/>
        </row>
        <row r="4680">
          <cell r="A4680"/>
        </row>
        <row r="4681">
          <cell r="A4681"/>
        </row>
        <row r="4682">
          <cell r="A4682"/>
        </row>
        <row r="4683">
          <cell r="A4683"/>
        </row>
        <row r="4684">
          <cell r="A4684"/>
        </row>
        <row r="4685">
          <cell r="A4685"/>
        </row>
        <row r="4686">
          <cell r="A4686"/>
        </row>
        <row r="4687">
          <cell r="A4687"/>
        </row>
        <row r="4688">
          <cell r="A4688"/>
        </row>
        <row r="4689">
          <cell r="A4689"/>
        </row>
        <row r="4690">
          <cell r="A4690"/>
        </row>
        <row r="4691">
          <cell r="A4691"/>
        </row>
        <row r="4692">
          <cell r="A4692"/>
        </row>
        <row r="4693">
          <cell r="A4693"/>
        </row>
        <row r="4694">
          <cell r="A4694"/>
        </row>
        <row r="4695">
          <cell r="A4695"/>
        </row>
        <row r="4696">
          <cell r="A4696"/>
        </row>
        <row r="4697">
          <cell r="A4697"/>
        </row>
        <row r="4698">
          <cell r="A4698"/>
        </row>
        <row r="4699">
          <cell r="A4699"/>
        </row>
        <row r="4700">
          <cell r="A4700"/>
        </row>
        <row r="4701">
          <cell r="A4701"/>
        </row>
        <row r="4702">
          <cell r="A4702"/>
        </row>
        <row r="4703">
          <cell r="A4703"/>
        </row>
        <row r="4704">
          <cell r="A4704"/>
        </row>
        <row r="4705">
          <cell r="A4705"/>
        </row>
        <row r="4706">
          <cell r="A4706"/>
        </row>
        <row r="4707">
          <cell r="A4707"/>
        </row>
        <row r="4708">
          <cell r="A4708"/>
        </row>
        <row r="4709">
          <cell r="A4709"/>
        </row>
        <row r="4710">
          <cell r="A4710"/>
        </row>
        <row r="4711">
          <cell r="A4711"/>
        </row>
        <row r="4712">
          <cell r="A4712"/>
        </row>
        <row r="4713">
          <cell r="A4713"/>
        </row>
        <row r="4714">
          <cell r="A4714"/>
        </row>
        <row r="4715">
          <cell r="A4715"/>
        </row>
        <row r="4716">
          <cell r="A4716"/>
        </row>
        <row r="4717">
          <cell r="A4717"/>
        </row>
        <row r="4718">
          <cell r="A4718"/>
        </row>
        <row r="4719">
          <cell r="A4719"/>
        </row>
        <row r="4720">
          <cell r="A4720"/>
        </row>
        <row r="4721">
          <cell r="A4721"/>
        </row>
        <row r="4722">
          <cell r="A4722"/>
        </row>
        <row r="4723">
          <cell r="A4723"/>
        </row>
        <row r="4724">
          <cell r="A4724"/>
        </row>
        <row r="4725">
          <cell r="A4725"/>
        </row>
        <row r="4726">
          <cell r="A4726"/>
        </row>
        <row r="4727">
          <cell r="A4727"/>
        </row>
        <row r="4728">
          <cell r="A4728"/>
        </row>
        <row r="4729">
          <cell r="A4729"/>
        </row>
        <row r="4730">
          <cell r="A4730"/>
        </row>
        <row r="4731">
          <cell r="A4731"/>
        </row>
        <row r="4732">
          <cell r="A4732"/>
        </row>
        <row r="4733">
          <cell r="A4733"/>
        </row>
        <row r="4734">
          <cell r="A4734"/>
        </row>
        <row r="4735">
          <cell r="A4735"/>
        </row>
        <row r="4736">
          <cell r="A4736"/>
        </row>
        <row r="4737">
          <cell r="A4737"/>
        </row>
        <row r="4738">
          <cell r="A4738"/>
        </row>
        <row r="4739">
          <cell r="A4739"/>
        </row>
        <row r="4740">
          <cell r="A4740"/>
        </row>
        <row r="4741">
          <cell r="A4741"/>
        </row>
        <row r="4742">
          <cell r="A4742"/>
        </row>
        <row r="4743">
          <cell r="A4743"/>
        </row>
        <row r="4744">
          <cell r="A4744"/>
        </row>
        <row r="4745">
          <cell r="A4745"/>
        </row>
        <row r="4746">
          <cell r="A4746"/>
        </row>
        <row r="4747">
          <cell r="A4747"/>
        </row>
        <row r="4748">
          <cell r="A4748"/>
        </row>
        <row r="4749">
          <cell r="A4749"/>
        </row>
        <row r="4750">
          <cell r="A4750"/>
        </row>
        <row r="4751">
          <cell r="A4751"/>
        </row>
        <row r="4752">
          <cell r="A4752"/>
        </row>
        <row r="4753">
          <cell r="A4753"/>
        </row>
        <row r="4754">
          <cell r="A4754"/>
        </row>
        <row r="4755">
          <cell r="A4755"/>
        </row>
        <row r="4756">
          <cell r="A4756"/>
        </row>
        <row r="4757">
          <cell r="A4757"/>
        </row>
        <row r="4758">
          <cell r="A4758"/>
        </row>
        <row r="4759">
          <cell r="A4759"/>
        </row>
        <row r="4760">
          <cell r="A4760"/>
        </row>
        <row r="4761">
          <cell r="A4761"/>
        </row>
        <row r="4762">
          <cell r="A4762"/>
        </row>
        <row r="4763">
          <cell r="A4763"/>
        </row>
        <row r="4764">
          <cell r="A4764"/>
        </row>
        <row r="4765">
          <cell r="A4765"/>
        </row>
        <row r="4766">
          <cell r="A4766"/>
        </row>
        <row r="4767">
          <cell r="A4767"/>
        </row>
        <row r="4768">
          <cell r="A4768"/>
        </row>
        <row r="4769">
          <cell r="A4769"/>
        </row>
        <row r="4770">
          <cell r="A4770"/>
        </row>
        <row r="4771">
          <cell r="A4771"/>
        </row>
        <row r="4772">
          <cell r="A4772"/>
        </row>
        <row r="4773">
          <cell r="A4773"/>
        </row>
        <row r="4774">
          <cell r="A4774"/>
        </row>
        <row r="4775">
          <cell r="A4775"/>
        </row>
        <row r="4776">
          <cell r="A4776"/>
        </row>
        <row r="4777">
          <cell r="A4777"/>
        </row>
        <row r="4778">
          <cell r="A4778"/>
        </row>
        <row r="4779">
          <cell r="A4779"/>
        </row>
        <row r="4780">
          <cell r="A4780"/>
        </row>
        <row r="4781">
          <cell r="A4781"/>
        </row>
        <row r="4782">
          <cell r="A4782"/>
        </row>
        <row r="4783">
          <cell r="A4783"/>
        </row>
        <row r="4784">
          <cell r="A4784"/>
        </row>
        <row r="4785">
          <cell r="A4785"/>
        </row>
        <row r="4786">
          <cell r="A4786"/>
        </row>
        <row r="4787">
          <cell r="A4787"/>
        </row>
        <row r="4788">
          <cell r="A4788"/>
        </row>
        <row r="4789">
          <cell r="A4789"/>
        </row>
        <row r="4790">
          <cell r="A4790"/>
        </row>
        <row r="4791">
          <cell r="A4791"/>
        </row>
        <row r="4792">
          <cell r="A4792"/>
        </row>
        <row r="4793">
          <cell r="A4793"/>
        </row>
        <row r="4794">
          <cell r="A4794"/>
        </row>
        <row r="4795">
          <cell r="A4795"/>
        </row>
        <row r="4796">
          <cell r="A4796"/>
        </row>
        <row r="4797">
          <cell r="A4797"/>
        </row>
        <row r="4798">
          <cell r="A4798"/>
        </row>
        <row r="4799">
          <cell r="A4799"/>
        </row>
        <row r="4800">
          <cell r="A4800"/>
        </row>
        <row r="4801">
          <cell r="A4801"/>
        </row>
        <row r="4802">
          <cell r="A4802"/>
        </row>
        <row r="4803">
          <cell r="A4803"/>
        </row>
        <row r="4804">
          <cell r="A4804"/>
        </row>
        <row r="4805">
          <cell r="A4805"/>
        </row>
        <row r="4806">
          <cell r="A4806"/>
        </row>
        <row r="4807">
          <cell r="A4807"/>
        </row>
        <row r="4808">
          <cell r="A4808"/>
        </row>
        <row r="4809">
          <cell r="A4809"/>
        </row>
        <row r="4810">
          <cell r="A4810"/>
        </row>
        <row r="4811">
          <cell r="A4811"/>
        </row>
        <row r="4812">
          <cell r="A4812"/>
        </row>
        <row r="4813">
          <cell r="A4813"/>
        </row>
        <row r="4814">
          <cell r="A4814"/>
        </row>
        <row r="4815">
          <cell r="A4815"/>
        </row>
        <row r="4816">
          <cell r="A4816"/>
        </row>
        <row r="4817">
          <cell r="A4817"/>
        </row>
        <row r="4818">
          <cell r="A4818"/>
        </row>
        <row r="4819">
          <cell r="A4819"/>
        </row>
        <row r="4820">
          <cell r="A4820"/>
        </row>
        <row r="4821">
          <cell r="A4821"/>
        </row>
        <row r="4822">
          <cell r="A4822"/>
        </row>
        <row r="4823">
          <cell r="A4823"/>
        </row>
        <row r="4824">
          <cell r="A4824"/>
        </row>
        <row r="4825">
          <cell r="A4825"/>
        </row>
        <row r="4826">
          <cell r="A4826"/>
        </row>
        <row r="4827">
          <cell r="A4827"/>
        </row>
        <row r="4828">
          <cell r="A4828"/>
        </row>
        <row r="4829">
          <cell r="A4829"/>
        </row>
        <row r="4830">
          <cell r="A4830"/>
        </row>
        <row r="4831">
          <cell r="A4831"/>
        </row>
        <row r="4832">
          <cell r="A4832"/>
        </row>
        <row r="4833">
          <cell r="A4833"/>
        </row>
        <row r="4834">
          <cell r="A4834"/>
        </row>
        <row r="4835">
          <cell r="A4835"/>
        </row>
        <row r="4836">
          <cell r="A4836"/>
        </row>
        <row r="4837">
          <cell r="A4837"/>
        </row>
        <row r="4838">
          <cell r="A4838"/>
        </row>
        <row r="4839">
          <cell r="A4839"/>
        </row>
        <row r="4840">
          <cell r="A4840"/>
        </row>
        <row r="4841">
          <cell r="A4841"/>
        </row>
        <row r="4842">
          <cell r="A4842"/>
        </row>
        <row r="4843">
          <cell r="A4843"/>
        </row>
        <row r="4844">
          <cell r="A4844"/>
        </row>
        <row r="4845">
          <cell r="A4845"/>
        </row>
        <row r="4846">
          <cell r="A4846"/>
        </row>
        <row r="4847">
          <cell r="A4847"/>
        </row>
        <row r="4848">
          <cell r="A4848"/>
        </row>
        <row r="4849">
          <cell r="A4849"/>
        </row>
        <row r="4850">
          <cell r="A4850"/>
        </row>
        <row r="4851">
          <cell r="A4851"/>
        </row>
        <row r="4852">
          <cell r="A4852"/>
        </row>
        <row r="4853">
          <cell r="A4853"/>
        </row>
        <row r="4854">
          <cell r="A4854"/>
        </row>
        <row r="4855">
          <cell r="A4855"/>
        </row>
        <row r="4856">
          <cell r="A4856"/>
        </row>
        <row r="4857">
          <cell r="A4857"/>
        </row>
        <row r="4858">
          <cell r="A4858"/>
        </row>
        <row r="4859">
          <cell r="A4859"/>
        </row>
        <row r="4860">
          <cell r="A4860"/>
        </row>
        <row r="4861">
          <cell r="A4861"/>
        </row>
        <row r="4862">
          <cell r="A4862"/>
        </row>
        <row r="4863">
          <cell r="A4863"/>
        </row>
        <row r="4864">
          <cell r="A4864"/>
        </row>
        <row r="4865">
          <cell r="A4865"/>
        </row>
        <row r="4866">
          <cell r="A4866"/>
        </row>
        <row r="4867">
          <cell r="A4867"/>
        </row>
        <row r="4868">
          <cell r="A4868"/>
        </row>
        <row r="4869">
          <cell r="A4869"/>
        </row>
        <row r="4870">
          <cell r="A4870"/>
        </row>
        <row r="4871">
          <cell r="A4871"/>
        </row>
        <row r="4872">
          <cell r="A4872"/>
        </row>
        <row r="4873">
          <cell r="A4873"/>
        </row>
        <row r="4874">
          <cell r="A4874"/>
        </row>
        <row r="4875">
          <cell r="A4875"/>
        </row>
        <row r="4876">
          <cell r="A4876"/>
        </row>
        <row r="4877">
          <cell r="A4877"/>
        </row>
        <row r="4878">
          <cell r="A4878"/>
        </row>
        <row r="4879">
          <cell r="A4879"/>
        </row>
        <row r="4880">
          <cell r="A4880"/>
        </row>
        <row r="4881">
          <cell r="A4881"/>
        </row>
        <row r="4882">
          <cell r="A4882"/>
        </row>
        <row r="4883">
          <cell r="A4883"/>
        </row>
        <row r="4884">
          <cell r="A4884"/>
        </row>
        <row r="4885">
          <cell r="A4885"/>
        </row>
        <row r="4886">
          <cell r="A4886"/>
        </row>
        <row r="4887">
          <cell r="A4887"/>
        </row>
        <row r="4888">
          <cell r="A4888"/>
        </row>
        <row r="4889">
          <cell r="A4889"/>
        </row>
        <row r="4890">
          <cell r="A4890"/>
        </row>
        <row r="4891">
          <cell r="A4891"/>
        </row>
        <row r="4892">
          <cell r="A4892"/>
        </row>
        <row r="4893">
          <cell r="A4893"/>
        </row>
        <row r="4894">
          <cell r="A4894"/>
        </row>
        <row r="4895">
          <cell r="A4895"/>
        </row>
        <row r="4896">
          <cell r="A4896"/>
        </row>
        <row r="4897">
          <cell r="A4897"/>
        </row>
        <row r="4898">
          <cell r="A4898"/>
        </row>
        <row r="4899">
          <cell r="A4899"/>
        </row>
        <row r="4900">
          <cell r="A4900"/>
        </row>
        <row r="4901">
          <cell r="A4901"/>
        </row>
        <row r="4902">
          <cell r="A4902"/>
        </row>
        <row r="4903">
          <cell r="A4903"/>
        </row>
        <row r="4904">
          <cell r="A4904"/>
        </row>
        <row r="4905">
          <cell r="A4905"/>
        </row>
        <row r="4906">
          <cell r="A4906"/>
        </row>
        <row r="4907">
          <cell r="A4907"/>
        </row>
        <row r="4908">
          <cell r="A4908"/>
        </row>
        <row r="4909">
          <cell r="A4909"/>
        </row>
        <row r="4910">
          <cell r="A4910"/>
        </row>
        <row r="4911">
          <cell r="A4911"/>
        </row>
        <row r="4912">
          <cell r="A4912"/>
        </row>
        <row r="4913">
          <cell r="A4913"/>
        </row>
        <row r="4914">
          <cell r="A4914"/>
        </row>
        <row r="4915">
          <cell r="A4915"/>
        </row>
        <row r="4916">
          <cell r="A4916"/>
        </row>
        <row r="4917">
          <cell r="A4917"/>
        </row>
        <row r="4918">
          <cell r="A4918"/>
        </row>
        <row r="4919">
          <cell r="A4919"/>
        </row>
        <row r="4920">
          <cell r="A4920"/>
        </row>
        <row r="4921">
          <cell r="A4921"/>
        </row>
        <row r="4922">
          <cell r="A4922"/>
        </row>
        <row r="4923">
          <cell r="A4923"/>
        </row>
        <row r="4924">
          <cell r="A4924"/>
        </row>
        <row r="4925">
          <cell r="A4925"/>
        </row>
        <row r="4926">
          <cell r="A4926"/>
        </row>
        <row r="4927">
          <cell r="A4927"/>
        </row>
        <row r="4928">
          <cell r="A4928"/>
        </row>
        <row r="4929">
          <cell r="A4929"/>
        </row>
        <row r="4930">
          <cell r="A4930"/>
        </row>
        <row r="4931">
          <cell r="A4931"/>
        </row>
        <row r="4932">
          <cell r="A4932"/>
        </row>
        <row r="4933">
          <cell r="A4933"/>
        </row>
        <row r="4934">
          <cell r="A4934"/>
        </row>
        <row r="4935">
          <cell r="A4935"/>
        </row>
        <row r="4936">
          <cell r="A4936"/>
        </row>
        <row r="4937">
          <cell r="A4937"/>
        </row>
        <row r="4938">
          <cell r="A4938"/>
        </row>
        <row r="4939">
          <cell r="A4939"/>
        </row>
        <row r="4940">
          <cell r="A4940"/>
        </row>
        <row r="4941">
          <cell r="A4941"/>
        </row>
        <row r="4942">
          <cell r="A4942"/>
        </row>
        <row r="4943">
          <cell r="A4943"/>
        </row>
        <row r="4944">
          <cell r="A4944"/>
        </row>
        <row r="4945">
          <cell r="A4945"/>
        </row>
        <row r="4946">
          <cell r="A4946"/>
        </row>
        <row r="4947">
          <cell r="A4947"/>
        </row>
        <row r="4948">
          <cell r="A4948"/>
        </row>
        <row r="4949">
          <cell r="A4949"/>
        </row>
        <row r="4950">
          <cell r="A4950"/>
        </row>
        <row r="4951">
          <cell r="A4951"/>
        </row>
        <row r="4952">
          <cell r="A4952"/>
        </row>
        <row r="4953">
          <cell r="A4953"/>
        </row>
        <row r="4954">
          <cell r="A4954"/>
        </row>
        <row r="4955">
          <cell r="A4955"/>
        </row>
        <row r="4956">
          <cell r="A4956"/>
        </row>
        <row r="4957">
          <cell r="A4957"/>
        </row>
        <row r="4958">
          <cell r="A4958"/>
        </row>
        <row r="4959">
          <cell r="A4959"/>
        </row>
        <row r="4960">
          <cell r="A4960"/>
        </row>
        <row r="4961">
          <cell r="A4961"/>
        </row>
        <row r="4962">
          <cell r="A4962"/>
        </row>
        <row r="4963">
          <cell r="A4963"/>
        </row>
        <row r="4964">
          <cell r="A4964"/>
        </row>
        <row r="4965">
          <cell r="A4965"/>
        </row>
        <row r="4966">
          <cell r="A4966"/>
        </row>
        <row r="4967">
          <cell r="A4967"/>
        </row>
        <row r="4968">
          <cell r="A4968"/>
        </row>
        <row r="4969">
          <cell r="A4969"/>
        </row>
        <row r="4970">
          <cell r="A4970"/>
        </row>
        <row r="4971">
          <cell r="A4971"/>
        </row>
        <row r="4972">
          <cell r="A4972"/>
        </row>
        <row r="4973">
          <cell r="A4973"/>
        </row>
        <row r="4974">
          <cell r="A4974"/>
        </row>
        <row r="4975">
          <cell r="A4975"/>
        </row>
        <row r="4976">
          <cell r="A4976"/>
        </row>
        <row r="4977">
          <cell r="A4977"/>
        </row>
        <row r="4978">
          <cell r="A4978"/>
        </row>
        <row r="4979">
          <cell r="A4979"/>
        </row>
        <row r="4980">
          <cell r="A4980"/>
        </row>
        <row r="4981">
          <cell r="A4981"/>
        </row>
        <row r="4982">
          <cell r="A4982"/>
        </row>
        <row r="4983">
          <cell r="A4983"/>
        </row>
        <row r="4984">
          <cell r="A4984"/>
        </row>
        <row r="4985">
          <cell r="A4985"/>
        </row>
        <row r="4986">
          <cell r="A4986"/>
        </row>
        <row r="4987">
          <cell r="A4987"/>
        </row>
        <row r="4988">
          <cell r="A4988"/>
        </row>
        <row r="4989">
          <cell r="A4989"/>
        </row>
        <row r="4990">
          <cell r="A4990"/>
        </row>
        <row r="4991">
          <cell r="A4991"/>
        </row>
        <row r="4992">
          <cell r="A4992"/>
        </row>
        <row r="4993">
          <cell r="A4993"/>
        </row>
        <row r="4994">
          <cell r="A4994"/>
        </row>
        <row r="4995">
          <cell r="A4995"/>
        </row>
        <row r="4996">
          <cell r="A4996"/>
        </row>
        <row r="4997">
          <cell r="A4997"/>
        </row>
        <row r="4998">
          <cell r="A4998"/>
        </row>
        <row r="4999">
          <cell r="A4999"/>
        </row>
        <row r="5000">
          <cell r="A5000"/>
        </row>
        <row r="5001">
          <cell r="A5001"/>
        </row>
        <row r="5002">
          <cell r="A5002"/>
        </row>
        <row r="5003">
          <cell r="A5003"/>
        </row>
        <row r="5004">
          <cell r="A5004"/>
        </row>
        <row r="5005">
          <cell r="A5005"/>
        </row>
        <row r="5006">
          <cell r="A5006"/>
        </row>
        <row r="5007">
          <cell r="A5007"/>
        </row>
        <row r="5008">
          <cell r="A5008"/>
        </row>
        <row r="5009">
          <cell r="A5009"/>
        </row>
        <row r="5010">
          <cell r="A5010"/>
        </row>
        <row r="5011">
          <cell r="A5011"/>
        </row>
        <row r="5012">
          <cell r="A5012"/>
        </row>
        <row r="5013">
          <cell r="A5013"/>
        </row>
        <row r="5014">
          <cell r="A5014"/>
        </row>
        <row r="5015">
          <cell r="A5015"/>
        </row>
        <row r="5016">
          <cell r="A5016"/>
        </row>
        <row r="5017">
          <cell r="A5017"/>
        </row>
        <row r="5018">
          <cell r="A5018"/>
        </row>
        <row r="5019">
          <cell r="A5019"/>
        </row>
        <row r="5020">
          <cell r="A5020"/>
        </row>
        <row r="5021">
          <cell r="A5021"/>
        </row>
        <row r="5022">
          <cell r="A5022"/>
        </row>
        <row r="5023">
          <cell r="A5023"/>
        </row>
        <row r="5024">
          <cell r="A5024"/>
        </row>
        <row r="5025">
          <cell r="A5025"/>
        </row>
        <row r="5026">
          <cell r="A5026"/>
        </row>
        <row r="5027">
          <cell r="A5027"/>
        </row>
        <row r="5028">
          <cell r="A5028"/>
        </row>
        <row r="5029">
          <cell r="A5029"/>
        </row>
        <row r="5030">
          <cell r="A5030"/>
        </row>
        <row r="5031">
          <cell r="A5031"/>
        </row>
        <row r="5032">
          <cell r="A5032"/>
        </row>
        <row r="5033">
          <cell r="A5033"/>
        </row>
        <row r="5034">
          <cell r="A5034"/>
        </row>
        <row r="5035">
          <cell r="A5035"/>
        </row>
        <row r="5036">
          <cell r="A5036"/>
        </row>
        <row r="5037">
          <cell r="A5037"/>
        </row>
        <row r="5038">
          <cell r="A5038"/>
        </row>
        <row r="5039">
          <cell r="A5039"/>
        </row>
        <row r="5040">
          <cell r="A5040"/>
        </row>
        <row r="5041">
          <cell r="A5041"/>
        </row>
        <row r="5042">
          <cell r="A5042"/>
        </row>
        <row r="5043">
          <cell r="A5043"/>
        </row>
        <row r="5044">
          <cell r="A5044"/>
        </row>
        <row r="5045">
          <cell r="A5045"/>
        </row>
        <row r="5046">
          <cell r="A5046"/>
        </row>
        <row r="5047">
          <cell r="A5047"/>
        </row>
        <row r="5048">
          <cell r="A5048"/>
        </row>
        <row r="5049">
          <cell r="A5049"/>
        </row>
        <row r="5050">
          <cell r="A5050"/>
        </row>
        <row r="5051">
          <cell r="A5051"/>
        </row>
        <row r="5052">
          <cell r="A5052"/>
        </row>
        <row r="5053">
          <cell r="A5053"/>
        </row>
        <row r="5054">
          <cell r="A5054"/>
        </row>
        <row r="5055">
          <cell r="A5055"/>
        </row>
        <row r="5056">
          <cell r="A5056"/>
        </row>
        <row r="5057">
          <cell r="A5057"/>
        </row>
        <row r="5058">
          <cell r="A5058"/>
        </row>
        <row r="5059">
          <cell r="A5059"/>
        </row>
        <row r="5060">
          <cell r="A5060"/>
        </row>
        <row r="5061">
          <cell r="A5061"/>
        </row>
        <row r="5062">
          <cell r="A5062"/>
        </row>
        <row r="5063">
          <cell r="A5063"/>
        </row>
        <row r="5064">
          <cell r="A5064"/>
        </row>
        <row r="5065">
          <cell r="A5065"/>
        </row>
        <row r="5066">
          <cell r="A5066"/>
        </row>
        <row r="5067">
          <cell r="A5067"/>
        </row>
        <row r="5068">
          <cell r="A5068"/>
        </row>
        <row r="5069">
          <cell r="A5069"/>
        </row>
        <row r="5070">
          <cell r="A5070"/>
        </row>
        <row r="5071">
          <cell r="A5071"/>
        </row>
        <row r="5072">
          <cell r="A5072"/>
        </row>
        <row r="5073">
          <cell r="A5073"/>
        </row>
        <row r="5074">
          <cell r="A5074"/>
        </row>
        <row r="5075">
          <cell r="A5075"/>
        </row>
        <row r="5076">
          <cell r="A5076"/>
        </row>
        <row r="5077">
          <cell r="A5077"/>
        </row>
        <row r="5078">
          <cell r="A5078"/>
        </row>
        <row r="5079">
          <cell r="A5079"/>
        </row>
        <row r="5080">
          <cell r="A5080"/>
        </row>
        <row r="5081">
          <cell r="A5081"/>
        </row>
        <row r="5082">
          <cell r="A5082"/>
        </row>
        <row r="5083">
          <cell r="A5083"/>
        </row>
        <row r="5084">
          <cell r="A5084"/>
        </row>
        <row r="5085">
          <cell r="A5085"/>
        </row>
        <row r="5086">
          <cell r="A5086"/>
        </row>
        <row r="5087">
          <cell r="A5087"/>
        </row>
        <row r="5088">
          <cell r="A5088"/>
        </row>
        <row r="5089">
          <cell r="A5089"/>
        </row>
        <row r="5090">
          <cell r="A5090"/>
        </row>
        <row r="5091">
          <cell r="A5091"/>
        </row>
        <row r="5092">
          <cell r="A5092"/>
        </row>
        <row r="5093">
          <cell r="A5093"/>
        </row>
        <row r="5094">
          <cell r="A5094"/>
        </row>
        <row r="5095">
          <cell r="A5095"/>
        </row>
        <row r="5096">
          <cell r="A5096"/>
        </row>
        <row r="5097">
          <cell r="A5097"/>
        </row>
        <row r="5098">
          <cell r="A5098"/>
        </row>
        <row r="5099">
          <cell r="A5099"/>
        </row>
        <row r="5100">
          <cell r="A5100"/>
        </row>
        <row r="5101">
          <cell r="A5101"/>
        </row>
        <row r="5102">
          <cell r="A5102"/>
        </row>
        <row r="5103">
          <cell r="A5103"/>
        </row>
        <row r="5104">
          <cell r="A5104"/>
        </row>
        <row r="5105">
          <cell r="A5105"/>
        </row>
        <row r="5106">
          <cell r="A5106"/>
        </row>
        <row r="5107">
          <cell r="A5107"/>
        </row>
        <row r="5108">
          <cell r="A5108"/>
        </row>
        <row r="5109">
          <cell r="A5109"/>
        </row>
        <row r="5110">
          <cell r="A5110"/>
        </row>
        <row r="5111">
          <cell r="A5111"/>
        </row>
        <row r="5112">
          <cell r="A5112"/>
        </row>
        <row r="5113">
          <cell r="A5113"/>
        </row>
        <row r="5114">
          <cell r="A5114"/>
        </row>
        <row r="5115">
          <cell r="A5115"/>
        </row>
        <row r="5116">
          <cell r="A5116"/>
        </row>
        <row r="5117">
          <cell r="A5117"/>
        </row>
        <row r="5118">
          <cell r="A5118"/>
        </row>
        <row r="5119">
          <cell r="A5119"/>
        </row>
        <row r="5120">
          <cell r="A5120"/>
        </row>
        <row r="5121">
          <cell r="A5121"/>
        </row>
        <row r="5122">
          <cell r="A5122"/>
        </row>
        <row r="5123">
          <cell r="A5123"/>
        </row>
        <row r="5124">
          <cell r="A5124"/>
        </row>
        <row r="5125">
          <cell r="A5125"/>
        </row>
        <row r="5126">
          <cell r="A5126"/>
        </row>
        <row r="5127">
          <cell r="A5127"/>
        </row>
        <row r="5128">
          <cell r="A5128"/>
        </row>
        <row r="5129">
          <cell r="A5129"/>
        </row>
        <row r="5130">
          <cell r="A5130"/>
        </row>
        <row r="5131">
          <cell r="A5131"/>
        </row>
        <row r="5132">
          <cell r="A5132"/>
        </row>
        <row r="5133">
          <cell r="A5133"/>
        </row>
        <row r="5134">
          <cell r="A5134"/>
        </row>
        <row r="5135">
          <cell r="A5135"/>
        </row>
        <row r="5136">
          <cell r="A5136"/>
        </row>
        <row r="5137">
          <cell r="A5137"/>
        </row>
        <row r="5138">
          <cell r="A5138"/>
        </row>
        <row r="5139">
          <cell r="A5139"/>
        </row>
        <row r="5140">
          <cell r="A5140"/>
        </row>
        <row r="5141">
          <cell r="A5141"/>
        </row>
        <row r="5142">
          <cell r="A5142"/>
        </row>
        <row r="5143">
          <cell r="A5143"/>
        </row>
        <row r="5144">
          <cell r="A5144"/>
        </row>
        <row r="5145">
          <cell r="A5145"/>
        </row>
        <row r="5146">
          <cell r="A5146"/>
        </row>
        <row r="5147">
          <cell r="A5147"/>
        </row>
        <row r="5148">
          <cell r="A5148"/>
        </row>
        <row r="5149">
          <cell r="A5149"/>
        </row>
        <row r="5150">
          <cell r="A5150"/>
        </row>
        <row r="5151">
          <cell r="A5151"/>
        </row>
        <row r="5152">
          <cell r="A5152"/>
        </row>
        <row r="5153">
          <cell r="A5153"/>
        </row>
        <row r="5154">
          <cell r="A5154"/>
        </row>
        <row r="5155">
          <cell r="A5155"/>
        </row>
        <row r="5156">
          <cell r="A5156"/>
        </row>
        <row r="5157">
          <cell r="A5157"/>
        </row>
        <row r="5158">
          <cell r="A5158"/>
        </row>
        <row r="5159">
          <cell r="A5159"/>
        </row>
        <row r="5160">
          <cell r="A5160"/>
        </row>
        <row r="5161">
          <cell r="A5161"/>
        </row>
        <row r="5162">
          <cell r="A5162"/>
        </row>
        <row r="5163">
          <cell r="A5163"/>
        </row>
        <row r="5164">
          <cell r="A5164"/>
        </row>
        <row r="5165">
          <cell r="A5165"/>
        </row>
        <row r="5166">
          <cell r="A5166"/>
        </row>
        <row r="5167">
          <cell r="A5167"/>
        </row>
        <row r="5168">
          <cell r="A5168"/>
        </row>
        <row r="5169">
          <cell r="A5169"/>
        </row>
        <row r="5170">
          <cell r="A5170"/>
        </row>
        <row r="5171">
          <cell r="A5171"/>
        </row>
        <row r="5172">
          <cell r="A5172"/>
        </row>
        <row r="5173">
          <cell r="A5173"/>
        </row>
        <row r="5174">
          <cell r="A5174"/>
        </row>
        <row r="5175">
          <cell r="A5175"/>
        </row>
        <row r="5176">
          <cell r="A5176"/>
        </row>
        <row r="5177">
          <cell r="A5177"/>
        </row>
        <row r="5178">
          <cell r="A5178"/>
        </row>
        <row r="5179">
          <cell r="A5179"/>
        </row>
        <row r="5180">
          <cell r="A5180"/>
        </row>
        <row r="5181">
          <cell r="A5181"/>
        </row>
        <row r="5182">
          <cell r="A5182"/>
        </row>
        <row r="5183">
          <cell r="A5183"/>
        </row>
        <row r="5184">
          <cell r="A5184"/>
        </row>
        <row r="5185">
          <cell r="A5185"/>
        </row>
        <row r="5186">
          <cell r="A5186"/>
        </row>
        <row r="5187">
          <cell r="A5187"/>
        </row>
        <row r="5188">
          <cell r="A5188"/>
        </row>
        <row r="5189">
          <cell r="A5189"/>
        </row>
        <row r="5190">
          <cell r="A5190"/>
        </row>
        <row r="5191">
          <cell r="A5191"/>
        </row>
        <row r="5192">
          <cell r="A5192"/>
        </row>
        <row r="5193">
          <cell r="A5193"/>
        </row>
        <row r="5194">
          <cell r="A5194"/>
        </row>
        <row r="5195">
          <cell r="A5195"/>
        </row>
        <row r="5196">
          <cell r="A5196"/>
        </row>
        <row r="5197">
          <cell r="A5197"/>
        </row>
        <row r="5198">
          <cell r="A5198"/>
        </row>
        <row r="5199">
          <cell r="A5199"/>
        </row>
        <row r="5200">
          <cell r="A5200"/>
        </row>
        <row r="5201">
          <cell r="A5201"/>
        </row>
        <row r="5202">
          <cell r="A5202"/>
        </row>
        <row r="5203">
          <cell r="A5203"/>
        </row>
        <row r="5204">
          <cell r="A5204"/>
        </row>
        <row r="5205">
          <cell r="A5205"/>
        </row>
        <row r="5206">
          <cell r="A5206"/>
        </row>
        <row r="5207">
          <cell r="A5207"/>
        </row>
        <row r="5208">
          <cell r="A5208"/>
        </row>
        <row r="5209">
          <cell r="A5209"/>
        </row>
        <row r="5210">
          <cell r="A5210"/>
        </row>
        <row r="5211">
          <cell r="A5211"/>
        </row>
        <row r="5212">
          <cell r="A5212"/>
        </row>
        <row r="5213">
          <cell r="A5213"/>
        </row>
        <row r="5214">
          <cell r="A5214"/>
        </row>
        <row r="5215">
          <cell r="A5215"/>
        </row>
        <row r="5216">
          <cell r="A5216"/>
        </row>
        <row r="5217">
          <cell r="A5217"/>
        </row>
        <row r="5218">
          <cell r="A5218"/>
        </row>
        <row r="5219">
          <cell r="A5219"/>
        </row>
        <row r="5220">
          <cell r="A5220"/>
        </row>
        <row r="5221">
          <cell r="A5221"/>
        </row>
        <row r="5222">
          <cell r="A5222"/>
        </row>
        <row r="5223">
          <cell r="A5223"/>
        </row>
        <row r="5224">
          <cell r="A5224"/>
        </row>
        <row r="5225">
          <cell r="A5225"/>
        </row>
        <row r="5226">
          <cell r="A5226"/>
        </row>
        <row r="5227">
          <cell r="A5227"/>
        </row>
        <row r="5228">
          <cell r="A5228"/>
        </row>
        <row r="5229">
          <cell r="A5229"/>
        </row>
        <row r="5230">
          <cell r="A5230"/>
        </row>
        <row r="5231">
          <cell r="A5231"/>
        </row>
        <row r="5232">
          <cell r="A5232"/>
        </row>
        <row r="5233">
          <cell r="A5233"/>
        </row>
        <row r="5234">
          <cell r="A5234"/>
        </row>
        <row r="5235">
          <cell r="A5235"/>
        </row>
        <row r="5236">
          <cell r="A5236"/>
        </row>
        <row r="5237">
          <cell r="A5237"/>
        </row>
        <row r="5238">
          <cell r="A5238"/>
        </row>
        <row r="5239">
          <cell r="A5239"/>
        </row>
        <row r="5240">
          <cell r="A5240"/>
        </row>
        <row r="5241">
          <cell r="A5241"/>
        </row>
        <row r="5242">
          <cell r="A5242"/>
        </row>
        <row r="5243">
          <cell r="A5243"/>
        </row>
        <row r="5244">
          <cell r="A5244"/>
        </row>
        <row r="5245">
          <cell r="A5245"/>
        </row>
        <row r="5246">
          <cell r="A5246"/>
        </row>
        <row r="5247">
          <cell r="A5247"/>
        </row>
        <row r="5248">
          <cell r="A5248"/>
        </row>
        <row r="5249">
          <cell r="A5249"/>
        </row>
        <row r="5250">
          <cell r="A5250"/>
        </row>
        <row r="5251">
          <cell r="A5251"/>
        </row>
        <row r="5252">
          <cell r="A5252"/>
        </row>
        <row r="5253">
          <cell r="A5253"/>
        </row>
        <row r="5254">
          <cell r="A5254"/>
        </row>
        <row r="5255">
          <cell r="A5255"/>
        </row>
        <row r="5256">
          <cell r="A5256"/>
        </row>
        <row r="5257">
          <cell r="A5257"/>
        </row>
        <row r="5258">
          <cell r="A5258"/>
        </row>
        <row r="5259">
          <cell r="A5259"/>
        </row>
        <row r="5260">
          <cell r="A5260"/>
        </row>
        <row r="5261">
          <cell r="A5261"/>
        </row>
        <row r="5262">
          <cell r="A5262"/>
        </row>
        <row r="5263">
          <cell r="A5263"/>
        </row>
        <row r="5264">
          <cell r="A5264"/>
        </row>
        <row r="5265">
          <cell r="A5265"/>
        </row>
        <row r="5266">
          <cell r="A5266"/>
        </row>
        <row r="5267">
          <cell r="A5267"/>
        </row>
        <row r="5268">
          <cell r="A5268"/>
        </row>
        <row r="5269">
          <cell r="A5269"/>
        </row>
        <row r="5270">
          <cell r="A5270"/>
        </row>
        <row r="5271">
          <cell r="A5271"/>
        </row>
        <row r="5272">
          <cell r="A5272"/>
        </row>
        <row r="5273">
          <cell r="A5273"/>
        </row>
        <row r="5274">
          <cell r="A5274"/>
        </row>
        <row r="5275">
          <cell r="A5275"/>
        </row>
        <row r="5276">
          <cell r="A5276"/>
        </row>
        <row r="5277">
          <cell r="A5277"/>
        </row>
        <row r="5278">
          <cell r="A5278"/>
        </row>
        <row r="5279">
          <cell r="A5279"/>
        </row>
        <row r="5280">
          <cell r="A5280"/>
        </row>
        <row r="5281">
          <cell r="A5281"/>
        </row>
        <row r="5282">
          <cell r="A5282"/>
        </row>
        <row r="5283">
          <cell r="A5283"/>
        </row>
        <row r="5284">
          <cell r="A5284"/>
        </row>
        <row r="5285">
          <cell r="A5285"/>
        </row>
        <row r="5286">
          <cell r="A5286"/>
        </row>
        <row r="5287">
          <cell r="A5287"/>
        </row>
        <row r="5288">
          <cell r="A5288"/>
        </row>
        <row r="5289">
          <cell r="A5289"/>
        </row>
        <row r="5290">
          <cell r="A5290"/>
        </row>
        <row r="5291">
          <cell r="A5291"/>
        </row>
        <row r="5292">
          <cell r="A5292"/>
        </row>
        <row r="5293">
          <cell r="A5293"/>
        </row>
        <row r="5294">
          <cell r="A5294"/>
        </row>
        <row r="5295">
          <cell r="A5295"/>
        </row>
        <row r="5296">
          <cell r="A5296"/>
        </row>
        <row r="5297">
          <cell r="A5297"/>
        </row>
        <row r="5298">
          <cell r="A5298"/>
        </row>
        <row r="5299">
          <cell r="A5299"/>
        </row>
        <row r="5300">
          <cell r="A5300"/>
        </row>
        <row r="5301">
          <cell r="A5301"/>
        </row>
        <row r="5302">
          <cell r="A5302"/>
        </row>
        <row r="5303">
          <cell r="A5303"/>
        </row>
        <row r="5304">
          <cell r="A5304"/>
        </row>
        <row r="5305">
          <cell r="A5305"/>
        </row>
        <row r="5306">
          <cell r="A5306"/>
        </row>
        <row r="5307">
          <cell r="A5307"/>
        </row>
        <row r="5308">
          <cell r="A5308"/>
        </row>
        <row r="5309">
          <cell r="A5309"/>
        </row>
        <row r="5310">
          <cell r="A5310"/>
        </row>
        <row r="5311">
          <cell r="A5311"/>
        </row>
        <row r="5312">
          <cell r="A5312"/>
        </row>
        <row r="5313">
          <cell r="A5313"/>
        </row>
        <row r="5314">
          <cell r="A5314"/>
        </row>
        <row r="5315">
          <cell r="A5315"/>
        </row>
        <row r="5316">
          <cell r="A5316"/>
        </row>
        <row r="5317">
          <cell r="A5317"/>
        </row>
        <row r="5318">
          <cell r="A5318"/>
        </row>
        <row r="5319">
          <cell r="A5319"/>
        </row>
        <row r="5320">
          <cell r="A5320"/>
        </row>
        <row r="5321">
          <cell r="A5321"/>
        </row>
        <row r="5322">
          <cell r="A5322"/>
        </row>
        <row r="5323">
          <cell r="A5323"/>
        </row>
        <row r="5324">
          <cell r="A5324"/>
        </row>
        <row r="5325">
          <cell r="A5325"/>
        </row>
        <row r="5326">
          <cell r="A5326"/>
        </row>
        <row r="5327">
          <cell r="A5327"/>
        </row>
        <row r="5328">
          <cell r="A5328"/>
        </row>
        <row r="5329">
          <cell r="A5329"/>
        </row>
        <row r="5330">
          <cell r="A5330"/>
        </row>
        <row r="5331">
          <cell r="A5331"/>
        </row>
        <row r="5332">
          <cell r="A5332"/>
        </row>
        <row r="5333">
          <cell r="A5333"/>
        </row>
        <row r="5334">
          <cell r="A5334"/>
        </row>
        <row r="5335">
          <cell r="A5335"/>
        </row>
        <row r="5336">
          <cell r="A5336"/>
        </row>
        <row r="5337">
          <cell r="A5337"/>
        </row>
        <row r="5338">
          <cell r="A5338"/>
        </row>
        <row r="5339">
          <cell r="A5339"/>
        </row>
        <row r="5340">
          <cell r="A5340"/>
        </row>
        <row r="5341">
          <cell r="A5341"/>
        </row>
        <row r="5342">
          <cell r="A5342"/>
        </row>
        <row r="5343">
          <cell r="A5343"/>
        </row>
        <row r="5344">
          <cell r="A5344"/>
        </row>
        <row r="5345">
          <cell r="A5345"/>
        </row>
        <row r="5346">
          <cell r="A5346"/>
        </row>
        <row r="5347">
          <cell r="A5347"/>
        </row>
        <row r="5348">
          <cell r="A5348"/>
        </row>
        <row r="5349">
          <cell r="A5349"/>
        </row>
        <row r="5350">
          <cell r="A5350"/>
        </row>
        <row r="5351">
          <cell r="A5351"/>
        </row>
        <row r="5352">
          <cell r="A5352"/>
        </row>
        <row r="5353">
          <cell r="A5353"/>
        </row>
        <row r="5354">
          <cell r="A5354"/>
        </row>
        <row r="5355">
          <cell r="A5355"/>
        </row>
        <row r="5356">
          <cell r="A5356"/>
        </row>
        <row r="5357">
          <cell r="A5357"/>
        </row>
        <row r="5358">
          <cell r="A5358"/>
        </row>
        <row r="5359">
          <cell r="A5359"/>
        </row>
        <row r="5360">
          <cell r="A5360"/>
        </row>
        <row r="5361">
          <cell r="A5361"/>
        </row>
        <row r="5362">
          <cell r="A5362"/>
        </row>
        <row r="5363">
          <cell r="A5363"/>
        </row>
        <row r="5364">
          <cell r="A5364"/>
        </row>
        <row r="5365">
          <cell r="A5365"/>
        </row>
        <row r="5366">
          <cell r="A5366"/>
        </row>
        <row r="5367">
          <cell r="A5367"/>
        </row>
        <row r="5368">
          <cell r="A5368"/>
        </row>
        <row r="5369">
          <cell r="A5369"/>
        </row>
        <row r="5370">
          <cell r="A5370"/>
        </row>
        <row r="5371">
          <cell r="A5371"/>
        </row>
        <row r="5372">
          <cell r="A5372"/>
        </row>
        <row r="5373">
          <cell r="A5373"/>
        </row>
        <row r="5374">
          <cell r="A5374"/>
        </row>
        <row r="5375">
          <cell r="A5375"/>
        </row>
        <row r="5376">
          <cell r="A5376"/>
        </row>
        <row r="5377">
          <cell r="A5377"/>
        </row>
        <row r="5378">
          <cell r="A5378"/>
        </row>
        <row r="5379">
          <cell r="A5379"/>
        </row>
        <row r="5380">
          <cell r="A5380"/>
        </row>
        <row r="5381">
          <cell r="A5381"/>
        </row>
        <row r="5382">
          <cell r="A5382"/>
        </row>
        <row r="5383">
          <cell r="A5383"/>
        </row>
        <row r="5384">
          <cell r="A5384"/>
        </row>
        <row r="5385">
          <cell r="A5385"/>
        </row>
        <row r="5386">
          <cell r="A5386"/>
        </row>
        <row r="5387">
          <cell r="A5387"/>
        </row>
        <row r="5388">
          <cell r="A5388"/>
        </row>
        <row r="5389">
          <cell r="A5389"/>
        </row>
        <row r="5390">
          <cell r="A5390"/>
        </row>
        <row r="5391">
          <cell r="A5391"/>
        </row>
        <row r="5392">
          <cell r="A5392"/>
        </row>
        <row r="5393">
          <cell r="A5393"/>
        </row>
        <row r="5394">
          <cell r="A5394"/>
        </row>
        <row r="5395">
          <cell r="A5395"/>
        </row>
        <row r="5396">
          <cell r="A5396"/>
        </row>
        <row r="5397">
          <cell r="A5397"/>
        </row>
        <row r="5398">
          <cell r="A5398"/>
        </row>
        <row r="5399">
          <cell r="A5399"/>
        </row>
        <row r="5400">
          <cell r="A5400"/>
        </row>
        <row r="5401">
          <cell r="A5401"/>
        </row>
        <row r="5402">
          <cell r="A5402"/>
        </row>
        <row r="5403">
          <cell r="A5403"/>
        </row>
        <row r="5404">
          <cell r="A5404"/>
        </row>
        <row r="5405">
          <cell r="A5405"/>
        </row>
        <row r="5406">
          <cell r="A5406"/>
        </row>
        <row r="5407">
          <cell r="A5407"/>
        </row>
        <row r="5408">
          <cell r="A5408"/>
        </row>
        <row r="5409">
          <cell r="A5409"/>
        </row>
        <row r="5410">
          <cell r="A5410"/>
        </row>
        <row r="5411">
          <cell r="A5411"/>
        </row>
        <row r="5412">
          <cell r="A5412"/>
        </row>
        <row r="5413">
          <cell r="A5413"/>
        </row>
        <row r="5414">
          <cell r="A5414"/>
        </row>
        <row r="5415">
          <cell r="A5415"/>
        </row>
        <row r="5416">
          <cell r="A5416"/>
        </row>
        <row r="5417">
          <cell r="A5417"/>
        </row>
        <row r="5418">
          <cell r="A5418"/>
        </row>
        <row r="5419">
          <cell r="A5419"/>
        </row>
        <row r="5420">
          <cell r="A5420"/>
        </row>
        <row r="5421">
          <cell r="A5421"/>
        </row>
        <row r="5422">
          <cell r="A5422"/>
        </row>
        <row r="5423">
          <cell r="A5423"/>
        </row>
        <row r="5424">
          <cell r="A5424"/>
        </row>
        <row r="5425">
          <cell r="A5425"/>
        </row>
        <row r="5426">
          <cell r="A5426"/>
        </row>
        <row r="5427">
          <cell r="A5427"/>
        </row>
        <row r="5428">
          <cell r="A5428"/>
        </row>
        <row r="5429">
          <cell r="A5429"/>
        </row>
        <row r="5430">
          <cell r="A5430"/>
        </row>
        <row r="5431">
          <cell r="A5431"/>
        </row>
        <row r="5432">
          <cell r="A5432"/>
        </row>
        <row r="5433">
          <cell r="A5433"/>
        </row>
        <row r="5434">
          <cell r="A5434"/>
        </row>
        <row r="5435">
          <cell r="A5435"/>
        </row>
        <row r="5436">
          <cell r="A5436"/>
        </row>
        <row r="5437">
          <cell r="A5437"/>
        </row>
        <row r="5438">
          <cell r="A5438"/>
        </row>
        <row r="5439">
          <cell r="A5439"/>
        </row>
        <row r="5440">
          <cell r="A5440"/>
        </row>
        <row r="5441">
          <cell r="A5441"/>
        </row>
        <row r="5442">
          <cell r="A5442"/>
        </row>
        <row r="5443">
          <cell r="A5443"/>
        </row>
        <row r="5444">
          <cell r="A5444"/>
        </row>
        <row r="5445">
          <cell r="A5445"/>
        </row>
        <row r="5446">
          <cell r="A5446"/>
        </row>
        <row r="5447">
          <cell r="A5447"/>
        </row>
        <row r="5448">
          <cell r="A5448"/>
        </row>
        <row r="5449">
          <cell r="A5449"/>
        </row>
        <row r="5450">
          <cell r="A5450"/>
        </row>
        <row r="5451">
          <cell r="A5451"/>
        </row>
        <row r="5452">
          <cell r="A5452"/>
        </row>
        <row r="5453">
          <cell r="A5453"/>
        </row>
        <row r="5454">
          <cell r="A5454"/>
        </row>
        <row r="5455">
          <cell r="A5455"/>
        </row>
        <row r="5456">
          <cell r="A5456"/>
        </row>
        <row r="5457">
          <cell r="A5457"/>
        </row>
        <row r="5458">
          <cell r="A5458"/>
        </row>
        <row r="5459">
          <cell r="A5459"/>
        </row>
        <row r="5460">
          <cell r="A5460"/>
        </row>
        <row r="5461">
          <cell r="A5461"/>
        </row>
        <row r="5462">
          <cell r="A5462"/>
        </row>
        <row r="5463">
          <cell r="A5463"/>
        </row>
        <row r="5464">
          <cell r="A5464"/>
        </row>
        <row r="5465">
          <cell r="A5465"/>
        </row>
        <row r="5466">
          <cell r="A5466"/>
        </row>
        <row r="5467">
          <cell r="A5467"/>
        </row>
        <row r="5468">
          <cell r="A5468"/>
        </row>
        <row r="5469">
          <cell r="A5469"/>
        </row>
        <row r="5470">
          <cell r="A5470"/>
        </row>
        <row r="5471">
          <cell r="A5471"/>
        </row>
        <row r="5472">
          <cell r="A5472"/>
        </row>
        <row r="5473">
          <cell r="A5473"/>
        </row>
        <row r="5474">
          <cell r="A5474"/>
        </row>
        <row r="5475">
          <cell r="A5475"/>
        </row>
        <row r="5476">
          <cell r="A5476"/>
        </row>
        <row r="5477">
          <cell r="A5477"/>
        </row>
        <row r="5478">
          <cell r="A5478"/>
        </row>
        <row r="5479">
          <cell r="A5479"/>
        </row>
        <row r="5480">
          <cell r="A5480"/>
        </row>
        <row r="5481">
          <cell r="A5481"/>
        </row>
        <row r="5482">
          <cell r="A5482"/>
        </row>
        <row r="5483">
          <cell r="A5483"/>
        </row>
        <row r="5484">
          <cell r="A5484"/>
        </row>
        <row r="5485">
          <cell r="A5485"/>
        </row>
        <row r="5486">
          <cell r="A5486"/>
        </row>
        <row r="5487">
          <cell r="A5487"/>
        </row>
        <row r="5488">
          <cell r="A5488"/>
        </row>
        <row r="5489">
          <cell r="A5489"/>
        </row>
        <row r="5490">
          <cell r="A5490"/>
        </row>
        <row r="5491">
          <cell r="A5491"/>
        </row>
        <row r="5492">
          <cell r="A5492"/>
        </row>
        <row r="5493">
          <cell r="A5493"/>
        </row>
        <row r="5494">
          <cell r="A5494"/>
        </row>
        <row r="5495">
          <cell r="A5495"/>
        </row>
        <row r="5496">
          <cell r="A5496"/>
        </row>
        <row r="5497">
          <cell r="A5497"/>
        </row>
        <row r="5498">
          <cell r="A5498"/>
        </row>
        <row r="5499">
          <cell r="A5499"/>
        </row>
        <row r="5500">
          <cell r="A5500"/>
        </row>
        <row r="5501">
          <cell r="A5501"/>
        </row>
        <row r="5502">
          <cell r="A5502"/>
        </row>
        <row r="5503">
          <cell r="A5503"/>
        </row>
        <row r="5504">
          <cell r="A5504"/>
        </row>
        <row r="5505">
          <cell r="A5505"/>
        </row>
        <row r="5506">
          <cell r="A5506"/>
        </row>
        <row r="5507">
          <cell r="A5507"/>
        </row>
        <row r="5508">
          <cell r="A5508"/>
        </row>
        <row r="5509">
          <cell r="A5509"/>
        </row>
        <row r="5510">
          <cell r="A5510"/>
        </row>
        <row r="5511">
          <cell r="A5511"/>
        </row>
        <row r="5512">
          <cell r="A5512"/>
        </row>
        <row r="5513">
          <cell r="A5513"/>
        </row>
        <row r="5514">
          <cell r="A5514"/>
        </row>
        <row r="5515">
          <cell r="A5515"/>
        </row>
        <row r="5516">
          <cell r="A5516"/>
        </row>
        <row r="5517">
          <cell r="A5517"/>
        </row>
        <row r="5518">
          <cell r="A5518"/>
        </row>
        <row r="5519">
          <cell r="A5519"/>
        </row>
        <row r="5520">
          <cell r="A5520"/>
        </row>
        <row r="5521">
          <cell r="A5521"/>
        </row>
        <row r="5522">
          <cell r="A5522"/>
        </row>
        <row r="5523">
          <cell r="A5523"/>
        </row>
        <row r="5524">
          <cell r="A5524"/>
        </row>
        <row r="5525">
          <cell r="A5525"/>
        </row>
        <row r="5526">
          <cell r="A5526"/>
        </row>
        <row r="5527">
          <cell r="A5527"/>
        </row>
        <row r="5528">
          <cell r="A5528"/>
        </row>
        <row r="5529">
          <cell r="A5529"/>
        </row>
        <row r="5530">
          <cell r="A5530"/>
        </row>
        <row r="5531">
          <cell r="A5531"/>
        </row>
        <row r="5532">
          <cell r="A5532"/>
        </row>
        <row r="5533">
          <cell r="A5533"/>
        </row>
        <row r="5534">
          <cell r="A5534"/>
        </row>
        <row r="5535">
          <cell r="A5535"/>
        </row>
        <row r="5536">
          <cell r="A5536"/>
        </row>
        <row r="5537">
          <cell r="A5537"/>
        </row>
        <row r="5538">
          <cell r="A5538"/>
        </row>
        <row r="5539">
          <cell r="A5539"/>
        </row>
        <row r="5540">
          <cell r="A5540"/>
        </row>
        <row r="5541">
          <cell r="A5541"/>
        </row>
        <row r="5542">
          <cell r="A5542"/>
        </row>
        <row r="5543">
          <cell r="A5543"/>
        </row>
        <row r="5544">
          <cell r="A5544"/>
        </row>
        <row r="5545">
          <cell r="A5545"/>
        </row>
        <row r="5546">
          <cell r="A5546"/>
        </row>
        <row r="5547">
          <cell r="A5547"/>
        </row>
        <row r="5548">
          <cell r="A5548"/>
        </row>
        <row r="5549">
          <cell r="A5549"/>
        </row>
        <row r="5550">
          <cell r="A5550"/>
        </row>
        <row r="5551">
          <cell r="A5551"/>
        </row>
        <row r="5552">
          <cell r="A5552"/>
        </row>
        <row r="5553">
          <cell r="A5553"/>
        </row>
        <row r="5554">
          <cell r="A5554"/>
        </row>
        <row r="5555">
          <cell r="A5555"/>
        </row>
        <row r="5556">
          <cell r="A5556"/>
        </row>
        <row r="5557">
          <cell r="A5557"/>
        </row>
        <row r="5558">
          <cell r="A5558"/>
        </row>
        <row r="5559">
          <cell r="A5559"/>
        </row>
        <row r="5560">
          <cell r="A5560"/>
        </row>
        <row r="5561">
          <cell r="A5561"/>
        </row>
        <row r="5562">
          <cell r="A5562"/>
        </row>
        <row r="5563">
          <cell r="A5563"/>
        </row>
        <row r="5564">
          <cell r="A5564"/>
        </row>
        <row r="5565">
          <cell r="A5565"/>
        </row>
        <row r="5566">
          <cell r="A5566"/>
        </row>
        <row r="5567">
          <cell r="A5567"/>
        </row>
        <row r="5568">
          <cell r="A5568"/>
        </row>
        <row r="5569">
          <cell r="A5569"/>
        </row>
        <row r="5570">
          <cell r="A5570"/>
        </row>
        <row r="5571">
          <cell r="A5571"/>
        </row>
        <row r="5572">
          <cell r="A5572"/>
        </row>
        <row r="5573">
          <cell r="A5573"/>
        </row>
        <row r="5574">
          <cell r="A5574"/>
        </row>
        <row r="5575">
          <cell r="A5575"/>
        </row>
        <row r="5576">
          <cell r="A5576"/>
        </row>
        <row r="5577">
          <cell r="A5577"/>
        </row>
        <row r="5578">
          <cell r="A5578"/>
        </row>
        <row r="5579">
          <cell r="A5579"/>
        </row>
        <row r="5580">
          <cell r="A5580"/>
        </row>
        <row r="5581">
          <cell r="A5581"/>
        </row>
        <row r="5582">
          <cell r="A5582"/>
        </row>
        <row r="5583">
          <cell r="A5583"/>
        </row>
        <row r="5584">
          <cell r="A5584"/>
        </row>
        <row r="5585">
          <cell r="A5585"/>
        </row>
        <row r="5586">
          <cell r="A5586"/>
        </row>
        <row r="5587">
          <cell r="A5587"/>
        </row>
        <row r="5588">
          <cell r="A5588"/>
        </row>
        <row r="5589">
          <cell r="A5589"/>
        </row>
        <row r="5590">
          <cell r="A5590"/>
        </row>
        <row r="5591">
          <cell r="A5591"/>
        </row>
        <row r="5592">
          <cell r="A5592"/>
        </row>
        <row r="5593">
          <cell r="A5593"/>
        </row>
        <row r="5594">
          <cell r="A5594"/>
        </row>
        <row r="5595">
          <cell r="A5595"/>
        </row>
        <row r="5596">
          <cell r="A5596"/>
        </row>
        <row r="5597">
          <cell r="A5597"/>
        </row>
        <row r="5598">
          <cell r="A5598"/>
        </row>
        <row r="5599">
          <cell r="A5599"/>
        </row>
        <row r="5600">
          <cell r="A5600"/>
        </row>
        <row r="5601">
          <cell r="A5601"/>
        </row>
        <row r="5602">
          <cell r="A5602"/>
        </row>
        <row r="5603">
          <cell r="A5603"/>
        </row>
        <row r="5604">
          <cell r="A5604"/>
        </row>
        <row r="5605">
          <cell r="A5605"/>
        </row>
        <row r="5606">
          <cell r="A5606"/>
        </row>
        <row r="5607">
          <cell r="A5607"/>
        </row>
        <row r="5608">
          <cell r="A5608"/>
        </row>
        <row r="5609">
          <cell r="A5609"/>
        </row>
        <row r="5610">
          <cell r="A5610"/>
        </row>
        <row r="5611">
          <cell r="A5611"/>
        </row>
        <row r="5612">
          <cell r="A5612"/>
        </row>
        <row r="5613">
          <cell r="A5613"/>
        </row>
        <row r="5614">
          <cell r="A5614"/>
        </row>
        <row r="5615">
          <cell r="A5615"/>
        </row>
        <row r="5616">
          <cell r="A5616"/>
        </row>
        <row r="5617">
          <cell r="A5617"/>
        </row>
        <row r="5618">
          <cell r="A5618"/>
        </row>
        <row r="5619">
          <cell r="A5619"/>
        </row>
        <row r="5620">
          <cell r="A5620"/>
        </row>
        <row r="5621">
          <cell r="A5621"/>
        </row>
        <row r="5622">
          <cell r="A5622"/>
        </row>
        <row r="5623">
          <cell r="A5623"/>
        </row>
        <row r="5624">
          <cell r="A5624"/>
        </row>
        <row r="5625">
          <cell r="A5625"/>
        </row>
        <row r="5626">
          <cell r="A5626"/>
        </row>
        <row r="5627">
          <cell r="A5627"/>
        </row>
        <row r="5628">
          <cell r="A5628"/>
        </row>
        <row r="5629">
          <cell r="A5629"/>
        </row>
        <row r="5630">
          <cell r="A5630"/>
        </row>
        <row r="5631">
          <cell r="A5631"/>
        </row>
        <row r="5632">
          <cell r="A5632"/>
        </row>
        <row r="5633">
          <cell r="A5633"/>
        </row>
        <row r="5634">
          <cell r="A5634"/>
        </row>
        <row r="5635">
          <cell r="A5635"/>
        </row>
        <row r="5636">
          <cell r="A5636"/>
        </row>
        <row r="5637">
          <cell r="A5637"/>
        </row>
        <row r="5638">
          <cell r="A5638"/>
        </row>
        <row r="5639">
          <cell r="A5639"/>
        </row>
        <row r="5640">
          <cell r="A5640"/>
        </row>
        <row r="5641">
          <cell r="A5641"/>
        </row>
        <row r="5642">
          <cell r="A5642"/>
        </row>
        <row r="5643">
          <cell r="A5643"/>
        </row>
        <row r="5644">
          <cell r="A5644"/>
        </row>
        <row r="5645">
          <cell r="A5645"/>
        </row>
        <row r="5646">
          <cell r="A5646"/>
        </row>
        <row r="5647">
          <cell r="A5647"/>
        </row>
        <row r="5648">
          <cell r="A5648"/>
        </row>
        <row r="5649">
          <cell r="A5649"/>
        </row>
        <row r="5650">
          <cell r="A5650"/>
        </row>
        <row r="5651">
          <cell r="A5651"/>
        </row>
        <row r="5652">
          <cell r="A5652"/>
        </row>
        <row r="5653">
          <cell r="A5653"/>
        </row>
        <row r="5654">
          <cell r="A5654"/>
        </row>
        <row r="5655">
          <cell r="A5655"/>
        </row>
        <row r="5656">
          <cell r="A5656"/>
        </row>
        <row r="5657">
          <cell r="A5657"/>
        </row>
        <row r="5658">
          <cell r="A5658"/>
        </row>
        <row r="5659">
          <cell r="A5659"/>
        </row>
        <row r="5660">
          <cell r="A5660"/>
        </row>
        <row r="5661">
          <cell r="A5661"/>
        </row>
        <row r="5662">
          <cell r="A5662"/>
        </row>
        <row r="5663">
          <cell r="A5663"/>
        </row>
        <row r="5664">
          <cell r="A5664"/>
        </row>
        <row r="5665">
          <cell r="A5665"/>
        </row>
        <row r="5666">
          <cell r="A5666"/>
        </row>
        <row r="5667">
          <cell r="A5667"/>
        </row>
        <row r="5668">
          <cell r="A5668"/>
        </row>
        <row r="5669">
          <cell r="A5669"/>
        </row>
        <row r="5670">
          <cell r="A5670"/>
        </row>
        <row r="5671">
          <cell r="A5671"/>
        </row>
        <row r="5672">
          <cell r="A5672"/>
        </row>
        <row r="5673">
          <cell r="A5673"/>
        </row>
        <row r="5674">
          <cell r="A5674"/>
        </row>
        <row r="5675">
          <cell r="A5675"/>
        </row>
        <row r="5676">
          <cell r="A5676"/>
        </row>
        <row r="5677">
          <cell r="A5677"/>
        </row>
        <row r="5678">
          <cell r="A5678"/>
        </row>
        <row r="5679">
          <cell r="A5679"/>
        </row>
        <row r="5680">
          <cell r="A5680"/>
        </row>
        <row r="5681">
          <cell r="A5681"/>
        </row>
        <row r="5682">
          <cell r="A5682"/>
        </row>
        <row r="5683">
          <cell r="A5683"/>
        </row>
        <row r="5684">
          <cell r="A5684"/>
        </row>
        <row r="5685">
          <cell r="A5685"/>
        </row>
        <row r="5686">
          <cell r="A5686"/>
        </row>
        <row r="5687">
          <cell r="A5687"/>
        </row>
        <row r="5688">
          <cell r="A5688"/>
        </row>
        <row r="5689">
          <cell r="A5689"/>
        </row>
        <row r="5690">
          <cell r="A5690"/>
        </row>
        <row r="5691">
          <cell r="A5691"/>
        </row>
        <row r="5692">
          <cell r="A5692"/>
        </row>
        <row r="5693">
          <cell r="A5693"/>
        </row>
        <row r="5694">
          <cell r="A5694"/>
        </row>
        <row r="5695">
          <cell r="A5695"/>
        </row>
        <row r="5696">
          <cell r="A5696"/>
        </row>
        <row r="5697">
          <cell r="A5697"/>
        </row>
        <row r="5698">
          <cell r="A5698"/>
        </row>
        <row r="5699">
          <cell r="A5699"/>
        </row>
        <row r="5700">
          <cell r="A5700"/>
        </row>
        <row r="5701">
          <cell r="A5701"/>
        </row>
        <row r="5702">
          <cell r="A5702"/>
        </row>
        <row r="5703">
          <cell r="A5703"/>
        </row>
        <row r="5704">
          <cell r="A5704"/>
        </row>
        <row r="5705">
          <cell r="A5705"/>
        </row>
        <row r="5706">
          <cell r="A5706"/>
        </row>
        <row r="5707">
          <cell r="A5707"/>
        </row>
        <row r="5708">
          <cell r="A5708"/>
        </row>
        <row r="5709">
          <cell r="A5709"/>
        </row>
        <row r="5710">
          <cell r="A5710"/>
        </row>
        <row r="5711">
          <cell r="A5711"/>
        </row>
        <row r="5712">
          <cell r="A5712"/>
        </row>
        <row r="5713">
          <cell r="A5713"/>
        </row>
        <row r="5714">
          <cell r="A5714"/>
        </row>
        <row r="5715">
          <cell r="A5715"/>
        </row>
        <row r="5716">
          <cell r="A5716"/>
        </row>
        <row r="5717">
          <cell r="A5717"/>
        </row>
        <row r="5718">
          <cell r="A5718"/>
        </row>
        <row r="5719">
          <cell r="A5719"/>
        </row>
        <row r="5720">
          <cell r="A5720"/>
        </row>
        <row r="5721">
          <cell r="A5721"/>
        </row>
        <row r="5722">
          <cell r="A5722"/>
        </row>
        <row r="5723">
          <cell r="A5723"/>
        </row>
        <row r="5724">
          <cell r="A5724"/>
        </row>
        <row r="5725">
          <cell r="A5725"/>
        </row>
        <row r="5726">
          <cell r="A5726"/>
        </row>
        <row r="5727">
          <cell r="A5727"/>
        </row>
        <row r="5728">
          <cell r="A5728"/>
        </row>
        <row r="5729">
          <cell r="A5729"/>
        </row>
        <row r="5730">
          <cell r="A5730"/>
        </row>
        <row r="5731">
          <cell r="A5731"/>
        </row>
        <row r="5732">
          <cell r="A5732"/>
        </row>
        <row r="5733">
          <cell r="A5733"/>
        </row>
        <row r="5734">
          <cell r="A5734"/>
        </row>
        <row r="5735">
          <cell r="A5735"/>
        </row>
        <row r="5736">
          <cell r="A5736"/>
        </row>
        <row r="5737">
          <cell r="A5737"/>
        </row>
        <row r="5738">
          <cell r="A5738"/>
        </row>
        <row r="5739">
          <cell r="A5739"/>
        </row>
        <row r="5740">
          <cell r="A5740"/>
        </row>
        <row r="5741">
          <cell r="A5741"/>
        </row>
        <row r="5742">
          <cell r="A5742"/>
        </row>
        <row r="5743">
          <cell r="A5743"/>
        </row>
        <row r="5744">
          <cell r="A5744"/>
        </row>
        <row r="5745">
          <cell r="A5745"/>
        </row>
        <row r="5746">
          <cell r="A5746"/>
        </row>
        <row r="5747">
          <cell r="A5747"/>
        </row>
        <row r="5748">
          <cell r="A5748"/>
        </row>
        <row r="5749">
          <cell r="A5749"/>
        </row>
        <row r="5750">
          <cell r="A5750"/>
        </row>
        <row r="5751">
          <cell r="A5751"/>
        </row>
        <row r="5752">
          <cell r="A5752"/>
        </row>
        <row r="5753">
          <cell r="A5753"/>
        </row>
        <row r="5754">
          <cell r="A5754"/>
        </row>
        <row r="5755">
          <cell r="A5755"/>
        </row>
        <row r="5756">
          <cell r="A5756"/>
        </row>
        <row r="5757">
          <cell r="A5757"/>
        </row>
        <row r="5758">
          <cell r="A5758"/>
        </row>
        <row r="5759">
          <cell r="A5759"/>
        </row>
        <row r="5760">
          <cell r="A5760"/>
        </row>
        <row r="5761">
          <cell r="A5761"/>
        </row>
        <row r="5762">
          <cell r="A5762"/>
        </row>
        <row r="5763">
          <cell r="A5763"/>
        </row>
        <row r="5764">
          <cell r="A5764"/>
        </row>
        <row r="5765">
          <cell r="A5765"/>
        </row>
        <row r="5766">
          <cell r="A5766"/>
        </row>
        <row r="5767">
          <cell r="A5767"/>
        </row>
        <row r="5768">
          <cell r="A5768"/>
        </row>
        <row r="5769">
          <cell r="A5769"/>
        </row>
        <row r="5770">
          <cell r="A5770"/>
        </row>
        <row r="5771">
          <cell r="A5771"/>
        </row>
        <row r="5772">
          <cell r="A5772"/>
        </row>
        <row r="5773">
          <cell r="A5773"/>
        </row>
        <row r="5774">
          <cell r="A5774"/>
        </row>
        <row r="5775">
          <cell r="A5775"/>
        </row>
        <row r="5776">
          <cell r="A5776"/>
        </row>
        <row r="5777">
          <cell r="A5777"/>
        </row>
        <row r="5778">
          <cell r="A5778"/>
        </row>
        <row r="5779">
          <cell r="A5779"/>
        </row>
        <row r="5780">
          <cell r="A5780"/>
        </row>
        <row r="5781">
          <cell r="A5781"/>
        </row>
        <row r="5782">
          <cell r="A5782"/>
        </row>
        <row r="5783">
          <cell r="A5783"/>
        </row>
        <row r="5784">
          <cell r="A5784"/>
        </row>
        <row r="5785">
          <cell r="A5785"/>
        </row>
        <row r="5786">
          <cell r="A5786"/>
        </row>
        <row r="5787">
          <cell r="A5787"/>
        </row>
        <row r="5788">
          <cell r="A5788"/>
        </row>
        <row r="5789">
          <cell r="A5789"/>
        </row>
        <row r="5790">
          <cell r="A5790"/>
        </row>
        <row r="5791">
          <cell r="A5791"/>
        </row>
        <row r="5792">
          <cell r="A5792"/>
        </row>
        <row r="5793">
          <cell r="A5793"/>
        </row>
        <row r="5794">
          <cell r="A5794"/>
        </row>
        <row r="5795">
          <cell r="A5795"/>
        </row>
        <row r="5796">
          <cell r="A5796"/>
        </row>
        <row r="5797">
          <cell r="A5797"/>
        </row>
        <row r="5798">
          <cell r="A5798"/>
        </row>
        <row r="5799">
          <cell r="A5799"/>
        </row>
        <row r="5800">
          <cell r="A5800"/>
        </row>
        <row r="5801">
          <cell r="A5801"/>
        </row>
        <row r="5802">
          <cell r="A5802"/>
        </row>
        <row r="5803">
          <cell r="A5803"/>
        </row>
        <row r="5804">
          <cell r="A5804"/>
        </row>
        <row r="5805">
          <cell r="A5805"/>
        </row>
        <row r="5806">
          <cell r="A5806"/>
        </row>
        <row r="5807">
          <cell r="A5807"/>
        </row>
        <row r="5808">
          <cell r="A5808"/>
        </row>
        <row r="5809">
          <cell r="A5809"/>
        </row>
        <row r="5810">
          <cell r="A5810"/>
        </row>
        <row r="5811">
          <cell r="A5811"/>
        </row>
        <row r="5812">
          <cell r="A5812"/>
        </row>
        <row r="5813">
          <cell r="A5813"/>
        </row>
        <row r="5814">
          <cell r="A5814"/>
        </row>
        <row r="5815">
          <cell r="A5815"/>
        </row>
        <row r="5816">
          <cell r="A5816"/>
        </row>
        <row r="5817">
          <cell r="A5817"/>
        </row>
        <row r="5818">
          <cell r="A5818"/>
        </row>
        <row r="5819">
          <cell r="A5819"/>
        </row>
        <row r="5820">
          <cell r="A5820"/>
        </row>
        <row r="5821">
          <cell r="A5821"/>
        </row>
        <row r="5822">
          <cell r="A5822"/>
        </row>
        <row r="5823">
          <cell r="A5823"/>
        </row>
        <row r="5824">
          <cell r="A5824"/>
        </row>
        <row r="5825">
          <cell r="A5825"/>
        </row>
        <row r="5826">
          <cell r="A5826"/>
        </row>
        <row r="5827">
          <cell r="A5827"/>
        </row>
        <row r="5828">
          <cell r="A5828"/>
        </row>
        <row r="5829">
          <cell r="A5829"/>
        </row>
        <row r="5830">
          <cell r="A5830"/>
        </row>
        <row r="5831">
          <cell r="A5831"/>
        </row>
        <row r="5832">
          <cell r="A5832"/>
        </row>
        <row r="5833">
          <cell r="A5833"/>
        </row>
        <row r="5834">
          <cell r="A5834"/>
        </row>
        <row r="5835">
          <cell r="A5835"/>
        </row>
        <row r="5836">
          <cell r="A5836"/>
        </row>
        <row r="5837">
          <cell r="A5837"/>
        </row>
        <row r="5838">
          <cell r="A5838"/>
        </row>
        <row r="5839">
          <cell r="A5839"/>
        </row>
        <row r="5840">
          <cell r="A5840"/>
        </row>
        <row r="5841">
          <cell r="A5841"/>
        </row>
        <row r="5842">
          <cell r="A5842"/>
        </row>
        <row r="5843">
          <cell r="A5843"/>
        </row>
        <row r="5844">
          <cell r="A5844"/>
        </row>
        <row r="5845">
          <cell r="A5845"/>
        </row>
        <row r="5846">
          <cell r="A5846"/>
        </row>
        <row r="5847">
          <cell r="A5847"/>
        </row>
        <row r="5848">
          <cell r="A5848"/>
        </row>
        <row r="5849">
          <cell r="A5849"/>
        </row>
        <row r="5850">
          <cell r="A5850"/>
        </row>
        <row r="5851">
          <cell r="A5851"/>
        </row>
        <row r="5852">
          <cell r="A5852"/>
        </row>
        <row r="5853">
          <cell r="A5853"/>
        </row>
        <row r="5854">
          <cell r="A5854"/>
        </row>
        <row r="5855">
          <cell r="A5855"/>
        </row>
        <row r="5856">
          <cell r="A5856"/>
        </row>
        <row r="5857">
          <cell r="A5857"/>
        </row>
        <row r="5858">
          <cell r="A5858"/>
        </row>
        <row r="5859">
          <cell r="A5859"/>
        </row>
        <row r="5860">
          <cell r="A5860"/>
        </row>
        <row r="5861">
          <cell r="A5861"/>
        </row>
        <row r="5862">
          <cell r="A5862"/>
        </row>
        <row r="5863">
          <cell r="A5863"/>
        </row>
        <row r="5864">
          <cell r="A5864"/>
        </row>
        <row r="5865">
          <cell r="A5865"/>
        </row>
        <row r="5866">
          <cell r="A5866"/>
        </row>
        <row r="5867">
          <cell r="A5867"/>
        </row>
        <row r="5868">
          <cell r="A5868"/>
        </row>
        <row r="5869">
          <cell r="A5869"/>
        </row>
        <row r="5870">
          <cell r="A5870"/>
        </row>
        <row r="5871">
          <cell r="A5871"/>
        </row>
        <row r="5872">
          <cell r="A5872"/>
        </row>
        <row r="5873">
          <cell r="A5873"/>
        </row>
        <row r="5874">
          <cell r="A5874"/>
        </row>
        <row r="5875">
          <cell r="A5875"/>
        </row>
        <row r="5876">
          <cell r="A5876"/>
        </row>
        <row r="5877">
          <cell r="A5877"/>
        </row>
        <row r="5878">
          <cell r="A5878"/>
        </row>
        <row r="5879">
          <cell r="A5879"/>
        </row>
        <row r="5880">
          <cell r="A5880"/>
        </row>
        <row r="5881">
          <cell r="A5881"/>
        </row>
        <row r="5882">
          <cell r="A5882"/>
        </row>
        <row r="5883">
          <cell r="A5883"/>
        </row>
        <row r="5884">
          <cell r="A5884"/>
        </row>
        <row r="5885">
          <cell r="A5885"/>
        </row>
        <row r="5886">
          <cell r="A5886"/>
        </row>
        <row r="5887">
          <cell r="A5887"/>
        </row>
        <row r="5888">
          <cell r="A5888"/>
        </row>
        <row r="5889">
          <cell r="A5889"/>
        </row>
        <row r="5890">
          <cell r="A5890"/>
        </row>
        <row r="5891">
          <cell r="A5891"/>
        </row>
        <row r="5892">
          <cell r="A5892"/>
        </row>
        <row r="5893">
          <cell r="A5893"/>
        </row>
        <row r="5894">
          <cell r="A5894"/>
        </row>
        <row r="5895">
          <cell r="A5895"/>
        </row>
        <row r="5896">
          <cell r="A5896"/>
        </row>
        <row r="5897">
          <cell r="A5897"/>
        </row>
        <row r="5898">
          <cell r="A5898"/>
        </row>
        <row r="5899">
          <cell r="A5899"/>
        </row>
        <row r="5900">
          <cell r="A5900"/>
        </row>
        <row r="5901">
          <cell r="A5901"/>
        </row>
        <row r="5902">
          <cell r="A5902"/>
        </row>
        <row r="5903">
          <cell r="A5903"/>
        </row>
        <row r="5904">
          <cell r="A5904"/>
        </row>
        <row r="5905">
          <cell r="A5905"/>
        </row>
        <row r="5906">
          <cell r="A5906"/>
        </row>
        <row r="5907">
          <cell r="A5907"/>
        </row>
        <row r="5908">
          <cell r="A5908"/>
        </row>
        <row r="5909">
          <cell r="A5909"/>
        </row>
        <row r="5910">
          <cell r="A5910"/>
        </row>
        <row r="5911">
          <cell r="A5911"/>
        </row>
        <row r="5912">
          <cell r="A5912"/>
        </row>
        <row r="5913">
          <cell r="A5913"/>
        </row>
        <row r="5914">
          <cell r="A5914"/>
        </row>
        <row r="5915">
          <cell r="A5915"/>
        </row>
        <row r="5916">
          <cell r="A5916"/>
        </row>
        <row r="5917">
          <cell r="A5917"/>
        </row>
        <row r="5918">
          <cell r="A5918"/>
        </row>
        <row r="5919">
          <cell r="A5919"/>
        </row>
        <row r="5920">
          <cell r="A5920"/>
        </row>
        <row r="5921">
          <cell r="A5921"/>
        </row>
        <row r="5922">
          <cell r="A5922"/>
        </row>
        <row r="5923">
          <cell r="A5923"/>
        </row>
        <row r="5924">
          <cell r="A5924"/>
        </row>
        <row r="5925">
          <cell r="A5925"/>
        </row>
        <row r="5926">
          <cell r="A5926"/>
        </row>
        <row r="5927">
          <cell r="A5927"/>
        </row>
        <row r="5928">
          <cell r="A5928"/>
        </row>
        <row r="5929">
          <cell r="A5929"/>
        </row>
        <row r="5930">
          <cell r="A5930"/>
        </row>
        <row r="5931">
          <cell r="A5931"/>
        </row>
        <row r="5932">
          <cell r="A5932"/>
        </row>
        <row r="5933">
          <cell r="A5933"/>
        </row>
        <row r="5934">
          <cell r="A5934"/>
        </row>
        <row r="5935">
          <cell r="A5935"/>
        </row>
        <row r="5936">
          <cell r="A5936"/>
        </row>
        <row r="5937">
          <cell r="A5937"/>
        </row>
        <row r="5938">
          <cell r="A5938"/>
        </row>
        <row r="5939">
          <cell r="A5939"/>
        </row>
        <row r="5940">
          <cell r="A5940"/>
        </row>
        <row r="5941">
          <cell r="A5941"/>
        </row>
        <row r="5942">
          <cell r="A5942"/>
        </row>
        <row r="5943">
          <cell r="A5943"/>
        </row>
        <row r="5944">
          <cell r="A5944"/>
        </row>
        <row r="5945">
          <cell r="A5945"/>
        </row>
        <row r="5946">
          <cell r="A5946"/>
        </row>
        <row r="5947">
          <cell r="A5947"/>
        </row>
        <row r="5948">
          <cell r="A5948"/>
        </row>
        <row r="5949">
          <cell r="A5949"/>
        </row>
        <row r="5950">
          <cell r="A5950"/>
        </row>
        <row r="5951">
          <cell r="A5951"/>
        </row>
        <row r="5952">
          <cell r="A5952"/>
        </row>
        <row r="5953">
          <cell r="A5953"/>
        </row>
        <row r="5954">
          <cell r="A5954"/>
        </row>
        <row r="5955">
          <cell r="A5955"/>
        </row>
        <row r="5956">
          <cell r="A5956"/>
        </row>
        <row r="5957">
          <cell r="A5957"/>
        </row>
        <row r="5958">
          <cell r="A5958"/>
        </row>
        <row r="5959">
          <cell r="A5959"/>
        </row>
        <row r="5960">
          <cell r="A5960"/>
        </row>
        <row r="5961">
          <cell r="A5961"/>
        </row>
        <row r="5962">
          <cell r="A5962"/>
        </row>
        <row r="5963">
          <cell r="A5963"/>
        </row>
        <row r="5964">
          <cell r="A5964"/>
        </row>
        <row r="5965">
          <cell r="A5965"/>
        </row>
        <row r="5966">
          <cell r="A5966"/>
        </row>
        <row r="5967">
          <cell r="A5967"/>
        </row>
        <row r="5968">
          <cell r="A5968"/>
        </row>
        <row r="5969">
          <cell r="A5969"/>
        </row>
        <row r="5970">
          <cell r="A5970"/>
        </row>
        <row r="5971">
          <cell r="A5971"/>
        </row>
        <row r="5972">
          <cell r="A5972"/>
        </row>
        <row r="5973">
          <cell r="A5973"/>
        </row>
        <row r="5974">
          <cell r="A5974"/>
        </row>
        <row r="5975">
          <cell r="A5975"/>
        </row>
        <row r="5976">
          <cell r="A5976"/>
        </row>
        <row r="5977">
          <cell r="A5977"/>
        </row>
        <row r="5978">
          <cell r="A5978"/>
        </row>
        <row r="5979">
          <cell r="A5979"/>
        </row>
        <row r="5980">
          <cell r="A5980"/>
        </row>
        <row r="5981">
          <cell r="A5981"/>
        </row>
        <row r="5982">
          <cell r="A5982"/>
        </row>
        <row r="5983">
          <cell r="A5983"/>
        </row>
        <row r="5984">
          <cell r="A5984"/>
        </row>
        <row r="5985">
          <cell r="A5985"/>
        </row>
        <row r="5986">
          <cell r="A5986"/>
        </row>
        <row r="5987">
          <cell r="A5987"/>
        </row>
        <row r="5988">
          <cell r="A5988"/>
        </row>
        <row r="5989">
          <cell r="A5989"/>
        </row>
        <row r="5990">
          <cell r="A5990"/>
        </row>
        <row r="5991">
          <cell r="A5991"/>
        </row>
        <row r="5992">
          <cell r="A5992"/>
        </row>
        <row r="5993">
          <cell r="A5993"/>
        </row>
        <row r="5994">
          <cell r="A5994"/>
        </row>
        <row r="5995">
          <cell r="A5995"/>
        </row>
        <row r="5996">
          <cell r="A5996"/>
        </row>
        <row r="5997">
          <cell r="A5997"/>
        </row>
        <row r="5998">
          <cell r="A5998"/>
        </row>
        <row r="5999">
          <cell r="A5999"/>
        </row>
        <row r="6000">
          <cell r="A6000"/>
        </row>
        <row r="6001">
          <cell r="A6001"/>
        </row>
        <row r="6002">
          <cell r="A6002"/>
        </row>
        <row r="6003">
          <cell r="A6003"/>
        </row>
        <row r="6004">
          <cell r="A6004"/>
        </row>
        <row r="6005">
          <cell r="A6005"/>
        </row>
        <row r="6006">
          <cell r="A6006"/>
        </row>
        <row r="6007">
          <cell r="A6007"/>
        </row>
        <row r="6008">
          <cell r="A6008"/>
        </row>
        <row r="6009">
          <cell r="A6009"/>
        </row>
        <row r="6010">
          <cell r="A6010"/>
        </row>
        <row r="6011">
          <cell r="A6011"/>
        </row>
        <row r="6012">
          <cell r="A6012"/>
        </row>
        <row r="6013">
          <cell r="A6013"/>
        </row>
        <row r="6014">
          <cell r="A6014"/>
        </row>
        <row r="6015">
          <cell r="A6015"/>
        </row>
        <row r="6016">
          <cell r="A6016"/>
        </row>
        <row r="6017">
          <cell r="A6017"/>
        </row>
        <row r="6018">
          <cell r="A6018"/>
        </row>
        <row r="6019">
          <cell r="A6019"/>
        </row>
        <row r="6020">
          <cell r="A6020"/>
        </row>
        <row r="6021">
          <cell r="A6021"/>
        </row>
        <row r="6022">
          <cell r="A6022"/>
        </row>
        <row r="6023">
          <cell r="A6023"/>
        </row>
        <row r="6024">
          <cell r="A6024"/>
        </row>
        <row r="6025">
          <cell r="A6025"/>
        </row>
        <row r="6026">
          <cell r="A6026"/>
        </row>
        <row r="6027">
          <cell r="A6027"/>
        </row>
        <row r="6028">
          <cell r="A6028"/>
        </row>
        <row r="6029">
          <cell r="A6029"/>
        </row>
        <row r="6030">
          <cell r="A6030"/>
        </row>
        <row r="6031">
          <cell r="A6031"/>
        </row>
        <row r="6032">
          <cell r="A6032"/>
        </row>
        <row r="6033">
          <cell r="A6033"/>
        </row>
        <row r="6034">
          <cell r="A6034"/>
        </row>
        <row r="6035">
          <cell r="A6035"/>
        </row>
        <row r="6036">
          <cell r="A6036"/>
        </row>
        <row r="6037">
          <cell r="A6037"/>
        </row>
        <row r="6038">
          <cell r="A6038"/>
        </row>
        <row r="6039">
          <cell r="A6039"/>
        </row>
        <row r="6040">
          <cell r="A6040"/>
        </row>
        <row r="6041">
          <cell r="A6041"/>
        </row>
        <row r="6042">
          <cell r="A6042"/>
        </row>
        <row r="6043">
          <cell r="A6043"/>
        </row>
        <row r="6044">
          <cell r="A6044"/>
        </row>
        <row r="6045">
          <cell r="A6045"/>
        </row>
        <row r="6046">
          <cell r="A6046"/>
        </row>
        <row r="6047">
          <cell r="A6047"/>
        </row>
        <row r="6048">
          <cell r="A6048"/>
        </row>
        <row r="6049">
          <cell r="A6049"/>
        </row>
        <row r="6050">
          <cell r="A6050"/>
        </row>
        <row r="6051">
          <cell r="A6051"/>
        </row>
        <row r="6052">
          <cell r="A6052"/>
        </row>
        <row r="6053">
          <cell r="A6053"/>
        </row>
        <row r="6054">
          <cell r="A6054"/>
        </row>
        <row r="6055">
          <cell r="A6055"/>
        </row>
        <row r="6056">
          <cell r="A6056"/>
        </row>
        <row r="6057">
          <cell r="A6057"/>
        </row>
        <row r="6058">
          <cell r="A6058"/>
        </row>
        <row r="6059">
          <cell r="A6059"/>
        </row>
        <row r="6060">
          <cell r="A6060"/>
        </row>
        <row r="6061">
          <cell r="A6061"/>
        </row>
        <row r="6062">
          <cell r="A6062"/>
        </row>
        <row r="6063">
          <cell r="A6063"/>
        </row>
        <row r="6064">
          <cell r="A6064"/>
        </row>
        <row r="6065">
          <cell r="A6065"/>
        </row>
        <row r="6066">
          <cell r="A6066"/>
        </row>
        <row r="6067">
          <cell r="A6067"/>
        </row>
        <row r="6068">
          <cell r="A6068"/>
        </row>
        <row r="6069">
          <cell r="A6069"/>
        </row>
        <row r="6070">
          <cell r="A6070"/>
        </row>
        <row r="6071">
          <cell r="A6071"/>
        </row>
        <row r="6072">
          <cell r="A6072"/>
        </row>
        <row r="6073">
          <cell r="A6073"/>
        </row>
        <row r="6074">
          <cell r="A6074"/>
        </row>
        <row r="6075">
          <cell r="A6075"/>
        </row>
        <row r="6076">
          <cell r="A6076"/>
        </row>
        <row r="6077">
          <cell r="A6077"/>
        </row>
        <row r="6078">
          <cell r="A6078"/>
        </row>
        <row r="6079">
          <cell r="A6079"/>
        </row>
        <row r="6080">
          <cell r="A6080"/>
        </row>
        <row r="6081">
          <cell r="A6081"/>
        </row>
        <row r="6082">
          <cell r="A6082"/>
        </row>
        <row r="6083">
          <cell r="A6083"/>
        </row>
        <row r="6084">
          <cell r="A6084"/>
        </row>
        <row r="6085">
          <cell r="A6085"/>
        </row>
        <row r="6086">
          <cell r="A6086"/>
        </row>
        <row r="6087">
          <cell r="A6087"/>
        </row>
        <row r="6088">
          <cell r="A6088"/>
        </row>
        <row r="6089">
          <cell r="A6089"/>
        </row>
        <row r="6090">
          <cell r="A6090"/>
        </row>
        <row r="6091">
          <cell r="A6091"/>
        </row>
        <row r="6092">
          <cell r="A6092"/>
        </row>
        <row r="6093">
          <cell r="A6093"/>
        </row>
        <row r="6094">
          <cell r="A6094"/>
        </row>
        <row r="6095">
          <cell r="A6095"/>
        </row>
        <row r="6096">
          <cell r="A6096"/>
        </row>
        <row r="6097">
          <cell r="A6097"/>
        </row>
        <row r="6098">
          <cell r="A6098"/>
        </row>
        <row r="6099">
          <cell r="A6099"/>
        </row>
        <row r="6100">
          <cell r="A6100"/>
        </row>
        <row r="6101">
          <cell r="A6101"/>
        </row>
        <row r="6102">
          <cell r="A6102"/>
        </row>
        <row r="6103">
          <cell r="A6103"/>
        </row>
        <row r="6104">
          <cell r="A6104"/>
        </row>
        <row r="6105">
          <cell r="A6105"/>
        </row>
        <row r="6106">
          <cell r="A6106"/>
        </row>
        <row r="6107">
          <cell r="A6107"/>
        </row>
        <row r="6108">
          <cell r="A6108"/>
        </row>
        <row r="6109">
          <cell r="A6109"/>
        </row>
        <row r="6110">
          <cell r="A6110"/>
        </row>
        <row r="6111">
          <cell r="A6111"/>
        </row>
        <row r="6112">
          <cell r="A6112"/>
        </row>
        <row r="6113">
          <cell r="A6113"/>
        </row>
        <row r="6114">
          <cell r="A6114"/>
        </row>
        <row r="6115">
          <cell r="A6115"/>
        </row>
        <row r="6116">
          <cell r="A6116"/>
        </row>
        <row r="6117">
          <cell r="A6117"/>
        </row>
        <row r="6118">
          <cell r="A6118"/>
        </row>
        <row r="6119">
          <cell r="A6119"/>
        </row>
        <row r="6120">
          <cell r="A6120"/>
        </row>
        <row r="6121">
          <cell r="A6121"/>
        </row>
        <row r="6122">
          <cell r="A6122"/>
        </row>
        <row r="6123">
          <cell r="A6123"/>
        </row>
        <row r="6124">
          <cell r="A6124"/>
        </row>
        <row r="6125">
          <cell r="A6125"/>
        </row>
        <row r="6126">
          <cell r="A6126"/>
        </row>
        <row r="6127">
          <cell r="A6127"/>
        </row>
        <row r="6128">
          <cell r="A6128"/>
        </row>
        <row r="6129">
          <cell r="A6129"/>
        </row>
        <row r="6130">
          <cell r="A6130"/>
        </row>
        <row r="6131">
          <cell r="A6131"/>
        </row>
        <row r="6132">
          <cell r="A6132"/>
        </row>
        <row r="6133">
          <cell r="A6133"/>
        </row>
        <row r="6134">
          <cell r="A6134"/>
        </row>
        <row r="6135">
          <cell r="A6135"/>
        </row>
        <row r="6136">
          <cell r="A6136"/>
        </row>
        <row r="6137">
          <cell r="A6137"/>
        </row>
        <row r="6138">
          <cell r="A6138"/>
        </row>
        <row r="6139">
          <cell r="A6139"/>
        </row>
        <row r="6140">
          <cell r="A6140"/>
        </row>
        <row r="6141">
          <cell r="A6141"/>
        </row>
        <row r="6142">
          <cell r="A6142"/>
        </row>
        <row r="6143">
          <cell r="A6143"/>
        </row>
        <row r="6144">
          <cell r="A6144"/>
        </row>
        <row r="6145">
          <cell r="A6145"/>
        </row>
        <row r="6146">
          <cell r="A6146"/>
        </row>
        <row r="6147">
          <cell r="A6147"/>
        </row>
        <row r="6148">
          <cell r="A6148"/>
        </row>
        <row r="6149">
          <cell r="A6149"/>
        </row>
        <row r="6150">
          <cell r="A6150"/>
        </row>
        <row r="6151">
          <cell r="A6151"/>
        </row>
        <row r="6152">
          <cell r="A6152"/>
        </row>
        <row r="6153">
          <cell r="A6153"/>
        </row>
        <row r="6154">
          <cell r="A6154"/>
        </row>
        <row r="6155">
          <cell r="A6155"/>
        </row>
        <row r="6156">
          <cell r="A6156"/>
        </row>
        <row r="6157">
          <cell r="A6157"/>
        </row>
        <row r="6158">
          <cell r="A6158"/>
        </row>
        <row r="6159">
          <cell r="A6159"/>
        </row>
        <row r="6160">
          <cell r="A6160"/>
        </row>
        <row r="6161">
          <cell r="A6161"/>
        </row>
        <row r="6162">
          <cell r="A6162"/>
        </row>
        <row r="6163">
          <cell r="A6163"/>
        </row>
        <row r="6164">
          <cell r="A6164"/>
        </row>
        <row r="6165">
          <cell r="A6165"/>
        </row>
        <row r="6166">
          <cell r="A6166"/>
        </row>
        <row r="6167">
          <cell r="A6167"/>
        </row>
        <row r="6168">
          <cell r="A6168"/>
        </row>
        <row r="6169">
          <cell r="A6169"/>
        </row>
        <row r="6170">
          <cell r="A6170"/>
        </row>
        <row r="6171">
          <cell r="A6171"/>
        </row>
        <row r="6172">
          <cell r="A6172"/>
        </row>
        <row r="6173">
          <cell r="A6173"/>
        </row>
        <row r="6174">
          <cell r="A6174"/>
        </row>
        <row r="6175">
          <cell r="A6175"/>
        </row>
        <row r="6176">
          <cell r="A6176"/>
        </row>
        <row r="6177">
          <cell r="A6177"/>
        </row>
        <row r="6178">
          <cell r="A6178"/>
        </row>
        <row r="6179">
          <cell r="A6179"/>
        </row>
        <row r="6180">
          <cell r="A6180"/>
        </row>
        <row r="6181">
          <cell r="A6181"/>
        </row>
        <row r="6182">
          <cell r="A6182"/>
        </row>
        <row r="6183">
          <cell r="A6183"/>
        </row>
        <row r="6184">
          <cell r="A6184"/>
        </row>
        <row r="6185">
          <cell r="A6185"/>
        </row>
        <row r="6186">
          <cell r="A6186"/>
        </row>
        <row r="6187">
          <cell r="A6187"/>
        </row>
        <row r="6188">
          <cell r="A6188"/>
        </row>
        <row r="6189">
          <cell r="A6189"/>
        </row>
        <row r="6190">
          <cell r="A6190"/>
        </row>
        <row r="6191">
          <cell r="A6191"/>
        </row>
        <row r="6192">
          <cell r="A6192"/>
        </row>
        <row r="6193">
          <cell r="A6193"/>
        </row>
        <row r="6194">
          <cell r="A6194"/>
        </row>
        <row r="6195">
          <cell r="A6195"/>
        </row>
        <row r="6196">
          <cell r="A6196"/>
        </row>
        <row r="6197">
          <cell r="A6197"/>
        </row>
        <row r="6198">
          <cell r="A6198"/>
        </row>
        <row r="6199">
          <cell r="A6199"/>
        </row>
        <row r="6200">
          <cell r="A6200"/>
        </row>
        <row r="6201">
          <cell r="A6201"/>
        </row>
        <row r="6202">
          <cell r="A6202"/>
        </row>
        <row r="6203">
          <cell r="A6203"/>
        </row>
        <row r="6204">
          <cell r="A6204"/>
        </row>
        <row r="6205">
          <cell r="A6205"/>
        </row>
        <row r="6206">
          <cell r="A6206"/>
        </row>
        <row r="6207">
          <cell r="A6207"/>
        </row>
        <row r="6208">
          <cell r="A6208"/>
        </row>
        <row r="6209">
          <cell r="A6209"/>
        </row>
        <row r="6210">
          <cell r="A6210"/>
        </row>
        <row r="6211">
          <cell r="A6211"/>
        </row>
        <row r="6212">
          <cell r="A6212"/>
        </row>
        <row r="6213">
          <cell r="A6213"/>
        </row>
        <row r="6214">
          <cell r="A6214"/>
        </row>
        <row r="6215">
          <cell r="A6215"/>
        </row>
        <row r="6216">
          <cell r="A6216"/>
        </row>
        <row r="6217">
          <cell r="A6217"/>
        </row>
        <row r="6218">
          <cell r="A6218"/>
        </row>
        <row r="6219">
          <cell r="A6219"/>
        </row>
        <row r="6220">
          <cell r="A6220"/>
        </row>
        <row r="6221">
          <cell r="A6221"/>
        </row>
        <row r="6222">
          <cell r="A6222"/>
        </row>
        <row r="6223">
          <cell r="A6223"/>
        </row>
        <row r="6224">
          <cell r="A6224"/>
        </row>
        <row r="6225">
          <cell r="A6225"/>
        </row>
        <row r="6226">
          <cell r="A6226"/>
        </row>
        <row r="6227">
          <cell r="A6227"/>
        </row>
        <row r="6228">
          <cell r="A6228"/>
        </row>
        <row r="6229">
          <cell r="A6229"/>
        </row>
        <row r="6230">
          <cell r="A6230"/>
        </row>
        <row r="6231">
          <cell r="A6231"/>
        </row>
        <row r="6232">
          <cell r="A6232"/>
        </row>
        <row r="6233">
          <cell r="A6233"/>
        </row>
        <row r="6234">
          <cell r="A6234"/>
        </row>
        <row r="6235">
          <cell r="A6235"/>
        </row>
        <row r="6236">
          <cell r="A6236"/>
        </row>
        <row r="6237">
          <cell r="A6237"/>
        </row>
        <row r="6238">
          <cell r="A6238"/>
        </row>
        <row r="6239">
          <cell r="A6239"/>
        </row>
        <row r="6240">
          <cell r="A6240"/>
        </row>
        <row r="6241">
          <cell r="A6241"/>
        </row>
        <row r="6242">
          <cell r="A6242"/>
        </row>
        <row r="6243">
          <cell r="A6243"/>
        </row>
        <row r="6244">
          <cell r="A6244"/>
        </row>
        <row r="6245">
          <cell r="A6245"/>
        </row>
        <row r="6246">
          <cell r="A6246"/>
        </row>
        <row r="6247">
          <cell r="A6247"/>
        </row>
        <row r="6248">
          <cell r="A6248"/>
        </row>
        <row r="6249">
          <cell r="A6249"/>
        </row>
        <row r="6250">
          <cell r="A6250"/>
        </row>
        <row r="6251">
          <cell r="A6251"/>
        </row>
        <row r="6252">
          <cell r="A6252"/>
        </row>
        <row r="6253">
          <cell r="A6253"/>
        </row>
        <row r="6254">
          <cell r="A6254"/>
        </row>
        <row r="6255">
          <cell r="A6255"/>
        </row>
        <row r="6256">
          <cell r="A6256"/>
        </row>
        <row r="6257">
          <cell r="A6257"/>
        </row>
        <row r="6258">
          <cell r="A6258"/>
        </row>
        <row r="6259">
          <cell r="A6259"/>
        </row>
        <row r="6260">
          <cell r="A6260"/>
        </row>
        <row r="6261">
          <cell r="A6261"/>
        </row>
        <row r="6262">
          <cell r="A6262"/>
        </row>
        <row r="6263">
          <cell r="A6263"/>
        </row>
        <row r="6264">
          <cell r="A6264"/>
        </row>
        <row r="6265">
          <cell r="A6265"/>
        </row>
        <row r="6266">
          <cell r="A6266"/>
        </row>
        <row r="6267">
          <cell r="A6267"/>
        </row>
        <row r="6268">
          <cell r="A6268"/>
        </row>
        <row r="6269">
          <cell r="A6269"/>
        </row>
        <row r="6270">
          <cell r="A6270"/>
        </row>
        <row r="6271">
          <cell r="A6271"/>
        </row>
        <row r="6272">
          <cell r="A6272"/>
        </row>
        <row r="6273">
          <cell r="A6273"/>
        </row>
        <row r="6274">
          <cell r="A6274"/>
        </row>
        <row r="6275">
          <cell r="A6275"/>
        </row>
        <row r="6276">
          <cell r="A6276"/>
        </row>
        <row r="6277">
          <cell r="A6277"/>
        </row>
        <row r="6278">
          <cell r="A6278"/>
        </row>
        <row r="6279">
          <cell r="A6279"/>
        </row>
        <row r="6280">
          <cell r="A6280"/>
        </row>
        <row r="6281">
          <cell r="A6281"/>
        </row>
        <row r="6282">
          <cell r="A6282"/>
        </row>
        <row r="6283">
          <cell r="A6283"/>
        </row>
        <row r="6284">
          <cell r="A6284"/>
        </row>
        <row r="6285">
          <cell r="A6285"/>
        </row>
        <row r="6286">
          <cell r="A6286"/>
        </row>
        <row r="6287">
          <cell r="A6287"/>
        </row>
        <row r="6288">
          <cell r="A6288"/>
        </row>
        <row r="6289">
          <cell r="A6289"/>
        </row>
        <row r="6290">
          <cell r="A6290"/>
        </row>
        <row r="6291">
          <cell r="A6291"/>
        </row>
        <row r="6292">
          <cell r="A6292"/>
        </row>
        <row r="6293">
          <cell r="A6293"/>
        </row>
        <row r="6294">
          <cell r="A6294"/>
        </row>
        <row r="6295">
          <cell r="A6295"/>
        </row>
        <row r="6296">
          <cell r="A6296"/>
        </row>
        <row r="6297">
          <cell r="A6297"/>
        </row>
        <row r="6298">
          <cell r="A6298"/>
        </row>
        <row r="6299">
          <cell r="A6299"/>
        </row>
        <row r="6300">
          <cell r="A6300"/>
        </row>
        <row r="6301">
          <cell r="A6301"/>
        </row>
        <row r="6302">
          <cell r="A6302"/>
        </row>
        <row r="6303">
          <cell r="A6303"/>
        </row>
        <row r="6304">
          <cell r="A6304"/>
        </row>
        <row r="6305">
          <cell r="A6305"/>
        </row>
        <row r="6306">
          <cell r="A6306"/>
        </row>
        <row r="6307">
          <cell r="A6307"/>
        </row>
        <row r="6308">
          <cell r="A6308"/>
        </row>
        <row r="6309">
          <cell r="A6309"/>
        </row>
        <row r="6310">
          <cell r="A6310"/>
        </row>
        <row r="6311">
          <cell r="A6311"/>
        </row>
        <row r="6312">
          <cell r="A6312"/>
        </row>
        <row r="6313">
          <cell r="A6313"/>
        </row>
        <row r="6314">
          <cell r="A6314"/>
        </row>
        <row r="6315">
          <cell r="A6315"/>
        </row>
        <row r="6316">
          <cell r="A6316"/>
        </row>
        <row r="6317">
          <cell r="A6317"/>
        </row>
        <row r="6318">
          <cell r="A6318"/>
        </row>
        <row r="6319">
          <cell r="A6319"/>
        </row>
        <row r="6320">
          <cell r="A6320"/>
        </row>
        <row r="6321">
          <cell r="A6321"/>
        </row>
        <row r="6322">
          <cell r="A6322"/>
        </row>
        <row r="6323">
          <cell r="A6323"/>
        </row>
        <row r="6324">
          <cell r="A6324"/>
        </row>
        <row r="6325">
          <cell r="A6325"/>
        </row>
        <row r="6326">
          <cell r="A6326"/>
        </row>
        <row r="6327">
          <cell r="A6327"/>
        </row>
        <row r="6328">
          <cell r="A6328"/>
        </row>
        <row r="6329">
          <cell r="A6329"/>
        </row>
        <row r="6330">
          <cell r="A6330"/>
        </row>
        <row r="6331">
          <cell r="A6331"/>
        </row>
        <row r="6332">
          <cell r="A6332"/>
        </row>
        <row r="6333">
          <cell r="A6333"/>
        </row>
        <row r="6334">
          <cell r="A6334"/>
        </row>
        <row r="6335">
          <cell r="A6335"/>
        </row>
        <row r="6336">
          <cell r="A6336"/>
        </row>
        <row r="6337">
          <cell r="A6337"/>
        </row>
        <row r="6338">
          <cell r="A6338"/>
        </row>
        <row r="6339">
          <cell r="A6339"/>
        </row>
        <row r="6340">
          <cell r="A6340"/>
        </row>
        <row r="6341">
          <cell r="A6341"/>
        </row>
        <row r="6342">
          <cell r="A6342"/>
        </row>
        <row r="6343">
          <cell r="A6343"/>
        </row>
        <row r="6344">
          <cell r="A6344"/>
        </row>
        <row r="6345">
          <cell r="A6345"/>
        </row>
        <row r="6346">
          <cell r="A6346"/>
        </row>
        <row r="6347">
          <cell r="A6347"/>
        </row>
        <row r="6348">
          <cell r="A6348"/>
        </row>
        <row r="6349">
          <cell r="A6349"/>
        </row>
        <row r="6350">
          <cell r="A6350"/>
        </row>
        <row r="6351">
          <cell r="A6351"/>
        </row>
        <row r="6352">
          <cell r="A6352"/>
        </row>
        <row r="6353">
          <cell r="A6353"/>
        </row>
        <row r="6354">
          <cell r="A6354"/>
        </row>
        <row r="6355">
          <cell r="A6355"/>
        </row>
        <row r="6356">
          <cell r="A6356"/>
        </row>
        <row r="6357">
          <cell r="A6357"/>
        </row>
        <row r="6358">
          <cell r="A6358"/>
        </row>
        <row r="6359">
          <cell r="A6359"/>
        </row>
        <row r="6360">
          <cell r="A6360"/>
        </row>
        <row r="6361">
          <cell r="A6361"/>
        </row>
        <row r="6362">
          <cell r="A6362"/>
        </row>
        <row r="6363">
          <cell r="A6363"/>
        </row>
        <row r="6364">
          <cell r="A6364"/>
        </row>
        <row r="6365">
          <cell r="A6365"/>
        </row>
        <row r="6366">
          <cell r="A6366"/>
        </row>
        <row r="6367">
          <cell r="A6367"/>
        </row>
        <row r="6368">
          <cell r="A6368"/>
        </row>
        <row r="6369">
          <cell r="A6369"/>
        </row>
        <row r="6370">
          <cell r="A6370"/>
        </row>
        <row r="6371">
          <cell r="A6371"/>
        </row>
        <row r="6372">
          <cell r="A6372"/>
        </row>
        <row r="6373">
          <cell r="A6373"/>
        </row>
        <row r="6374">
          <cell r="A6374"/>
        </row>
        <row r="6375">
          <cell r="A6375"/>
        </row>
        <row r="6376">
          <cell r="A6376"/>
        </row>
        <row r="6377">
          <cell r="A6377"/>
        </row>
        <row r="6378">
          <cell r="A6378"/>
        </row>
        <row r="6379">
          <cell r="A6379"/>
        </row>
        <row r="6380">
          <cell r="A6380"/>
        </row>
        <row r="6381">
          <cell r="A6381"/>
        </row>
        <row r="6382">
          <cell r="A6382"/>
        </row>
        <row r="6383">
          <cell r="A6383"/>
        </row>
        <row r="6384">
          <cell r="A6384"/>
        </row>
        <row r="6385">
          <cell r="A6385"/>
        </row>
        <row r="6386">
          <cell r="A6386"/>
        </row>
        <row r="6387">
          <cell r="A6387"/>
        </row>
        <row r="6388">
          <cell r="A6388"/>
        </row>
        <row r="6389">
          <cell r="A6389"/>
        </row>
        <row r="6390">
          <cell r="A6390"/>
        </row>
        <row r="6391">
          <cell r="A6391"/>
        </row>
        <row r="6392">
          <cell r="A6392"/>
        </row>
        <row r="6393">
          <cell r="A6393"/>
        </row>
        <row r="6394">
          <cell r="A6394"/>
        </row>
        <row r="6395">
          <cell r="A6395"/>
        </row>
        <row r="6396">
          <cell r="A6396"/>
        </row>
        <row r="6397">
          <cell r="A6397"/>
        </row>
        <row r="6398">
          <cell r="A6398"/>
        </row>
        <row r="6399">
          <cell r="A6399"/>
        </row>
        <row r="6400">
          <cell r="A6400"/>
        </row>
        <row r="6401">
          <cell r="A6401"/>
        </row>
        <row r="6402">
          <cell r="A6402"/>
        </row>
        <row r="6403">
          <cell r="A6403"/>
        </row>
        <row r="6404">
          <cell r="A6404"/>
        </row>
        <row r="6405">
          <cell r="A6405"/>
        </row>
        <row r="6406">
          <cell r="A6406"/>
        </row>
        <row r="6407">
          <cell r="A6407"/>
        </row>
        <row r="6408">
          <cell r="A6408"/>
        </row>
        <row r="6409">
          <cell r="A6409"/>
        </row>
        <row r="6410">
          <cell r="A6410"/>
        </row>
        <row r="6411">
          <cell r="A6411"/>
        </row>
        <row r="6412">
          <cell r="A6412"/>
        </row>
        <row r="6413">
          <cell r="A6413"/>
        </row>
        <row r="6414">
          <cell r="A6414"/>
        </row>
        <row r="6415">
          <cell r="A6415"/>
        </row>
        <row r="6416">
          <cell r="A6416"/>
        </row>
        <row r="6417">
          <cell r="A6417"/>
        </row>
        <row r="6418">
          <cell r="A6418"/>
        </row>
        <row r="6419">
          <cell r="A6419"/>
        </row>
        <row r="6420">
          <cell r="A6420"/>
        </row>
        <row r="6421">
          <cell r="A6421"/>
        </row>
        <row r="6422">
          <cell r="A6422"/>
        </row>
        <row r="6423">
          <cell r="A6423"/>
        </row>
        <row r="6424">
          <cell r="A6424"/>
        </row>
        <row r="6425">
          <cell r="A6425"/>
        </row>
        <row r="6426">
          <cell r="A6426"/>
        </row>
        <row r="6427">
          <cell r="A6427"/>
        </row>
        <row r="6428">
          <cell r="A6428"/>
        </row>
        <row r="6429">
          <cell r="A6429"/>
        </row>
        <row r="6430">
          <cell r="A6430"/>
        </row>
        <row r="6431">
          <cell r="A6431"/>
        </row>
        <row r="6432">
          <cell r="A6432"/>
        </row>
        <row r="6433">
          <cell r="A6433"/>
        </row>
        <row r="6434">
          <cell r="A6434"/>
        </row>
        <row r="6435">
          <cell r="A6435"/>
        </row>
        <row r="6436">
          <cell r="A6436"/>
        </row>
        <row r="6437">
          <cell r="A6437"/>
        </row>
        <row r="6438">
          <cell r="A6438"/>
        </row>
        <row r="6439">
          <cell r="A6439"/>
        </row>
        <row r="6440">
          <cell r="A6440"/>
        </row>
        <row r="6441">
          <cell r="A6441"/>
        </row>
        <row r="6442">
          <cell r="A6442"/>
        </row>
        <row r="6443">
          <cell r="A6443"/>
        </row>
        <row r="6444">
          <cell r="A6444"/>
        </row>
        <row r="6445">
          <cell r="A6445"/>
        </row>
        <row r="6446">
          <cell r="A6446"/>
        </row>
        <row r="6447">
          <cell r="A6447"/>
        </row>
        <row r="6448">
          <cell r="A6448"/>
        </row>
        <row r="6449">
          <cell r="A6449"/>
        </row>
        <row r="6450">
          <cell r="A6450"/>
        </row>
        <row r="6451">
          <cell r="A6451"/>
        </row>
        <row r="6452">
          <cell r="A6452"/>
        </row>
        <row r="6453">
          <cell r="A6453"/>
        </row>
        <row r="6454">
          <cell r="A6454"/>
        </row>
        <row r="6455">
          <cell r="A6455"/>
        </row>
        <row r="6456">
          <cell r="A6456"/>
        </row>
        <row r="6457">
          <cell r="A6457"/>
        </row>
        <row r="6458">
          <cell r="A6458"/>
        </row>
        <row r="6459">
          <cell r="A6459"/>
        </row>
        <row r="6460">
          <cell r="A6460"/>
        </row>
        <row r="6461">
          <cell r="A6461"/>
        </row>
        <row r="6462">
          <cell r="A6462"/>
        </row>
        <row r="6463">
          <cell r="A6463"/>
        </row>
        <row r="6464">
          <cell r="A6464"/>
        </row>
        <row r="6465">
          <cell r="A6465"/>
        </row>
        <row r="6466">
          <cell r="A6466"/>
        </row>
        <row r="6467">
          <cell r="A6467"/>
        </row>
        <row r="6468">
          <cell r="A6468"/>
        </row>
        <row r="6469">
          <cell r="A6469"/>
        </row>
        <row r="6470">
          <cell r="A6470"/>
        </row>
        <row r="6471">
          <cell r="A6471"/>
        </row>
        <row r="6472">
          <cell r="A6472"/>
        </row>
        <row r="6473">
          <cell r="A6473"/>
        </row>
        <row r="6474">
          <cell r="A6474"/>
        </row>
        <row r="6475">
          <cell r="A6475"/>
        </row>
        <row r="6476">
          <cell r="A6476"/>
        </row>
        <row r="6477">
          <cell r="A6477"/>
        </row>
        <row r="6478">
          <cell r="A6478"/>
        </row>
        <row r="6479">
          <cell r="A6479"/>
        </row>
        <row r="6480">
          <cell r="A6480"/>
        </row>
        <row r="6481">
          <cell r="A6481"/>
        </row>
        <row r="6482">
          <cell r="A6482"/>
        </row>
        <row r="6483">
          <cell r="A6483"/>
        </row>
        <row r="6484">
          <cell r="A6484"/>
        </row>
        <row r="6485">
          <cell r="A6485"/>
        </row>
        <row r="6486">
          <cell r="A6486"/>
        </row>
        <row r="6487">
          <cell r="A6487"/>
        </row>
        <row r="6488">
          <cell r="A6488"/>
        </row>
        <row r="6489">
          <cell r="A6489"/>
        </row>
        <row r="6490">
          <cell r="A6490"/>
        </row>
        <row r="6491">
          <cell r="A6491"/>
        </row>
        <row r="6492">
          <cell r="A6492"/>
        </row>
        <row r="6493">
          <cell r="A6493"/>
        </row>
        <row r="6494">
          <cell r="A6494"/>
        </row>
        <row r="6495">
          <cell r="A6495"/>
        </row>
        <row r="6496">
          <cell r="A6496"/>
        </row>
        <row r="6497">
          <cell r="A6497"/>
        </row>
        <row r="6498">
          <cell r="A6498"/>
        </row>
        <row r="6499">
          <cell r="A6499"/>
        </row>
        <row r="6500">
          <cell r="A6500"/>
        </row>
        <row r="6501">
          <cell r="A6501"/>
        </row>
        <row r="6502">
          <cell r="A6502"/>
        </row>
        <row r="6503">
          <cell r="A6503"/>
        </row>
        <row r="6504">
          <cell r="A6504"/>
        </row>
        <row r="6505">
          <cell r="A6505"/>
        </row>
        <row r="6506">
          <cell r="A6506"/>
        </row>
        <row r="6507">
          <cell r="A6507"/>
        </row>
        <row r="6508">
          <cell r="A6508"/>
        </row>
        <row r="6509">
          <cell r="A6509"/>
        </row>
        <row r="6510">
          <cell r="A6510"/>
        </row>
        <row r="6511">
          <cell r="A6511"/>
        </row>
        <row r="6512">
          <cell r="A6512"/>
        </row>
        <row r="6513">
          <cell r="A6513"/>
        </row>
        <row r="6514">
          <cell r="A6514"/>
        </row>
        <row r="6515">
          <cell r="A6515"/>
        </row>
        <row r="6516">
          <cell r="A6516"/>
        </row>
        <row r="6517">
          <cell r="A6517"/>
        </row>
        <row r="6518">
          <cell r="A6518"/>
        </row>
        <row r="6519">
          <cell r="A6519"/>
        </row>
        <row r="6520">
          <cell r="A6520"/>
        </row>
        <row r="6521">
          <cell r="A6521"/>
        </row>
        <row r="6522">
          <cell r="A6522"/>
        </row>
        <row r="6523">
          <cell r="A6523"/>
        </row>
        <row r="6524">
          <cell r="A6524"/>
        </row>
        <row r="6525">
          <cell r="A6525"/>
        </row>
        <row r="6526">
          <cell r="A6526"/>
        </row>
        <row r="6527">
          <cell r="A6527"/>
        </row>
        <row r="6528">
          <cell r="A6528"/>
        </row>
        <row r="6529">
          <cell r="A6529"/>
        </row>
        <row r="6530">
          <cell r="A6530"/>
        </row>
        <row r="6531">
          <cell r="A6531"/>
        </row>
        <row r="6532">
          <cell r="A6532"/>
        </row>
        <row r="6533">
          <cell r="A6533"/>
        </row>
        <row r="6534">
          <cell r="A6534"/>
        </row>
        <row r="6535">
          <cell r="A6535"/>
        </row>
        <row r="6536">
          <cell r="A6536"/>
        </row>
        <row r="6537">
          <cell r="A6537"/>
        </row>
        <row r="6538">
          <cell r="A6538"/>
        </row>
        <row r="6539">
          <cell r="A6539"/>
        </row>
        <row r="6540">
          <cell r="A6540"/>
        </row>
        <row r="6541">
          <cell r="A6541"/>
        </row>
        <row r="6542">
          <cell r="A6542"/>
        </row>
        <row r="6543">
          <cell r="A6543"/>
        </row>
        <row r="6544">
          <cell r="A6544"/>
        </row>
        <row r="6545">
          <cell r="A6545"/>
        </row>
        <row r="6546">
          <cell r="A6546"/>
        </row>
        <row r="6547">
          <cell r="A6547"/>
        </row>
        <row r="6548">
          <cell r="A6548"/>
        </row>
        <row r="6549">
          <cell r="A6549"/>
        </row>
        <row r="6550">
          <cell r="A6550"/>
        </row>
        <row r="6551">
          <cell r="A6551"/>
        </row>
        <row r="6552">
          <cell r="A6552"/>
        </row>
        <row r="6553">
          <cell r="A6553"/>
        </row>
        <row r="6554">
          <cell r="A6554"/>
        </row>
        <row r="6555">
          <cell r="A6555"/>
        </row>
        <row r="6556">
          <cell r="A6556"/>
        </row>
        <row r="6557">
          <cell r="A6557"/>
        </row>
        <row r="6558">
          <cell r="A6558"/>
        </row>
        <row r="6559">
          <cell r="A6559"/>
        </row>
        <row r="6560">
          <cell r="A6560"/>
        </row>
        <row r="6561">
          <cell r="A6561"/>
        </row>
        <row r="6562">
          <cell r="A6562"/>
        </row>
        <row r="6563">
          <cell r="A6563"/>
        </row>
        <row r="6564">
          <cell r="A6564"/>
        </row>
        <row r="6565">
          <cell r="A6565"/>
        </row>
        <row r="6566">
          <cell r="A6566"/>
        </row>
        <row r="6567">
          <cell r="A6567"/>
        </row>
        <row r="6568">
          <cell r="A6568"/>
        </row>
        <row r="6569">
          <cell r="A6569"/>
        </row>
        <row r="6570">
          <cell r="A6570"/>
        </row>
        <row r="6571">
          <cell r="A6571"/>
        </row>
        <row r="6572">
          <cell r="A6572"/>
        </row>
        <row r="6573">
          <cell r="A6573"/>
        </row>
        <row r="6574">
          <cell r="A6574"/>
        </row>
        <row r="6575">
          <cell r="A6575"/>
        </row>
        <row r="6576">
          <cell r="A6576"/>
        </row>
        <row r="6577">
          <cell r="A6577"/>
        </row>
        <row r="6578">
          <cell r="A6578"/>
        </row>
        <row r="6579">
          <cell r="A6579"/>
        </row>
        <row r="6580">
          <cell r="A6580"/>
        </row>
        <row r="6581">
          <cell r="A6581"/>
        </row>
        <row r="6582">
          <cell r="A6582"/>
        </row>
        <row r="6583">
          <cell r="A6583"/>
        </row>
        <row r="6584">
          <cell r="A6584"/>
        </row>
        <row r="6585">
          <cell r="A6585"/>
        </row>
        <row r="6586">
          <cell r="A6586"/>
        </row>
        <row r="6587">
          <cell r="A6587"/>
        </row>
        <row r="6588">
          <cell r="A6588"/>
        </row>
        <row r="6589">
          <cell r="A6589"/>
        </row>
        <row r="6590">
          <cell r="A6590"/>
        </row>
        <row r="6591">
          <cell r="A6591"/>
        </row>
        <row r="6592">
          <cell r="A6592"/>
        </row>
        <row r="6593">
          <cell r="A6593"/>
        </row>
        <row r="6594">
          <cell r="A6594"/>
        </row>
        <row r="6595">
          <cell r="A6595"/>
        </row>
        <row r="6596">
          <cell r="A6596"/>
        </row>
        <row r="6597">
          <cell r="A6597"/>
        </row>
        <row r="6598">
          <cell r="A6598"/>
        </row>
        <row r="6599">
          <cell r="A6599"/>
        </row>
        <row r="6600">
          <cell r="A6600"/>
        </row>
        <row r="6601">
          <cell r="A6601"/>
        </row>
        <row r="6602">
          <cell r="A6602"/>
        </row>
        <row r="6603">
          <cell r="A6603"/>
        </row>
        <row r="6604">
          <cell r="A6604"/>
        </row>
        <row r="6605">
          <cell r="A6605"/>
        </row>
        <row r="6606">
          <cell r="A6606"/>
        </row>
        <row r="6607">
          <cell r="A6607"/>
        </row>
        <row r="6608">
          <cell r="A6608"/>
        </row>
        <row r="6609">
          <cell r="A6609"/>
        </row>
        <row r="6610">
          <cell r="A6610"/>
        </row>
        <row r="6611">
          <cell r="A6611"/>
        </row>
        <row r="6612">
          <cell r="A6612"/>
        </row>
        <row r="6613">
          <cell r="A6613"/>
        </row>
        <row r="6614">
          <cell r="A6614"/>
        </row>
        <row r="6615">
          <cell r="A6615"/>
        </row>
        <row r="6616">
          <cell r="A6616"/>
        </row>
        <row r="6617">
          <cell r="A6617"/>
        </row>
        <row r="6618">
          <cell r="A6618"/>
        </row>
        <row r="6619">
          <cell r="A6619"/>
        </row>
        <row r="6620">
          <cell r="A6620"/>
        </row>
        <row r="6621">
          <cell r="A6621"/>
        </row>
        <row r="6622">
          <cell r="A6622"/>
        </row>
        <row r="6623">
          <cell r="A6623"/>
        </row>
        <row r="6624">
          <cell r="A6624"/>
        </row>
        <row r="6625">
          <cell r="A6625"/>
        </row>
        <row r="6626">
          <cell r="A6626"/>
        </row>
        <row r="6627">
          <cell r="A6627"/>
        </row>
        <row r="6628">
          <cell r="A6628"/>
        </row>
        <row r="6629">
          <cell r="A6629"/>
        </row>
        <row r="6630">
          <cell r="A6630"/>
        </row>
        <row r="6631">
          <cell r="A6631"/>
        </row>
        <row r="6632">
          <cell r="A6632"/>
        </row>
        <row r="6633">
          <cell r="A6633"/>
        </row>
        <row r="6634">
          <cell r="A6634"/>
        </row>
        <row r="6635">
          <cell r="A6635"/>
        </row>
        <row r="6636">
          <cell r="A6636"/>
        </row>
        <row r="6637">
          <cell r="A6637"/>
        </row>
        <row r="6638">
          <cell r="A6638"/>
        </row>
        <row r="6639">
          <cell r="A6639"/>
        </row>
        <row r="6640">
          <cell r="A6640"/>
        </row>
        <row r="6641">
          <cell r="A6641"/>
        </row>
        <row r="6642">
          <cell r="A6642"/>
        </row>
        <row r="6643">
          <cell r="A6643"/>
        </row>
        <row r="6644">
          <cell r="A6644"/>
        </row>
        <row r="6645">
          <cell r="A6645"/>
        </row>
        <row r="6646">
          <cell r="A6646"/>
        </row>
        <row r="6647">
          <cell r="A6647"/>
        </row>
        <row r="6648">
          <cell r="A6648"/>
        </row>
        <row r="6649">
          <cell r="A6649"/>
        </row>
        <row r="6650">
          <cell r="A6650"/>
        </row>
        <row r="6651">
          <cell r="A6651"/>
        </row>
        <row r="6652">
          <cell r="A6652"/>
        </row>
        <row r="6653">
          <cell r="A6653"/>
        </row>
        <row r="6654">
          <cell r="A6654"/>
        </row>
        <row r="6655">
          <cell r="A6655"/>
        </row>
        <row r="6656">
          <cell r="A6656"/>
        </row>
        <row r="6657">
          <cell r="A6657"/>
        </row>
        <row r="6658">
          <cell r="A6658"/>
        </row>
        <row r="6659">
          <cell r="A6659"/>
        </row>
        <row r="6660">
          <cell r="A6660"/>
        </row>
        <row r="6661">
          <cell r="A6661"/>
        </row>
        <row r="6662">
          <cell r="A6662"/>
        </row>
        <row r="6663">
          <cell r="A6663"/>
        </row>
        <row r="6664">
          <cell r="A6664"/>
        </row>
        <row r="6665">
          <cell r="A6665"/>
        </row>
        <row r="6666">
          <cell r="A6666"/>
        </row>
        <row r="6667">
          <cell r="A6667"/>
        </row>
        <row r="6668">
          <cell r="A6668"/>
        </row>
        <row r="6669">
          <cell r="A6669"/>
        </row>
        <row r="6670">
          <cell r="A6670"/>
        </row>
        <row r="6671">
          <cell r="A6671"/>
        </row>
        <row r="6672">
          <cell r="A6672"/>
        </row>
        <row r="6673">
          <cell r="A6673"/>
        </row>
        <row r="6674">
          <cell r="A6674"/>
        </row>
        <row r="6675">
          <cell r="A6675"/>
        </row>
        <row r="6676">
          <cell r="A6676"/>
        </row>
        <row r="6677">
          <cell r="A6677"/>
        </row>
        <row r="6678">
          <cell r="A6678"/>
        </row>
        <row r="6679">
          <cell r="A6679"/>
        </row>
        <row r="6680">
          <cell r="A6680"/>
        </row>
        <row r="6681">
          <cell r="A6681"/>
        </row>
        <row r="6682">
          <cell r="A6682"/>
        </row>
        <row r="6683">
          <cell r="A6683"/>
        </row>
        <row r="6684">
          <cell r="A6684"/>
        </row>
        <row r="6685">
          <cell r="A6685"/>
        </row>
        <row r="6686">
          <cell r="A6686"/>
        </row>
        <row r="6687">
          <cell r="A6687"/>
        </row>
        <row r="6688">
          <cell r="A6688"/>
        </row>
        <row r="6689">
          <cell r="A6689"/>
        </row>
        <row r="6690">
          <cell r="A6690"/>
        </row>
        <row r="6691">
          <cell r="A6691"/>
        </row>
        <row r="6692">
          <cell r="A6692"/>
        </row>
        <row r="6693">
          <cell r="A6693"/>
        </row>
        <row r="6694">
          <cell r="A6694"/>
        </row>
        <row r="6695">
          <cell r="A6695"/>
        </row>
        <row r="6696">
          <cell r="A6696"/>
        </row>
        <row r="6697">
          <cell r="A6697"/>
        </row>
        <row r="6698">
          <cell r="A6698"/>
        </row>
        <row r="6699">
          <cell r="A6699"/>
        </row>
        <row r="6700">
          <cell r="A6700"/>
        </row>
        <row r="6701">
          <cell r="A6701"/>
        </row>
        <row r="6702">
          <cell r="A6702"/>
        </row>
        <row r="6703">
          <cell r="A6703"/>
        </row>
        <row r="6704">
          <cell r="A6704"/>
        </row>
        <row r="6705">
          <cell r="A6705"/>
        </row>
        <row r="6706">
          <cell r="A6706"/>
        </row>
        <row r="6707">
          <cell r="A6707"/>
        </row>
        <row r="6708">
          <cell r="A6708"/>
        </row>
        <row r="6709">
          <cell r="A6709"/>
        </row>
        <row r="6710">
          <cell r="A6710"/>
        </row>
        <row r="6711">
          <cell r="A6711"/>
        </row>
        <row r="6712">
          <cell r="A6712"/>
        </row>
        <row r="6713">
          <cell r="A6713"/>
        </row>
        <row r="6714">
          <cell r="A6714"/>
        </row>
        <row r="6715">
          <cell r="A6715"/>
        </row>
        <row r="6716">
          <cell r="A6716"/>
        </row>
        <row r="6717">
          <cell r="A6717"/>
        </row>
        <row r="6718">
          <cell r="A6718"/>
        </row>
        <row r="6719">
          <cell r="A6719"/>
        </row>
        <row r="6720">
          <cell r="A6720"/>
        </row>
        <row r="6721">
          <cell r="A6721"/>
        </row>
        <row r="6722">
          <cell r="A6722"/>
        </row>
        <row r="6723">
          <cell r="A6723"/>
        </row>
        <row r="6724">
          <cell r="A6724"/>
        </row>
        <row r="6725">
          <cell r="A6725"/>
        </row>
        <row r="6726">
          <cell r="A6726"/>
        </row>
        <row r="6727">
          <cell r="A6727"/>
        </row>
        <row r="6728">
          <cell r="A6728"/>
        </row>
        <row r="6729">
          <cell r="A6729"/>
        </row>
        <row r="6730">
          <cell r="A6730"/>
        </row>
        <row r="6731">
          <cell r="A6731"/>
        </row>
        <row r="6732">
          <cell r="A6732"/>
        </row>
        <row r="6733">
          <cell r="A6733"/>
        </row>
        <row r="6734">
          <cell r="A6734"/>
        </row>
        <row r="6735">
          <cell r="A6735"/>
        </row>
        <row r="6736">
          <cell r="A6736"/>
        </row>
        <row r="6737">
          <cell r="A6737"/>
        </row>
        <row r="6738">
          <cell r="A6738"/>
        </row>
        <row r="6739">
          <cell r="A6739"/>
        </row>
        <row r="6740">
          <cell r="A6740"/>
        </row>
        <row r="6741">
          <cell r="A6741"/>
        </row>
        <row r="6742">
          <cell r="A6742"/>
        </row>
        <row r="6743">
          <cell r="A6743"/>
        </row>
        <row r="6744">
          <cell r="A6744"/>
        </row>
        <row r="6745">
          <cell r="A6745"/>
        </row>
        <row r="6746">
          <cell r="A6746"/>
        </row>
        <row r="6747">
          <cell r="A6747"/>
        </row>
        <row r="6748">
          <cell r="A6748"/>
        </row>
        <row r="6749">
          <cell r="A6749"/>
        </row>
        <row r="6750">
          <cell r="A6750"/>
        </row>
        <row r="6751">
          <cell r="A6751"/>
        </row>
        <row r="6752">
          <cell r="A6752"/>
        </row>
        <row r="6753">
          <cell r="A6753"/>
        </row>
        <row r="6754">
          <cell r="A6754"/>
        </row>
        <row r="6755">
          <cell r="A6755"/>
        </row>
        <row r="6756">
          <cell r="A6756"/>
        </row>
        <row r="6757">
          <cell r="A6757"/>
        </row>
        <row r="6758">
          <cell r="A6758"/>
        </row>
        <row r="6759">
          <cell r="A6759"/>
        </row>
        <row r="6760">
          <cell r="A6760"/>
        </row>
        <row r="6761">
          <cell r="A6761"/>
        </row>
        <row r="6762">
          <cell r="A6762"/>
        </row>
        <row r="6763">
          <cell r="A6763"/>
        </row>
        <row r="6764">
          <cell r="A6764"/>
        </row>
        <row r="6765">
          <cell r="A6765"/>
        </row>
        <row r="6766">
          <cell r="A6766"/>
        </row>
        <row r="6767">
          <cell r="A6767"/>
        </row>
        <row r="6768">
          <cell r="A6768"/>
        </row>
        <row r="6769">
          <cell r="A6769"/>
        </row>
        <row r="6770">
          <cell r="A6770"/>
        </row>
        <row r="6771">
          <cell r="A6771"/>
        </row>
        <row r="6772">
          <cell r="A6772"/>
        </row>
        <row r="6773">
          <cell r="A6773"/>
        </row>
        <row r="6774">
          <cell r="A6774"/>
        </row>
        <row r="6775">
          <cell r="A6775"/>
        </row>
        <row r="6776">
          <cell r="A6776"/>
        </row>
        <row r="6777">
          <cell r="A6777"/>
        </row>
        <row r="6778">
          <cell r="A6778"/>
        </row>
        <row r="6779">
          <cell r="A6779"/>
        </row>
        <row r="6780">
          <cell r="A6780"/>
        </row>
        <row r="6781">
          <cell r="A6781"/>
        </row>
        <row r="6782">
          <cell r="A6782"/>
        </row>
        <row r="6783">
          <cell r="A6783"/>
        </row>
        <row r="6784">
          <cell r="A6784"/>
        </row>
        <row r="6785">
          <cell r="A6785"/>
        </row>
        <row r="6786">
          <cell r="A6786"/>
        </row>
        <row r="6787">
          <cell r="A6787"/>
        </row>
        <row r="6788">
          <cell r="A6788"/>
        </row>
        <row r="6789">
          <cell r="A6789"/>
        </row>
        <row r="6790">
          <cell r="A6790"/>
        </row>
        <row r="6791">
          <cell r="A6791"/>
        </row>
        <row r="6792">
          <cell r="A6792"/>
        </row>
        <row r="6793">
          <cell r="A6793"/>
        </row>
        <row r="6794">
          <cell r="A6794"/>
        </row>
        <row r="6795">
          <cell r="A6795"/>
        </row>
        <row r="6796">
          <cell r="A6796"/>
        </row>
        <row r="6797">
          <cell r="A6797"/>
        </row>
        <row r="6798">
          <cell r="A6798"/>
        </row>
        <row r="6799">
          <cell r="A6799"/>
        </row>
        <row r="6800">
          <cell r="A6800"/>
        </row>
        <row r="6801">
          <cell r="A6801"/>
        </row>
        <row r="6802">
          <cell r="A6802"/>
        </row>
        <row r="6803">
          <cell r="A6803"/>
        </row>
        <row r="6804">
          <cell r="A6804"/>
        </row>
        <row r="6805">
          <cell r="A6805"/>
        </row>
        <row r="6806">
          <cell r="A6806"/>
        </row>
        <row r="6807">
          <cell r="A6807"/>
        </row>
        <row r="6808">
          <cell r="A6808"/>
        </row>
        <row r="6809">
          <cell r="A6809"/>
        </row>
        <row r="6810">
          <cell r="A6810"/>
        </row>
        <row r="6811">
          <cell r="A6811"/>
        </row>
        <row r="6812">
          <cell r="A6812"/>
        </row>
        <row r="6813">
          <cell r="A6813"/>
        </row>
        <row r="6814">
          <cell r="A6814"/>
        </row>
        <row r="6815">
          <cell r="A6815"/>
        </row>
        <row r="6816">
          <cell r="A6816"/>
        </row>
        <row r="6817">
          <cell r="A6817"/>
        </row>
        <row r="6818">
          <cell r="A6818"/>
        </row>
        <row r="6819">
          <cell r="A6819"/>
        </row>
        <row r="6820">
          <cell r="A6820"/>
        </row>
        <row r="6821">
          <cell r="A6821"/>
        </row>
        <row r="6822">
          <cell r="A6822"/>
        </row>
        <row r="6823">
          <cell r="A6823"/>
        </row>
        <row r="6824">
          <cell r="A6824"/>
        </row>
        <row r="6825">
          <cell r="A6825"/>
        </row>
        <row r="6826">
          <cell r="A6826"/>
        </row>
        <row r="6827">
          <cell r="A6827"/>
        </row>
        <row r="6828">
          <cell r="A6828"/>
        </row>
        <row r="6829">
          <cell r="A6829"/>
        </row>
        <row r="6830">
          <cell r="A6830"/>
        </row>
        <row r="6831">
          <cell r="A6831"/>
        </row>
        <row r="6832">
          <cell r="A6832"/>
        </row>
        <row r="6833">
          <cell r="A6833"/>
        </row>
        <row r="6834">
          <cell r="A6834"/>
        </row>
        <row r="6835">
          <cell r="A6835"/>
        </row>
        <row r="6836">
          <cell r="A6836"/>
        </row>
        <row r="6837">
          <cell r="A6837"/>
        </row>
        <row r="6838">
          <cell r="A6838"/>
        </row>
        <row r="6839">
          <cell r="A6839"/>
        </row>
        <row r="6840">
          <cell r="A6840"/>
        </row>
        <row r="6841">
          <cell r="A6841"/>
        </row>
        <row r="6842">
          <cell r="A6842"/>
        </row>
        <row r="6843">
          <cell r="A6843"/>
        </row>
        <row r="6844">
          <cell r="A6844"/>
        </row>
        <row r="6845">
          <cell r="A6845"/>
        </row>
        <row r="6846">
          <cell r="A6846"/>
        </row>
        <row r="6847">
          <cell r="A6847"/>
        </row>
        <row r="6848">
          <cell r="A6848"/>
        </row>
        <row r="6849">
          <cell r="A6849"/>
        </row>
        <row r="6850">
          <cell r="A6850"/>
        </row>
        <row r="6851">
          <cell r="A6851"/>
        </row>
        <row r="6852">
          <cell r="A6852"/>
        </row>
        <row r="6853">
          <cell r="A6853"/>
        </row>
        <row r="6854">
          <cell r="A6854"/>
        </row>
        <row r="6855">
          <cell r="A6855"/>
        </row>
        <row r="6856">
          <cell r="A6856"/>
        </row>
        <row r="6857">
          <cell r="A6857"/>
        </row>
        <row r="6858">
          <cell r="A6858"/>
        </row>
        <row r="6859">
          <cell r="A6859"/>
        </row>
        <row r="6860">
          <cell r="A6860"/>
        </row>
        <row r="6861">
          <cell r="A6861"/>
        </row>
        <row r="6862">
          <cell r="A6862"/>
        </row>
        <row r="6863">
          <cell r="A6863"/>
        </row>
        <row r="6864">
          <cell r="A6864"/>
        </row>
        <row r="6865">
          <cell r="A6865"/>
        </row>
        <row r="6866">
          <cell r="A6866"/>
        </row>
        <row r="6867">
          <cell r="A6867"/>
        </row>
        <row r="6868">
          <cell r="A6868"/>
        </row>
        <row r="6869">
          <cell r="A6869"/>
        </row>
        <row r="6870">
          <cell r="A6870"/>
        </row>
        <row r="6871">
          <cell r="A6871"/>
        </row>
        <row r="6872">
          <cell r="A6872"/>
        </row>
        <row r="6873">
          <cell r="A6873"/>
        </row>
        <row r="6874">
          <cell r="A6874"/>
        </row>
        <row r="6875">
          <cell r="A6875"/>
        </row>
        <row r="6876">
          <cell r="A6876"/>
        </row>
        <row r="6877">
          <cell r="A6877"/>
        </row>
        <row r="6878">
          <cell r="A6878"/>
        </row>
        <row r="6879">
          <cell r="A6879"/>
        </row>
        <row r="6880">
          <cell r="A6880"/>
        </row>
        <row r="6881">
          <cell r="A6881"/>
        </row>
        <row r="6882">
          <cell r="A6882"/>
        </row>
        <row r="6883">
          <cell r="A6883"/>
        </row>
        <row r="6884">
          <cell r="A6884"/>
        </row>
        <row r="6885">
          <cell r="A6885"/>
        </row>
        <row r="6886">
          <cell r="A6886"/>
        </row>
        <row r="6887">
          <cell r="A6887"/>
        </row>
        <row r="6888">
          <cell r="A6888"/>
        </row>
        <row r="6889">
          <cell r="A6889"/>
        </row>
        <row r="6890">
          <cell r="A6890"/>
        </row>
        <row r="6891">
          <cell r="A6891"/>
        </row>
        <row r="6892">
          <cell r="A6892"/>
        </row>
        <row r="6893">
          <cell r="A6893"/>
        </row>
        <row r="6894">
          <cell r="A6894"/>
        </row>
        <row r="6895">
          <cell r="A6895"/>
        </row>
        <row r="6896">
          <cell r="A6896"/>
        </row>
        <row r="6897">
          <cell r="A6897"/>
        </row>
        <row r="6898">
          <cell r="A6898"/>
        </row>
        <row r="6899">
          <cell r="A6899"/>
        </row>
        <row r="6900">
          <cell r="A6900"/>
        </row>
        <row r="6901">
          <cell r="A6901"/>
        </row>
        <row r="6902">
          <cell r="A6902"/>
        </row>
        <row r="6903">
          <cell r="A6903"/>
        </row>
        <row r="6904">
          <cell r="A6904"/>
        </row>
        <row r="6905">
          <cell r="A6905"/>
        </row>
        <row r="6906">
          <cell r="A6906"/>
        </row>
        <row r="6907">
          <cell r="A6907"/>
        </row>
        <row r="6908">
          <cell r="A6908"/>
        </row>
        <row r="6909">
          <cell r="A6909"/>
        </row>
        <row r="6910">
          <cell r="A6910"/>
        </row>
        <row r="6911">
          <cell r="A6911"/>
        </row>
        <row r="6912">
          <cell r="A6912"/>
        </row>
        <row r="6913">
          <cell r="A6913"/>
        </row>
        <row r="6914">
          <cell r="A6914"/>
        </row>
        <row r="6915">
          <cell r="A6915"/>
        </row>
        <row r="6916">
          <cell r="A6916"/>
        </row>
        <row r="6917">
          <cell r="A6917"/>
        </row>
        <row r="6918">
          <cell r="A6918"/>
        </row>
        <row r="6919">
          <cell r="A6919"/>
        </row>
        <row r="6920">
          <cell r="A6920"/>
        </row>
        <row r="6921">
          <cell r="A6921"/>
        </row>
        <row r="6922">
          <cell r="A6922"/>
        </row>
        <row r="6923">
          <cell r="A6923"/>
        </row>
        <row r="6924">
          <cell r="A6924"/>
        </row>
        <row r="6925">
          <cell r="A6925"/>
        </row>
        <row r="6926">
          <cell r="A6926"/>
        </row>
        <row r="6927">
          <cell r="A6927"/>
        </row>
        <row r="6928">
          <cell r="A6928"/>
        </row>
        <row r="6929">
          <cell r="A6929"/>
        </row>
        <row r="6930">
          <cell r="A6930"/>
        </row>
        <row r="6931">
          <cell r="A6931"/>
        </row>
        <row r="6932">
          <cell r="A6932"/>
        </row>
        <row r="6933">
          <cell r="A6933"/>
        </row>
        <row r="6934">
          <cell r="A6934"/>
        </row>
        <row r="6935">
          <cell r="A6935"/>
        </row>
        <row r="6936">
          <cell r="A6936"/>
        </row>
        <row r="6937">
          <cell r="A6937"/>
        </row>
        <row r="6938">
          <cell r="A6938"/>
        </row>
        <row r="6939">
          <cell r="A6939"/>
        </row>
        <row r="6940">
          <cell r="A6940"/>
        </row>
        <row r="6941">
          <cell r="A6941"/>
        </row>
        <row r="6942">
          <cell r="A6942"/>
        </row>
        <row r="6943">
          <cell r="A6943"/>
        </row>
        <row r="6944">
          <cell r="A6944"/>
        </row>
        <row r="6945">
          <cell r="A6945"/>
        </row>
        <row r="6946">
          <cell r="A6946"/>
        </row>
        <row r="6947">
          <cell r="A6947"/>
        </row>
        <row r="6948">
          <cell r="A6948"/>
        </row>
        <row r="6949">
          <cell r="A6949"/>
        </row>
        <row r="6950">
          <cell r="A6950"/>
        </row>
        <row r="6951">
          <cell r="A6951"/>
        </row>
        <row r="6952">
          <cell r="A6952"/>
        </row>
        <row r="6953">
          <cell r="A6953"/>
        </row>
        <row r="6954">
          <cell r="A6954"/>
        </row>
        <row r="6955">
          <cell r="A6955"/>
        </row>
        <row r="6956">
          <cell r="A6956"/>
        </row>
        <row r="6957">
          <cell r="A6957"/>
        </row>
        <row r="6958">
          <cell r="A6958"/>
        </row>
        <row r="6959">
          <cell r="A6959"/>
        </row>
        <row r="6960">
          <cell r="A6960"/>
        </row>
        <row r="6961">
          <cell r="A6961"/>
        </row>
        <row r="6962">
          <cell r="A6962"/>
        </row>
        <row r="6963">
          <cell r="A6963"/>
        </row>
        <row r="6964">
          <cell r="A6964"/>
        </row>
        <row r="6965">
          <cell r="A6965"/>
        </row>
        <row r="6966">
          <cell r="A6966"/>
        </row>
        <row r="6967">
          <cell r="A6967"/>
        </row>
        <row r="6968">
          <cell r="A6968"/>
        </row>
        <row r="6969">
          <cell r="A6969"/>
        </row>
        <row r="6970">
          <cell r="A6970"/>
        </row>
        <row r="6971">
          <cell r="A6971"/>
        </row>
        <row r="6972">
          <cell r="A6972"/>
        </row>
        <row r="6973">
          <cell r="A6973"/>
        </row>
        <row r="6974">
          <cell r="A6974"/>
        </row>
        <row r="6975">
          <cell r="A6975"/>
        </row>
        <row r="6976">
          <cell r="A6976"/>
        </row>
        <row r="6977">
          <cell r="A6977"/>
        </row>
        <row r="6978">
          <cell r="A6978"/>
        </row>
        <row r="6979">
          <cell r="A6979"/>
        </row>
        <row r="6980">
          <cell r="A6980"/>
        </row>
        <row r="6981">
          <cell r="A6981"/>
        </row>
        <row r="6982">
          <cell r="A6982"/>
        </row>
        <row r="6983">
          <cell r="A6983"/>
        </row>
        <row r="6984">
          <cell r="A6984"/>
        </row>
        <row r="6985">
          <cell r="A6985"/>
        </row>
        <row r="6986">
          <cell r="A6986"/>
        </row>
        <row r="6987">
          <cell r="A6987"/>
        </row>
        <row r="6988">
          <cell r="A6988"/>
        </row>
        <row r="6989">
          <cell r="A6989"/>
        </row>
        <row r="6990">
          <cell r="A6990"/>
        </row>
        <row r="6991">
          <cell r="A6991"/>
        </row>
        <row r="6992">
          <cell r="A6992"/>
        </row>
        <row r="6993">
          <cell r="A6993"/>
        </row>
        <row r="6994">
          <cell r="A6994"/>
        </row>
        <row r="6995">
          <cell r="A6995"/>
        </row>
        <row r="6996">
          <cell r="A6996"/>
        </row>
        <row r="6997">
          <cell r="A6997"/>
        </row>
        <row r="6998">
          <cell r="A6998"/>
        </row>
        <row r="6999">
          <cell r="A6999"/>
        </row>
        <row r="7000">
          <cell r="A7000"/>
        </row>
        <row r="7001">
          <cell r="A7001"/>
        </row>
        <row r="7002">
          <cell r="A7002"/>
        </row>
        <row r="7003">
          <cell r="A7003"/>
        </row>
        <row r="7004">
          <cell r="A7004"/>
        </row>
        <row r="7005">
          <cell r="A7005"/>
        </row>
        <row r="7006">
          <cell r="A7006"/>
        </row>
        <row r="7007">
          <cell r="A7007"/>
        </row>
        <row r="7008">
          <cell r="A7008"/>
        </row>
        <row r="7009">
          <cell r="A7009"/>
        </row>
        <row r="7010">
          <cell r="A7010"/>
        </row>
        <row r="7011">
          <cell r="A7011"/>
        </row>
        <row r="7012">
          <cell r="A7012"/>
        </row>
        <row r="7013">
          <cell r="A7013"/>
        </row>
        <row r="7014">
          <cell r="A7014"/>
        </row>
        <row r="7015">
          <cell r="A7015"/>
        </row>
        <row r="7016">
          <cell r="A7016"/>
        </row>
        <row r="7017">
          <cell r="A7017"/>
        </row>
        <row r="7018">
          <cell r="A7018"/>
        </row>
        <row r="7019">
          <cell r="A7019"/>
        </row>
        <row r="7020">
          <cell r="A7020"/>
        </row>
        <row r="7021">
          <cell r="A7021"/>
        </row>
        <row r="7022">
          <cell r="A7022"/>
        </row>
        <row r="7023">
          <cell r="A7023"/>
        </row>
        <row r="7024">
          <cell r="A7024"/>
        </row>
        <row r="7025">
          <cell r="A7025"/>
        </row>
        <row r="7026">
          <cell r="A7026"/>
        </row>
        <row r="7027">
          <cell r="A7027"/>
        </row>
        <row r="7028">
          <cell r="A7028"/>
        </row>
        <row r="7029">
          <cell r="A7029"/>
        </row>
        <row r="7030">
          <cell r="A7030"/>
        </row>
        <row r="7031">
          <cell r="A7031"/>
        </row>
        <row r="7032">
          <cell r="A7032"/>
        </row>
        <row r="7033">
          <cell r="A7033"/>
        </row>
        <row r="7034">
          <cell r="A7034"/>
        </row>
        <row r="7035">
          <cell r="A7035"/>
        </row>
        <row r="7036">
          <cell r="A7036"/>
        </row>
        <row r="7037">
          <cell r="A7037"/>
        </row>
        <row r="7038">
          <cell r="A7038"/>
        </row>
        <row r="7039">
          <cell r="A7039"/>
        </row>
        <row r="7040">
          <cell r="A7040"/>
        </row>
        <row r="7041">
          <cell r="A7041"/>
        </row>
        <row r="7042">
          <cell r="A7042"/>
        </row>
        <row r="7043">
          <cell r="A7043"/>
        </row>
        <row r="7044">
          <cell r="A7044"/>
        </row>
        <row r="7045">
          <cell r="A7045"/>
        </row>
        <row r="7046">
          <cell r="A7046"/>
        </row>
        <row r="7047">
          <cell r="A7047"/>
        </row>
        <row r="7048">
          <cell r="A7048"/>
        </row>
        <row r="7049">
          <cell r="A7049"/>
        </row>
        <row r="7050">
          <cell r="A7050"/>
        </row>
        <row r="7051">
          <cell r="A7051"/>
        </row>
        <row r="7052">
          <cell r="A7052"/>
        </row>
        <row r="7053">
          <cell r="A7053"/>
        </row>
        <row r="7054">
          <cell r="A7054"/>
        </row>
        <row r="7055">
          <cell r="A7055"/>
        </row>
        <row r="7056">
          <cell r="A7056"/>
        </row>
        <row r="7057">
          <cell r="A7057"/>
        </row>
        <row r="7058">
          <cell r="A7058"/>
        </row>
        <row r="7059">
          <cell r="A7059"/>
        </row>
        <row r="7060">
          <cell r="A7060"/>
        </row>
        <row r="7061">
          <cell r="A7061"/>
        </row>
        <row r="7062">
          <cell r="A7062"/>
        </row>
        <row r="7063">
          <cell r="A7063"/>
        </row>
        <row r="7064">
          <cell r="A7064"/>
        </row>
        <row r="7065">
          <cell r="A7065"/>
        </row>
        <row r="7066">
          <cell r="A7066"/>
        </row>
        <row r="7067">
          <cell r="A7067"/>
        </row>
        <row r="7068">
          <cell r="A7068"/>
        </row>
        <row r="7069">
          <cell r="A7069"/>
        </row>
        <row r="7070">
          <cell r="A7070"/>
        </row>
        <row r="7071">
          <cell r="A7071"/>
        </row>
        <row r="7072">
          <cell r="A7072"/>
        </row>
        <row r="7073">
          <cell r="A7073"/>
        </row>
        <row r="7074">
          <cell r="A7074"/>
        </row>
        <row r="7075">
          <cell r="A7075"/>
        </row>
        <row r="7076">
          <cell r="A7076"/>
        </row>
        <row r="7077">
          <cell r="A7077"/>
        </row>
        <row r="7078">
          <cell r="A7078"/>
        </row>
        <row r="7079">
          <cell r="A7079"/>
        </row>
        <row r="7080">
          <cell r="A7080"/>
        </row>
        <row r="7081">
          <cell r="A7081"/>
        </row>
        <row r="7082">
          <cell r="A7082"/>
        </row>
        <row r="7083">
          <cell r="A7083"/>
        </row>
        <row r="7084">
          <cell r="A7084"/>
        </row>
        <row r="7085">
          <cell r="A7085"/>
        </row>
        <row r="7086">
          <cell r="A7086"/>
        </row>
        <row r="7087">
          <cell r="A7087"/>
        </row>
        <row r="7088">
          <cell r="A7088"/>
        </row>
        <row r="7089">
          <cell r="A7089"/>
        </row>
        <row r="7090">
          <cell r="A7090"/>
        </row>
        <row r="7091">
          <cell r="A7091"/>
        </row>
        <row r="7092">
          <cell r="A7092"/>
        </row>
        <row r="7093">
          <cell r="A7093"/>
        </row>
        <row r="7094">
          <cell r="A7094"/>
        </row>
        <row r="7095">
          <cell r="A7095"/>
        </row>
        <row r="7096">
          <cell r="A7096"/>
        </row>
        <row r="7097">
          <cell r="A7097"/>
        </row>
        <row r="7098">
          <cell r="A7098"/>
        </row>
        <row r="7099">
          <cell r="A7099"/>
        </row>
        <row r="7100">
          <cell r="A7100"/>
        </row>
        <row r="7101">
          <cell r="A7101"/>
        </row>
        <row r="7102">
          <cell r="A7102"/>
        </row>
        <row r="7103">
          <cell r="A7103"/>
        </row>
        <row r="7104">
          <cell r="A7104"/>
        </row>
        <row r="7105">
          <cell r="A7105"/>
        </row>
        <row r="7106">
          <cell r="A7106"/>
        </row>
        <row r="7107">
          <cell r="A7107"/>
        </row>
        <row r="7108">
          <cell r="A7108"/>
        </row>
        <row r="7109">
          <cell r="A7109"/>
        </row>
        <row r="7110">
          <cell r="A7110"/>
        </row>
        <row r="7111">
          <cell r="A7111"/>
        </row>
        <row r="7112">
          <cell r="A7112"/>
        </row>
        <row r="7113">
          <cell r="A7113"/>
        </row>
        <row r="7114">
          <cell r="A7114"/>
        </row>
        <row r="7115">
          <cell r="A7115"/>
        </row>
        <row r="7116">
          <cell r="A7116"/>
        </row>
        <row r="7117">
          <cell r="A7117"/>
        </row>
        <row r="7118">
          <cell r="A7118"/>
        </row>
        <row r="7119">
          <cell r="A7119"/>
        </row>
        <row r="7120">
          <cell r="A7120"/>
        </row>
        <row r="7121">
          <cell r="A7121"/>
        </row>
        <row r="7122">
          <cell r="A7122"/>
        </row>
        <row r="7123">
          <cell r="A7123"/>
        </row>
        <row r="7124">
          <cell r="A7124"/>
        </row>
        <row r="7125">
          <cell r="A7125"/>
        </row>
        <row r="7126">
          <cell r="A7126"/>
        </row>
        <row r="7127">
          <cell r="A7127"/>
        </row>
        <row r="7128">
          <cell r="A7128"/>
        </row>
        <row r="7129">
          <cell r="A7129"/>
        </row>
        <row r="7130">
          <cell r="A7130"/>
        </row>
        <row r="7131">
          <cell r="A7131"/>
        </row>
        <row r="7132">
          <cell r="A7132"/>
        </row>
        <row r="7133">
          <cell r="A7133"/>
        </row>
        <row r="7134">
          <cell r="A7134"/>
        </row>
        <row r="7135">
          <cell r="A7135"/>
        </row>
        <row r="7136">
          <cell r="A7136"/>
        </row>
        <row r="7137">
          <cell r="A7137"/>
        </row>
        <row r="7138">
          <cell r="A7138"/>
        </row>
        <row r="7139">
          <cell r="A7139"/>
        </row>
        <row r="7140">
          <cell r="A7140"/>
        </row>
        <row r="7141">
          <cell r="A7141"/>
        </row>
        <row r="7142">
          <cell r="A7142"/>
        </row>
        <row r="7143">
          <cell r="A7143"/>
        </row>
        <row r="7144">
          <cell r="A7144"/>
        </row>
        <row r="7145">
          <cell r="A7145"/>
        </row>
        <row r="7146">
          <cell r="A7146"/>
        </row>
        <row r="7147">
          <cell r="A7147"/>
        </row>
        <row r="7148">
          <cell r="A7148"/>
        </row>
        <row r="7149">
          <cell r="A7149"/>
        </row>
        <row r="7150">
          <cell r="A7150"/>
        </row>
        <row r="7151">
          <cell r="A7151"/>
        </row>
        <row r="7152">
          <cell r="A7152"/>
        </row>
        <row r="7153">
          <cell r="A7153"/>
        </row>
        <row r="7154">
          <cell r="A7154"/>
        </row>
        <row r="7155">
          <cell r="A7155"/>
        </row>
        <row r="7156">
          <cell r="A7156"/>
        </row>
        <row r="7157">
          <cell r="A7157"/>
        </row>
        <row r="7158">
          <cell r="A7158"/>
        </row>
        <row r="7159">
          <cell r="A7159"/>
        </row>
        <row r="7160">
          <cell r="A7160"/>
        </row>
        <row r="7161">
          <cell r="A7161"/>
        </row>
        <row r="7162">
          <cell r="A7162"/>
        </row>
        <row r="7163">
          <cell r="A7163"/>
        </row>
        <row r="7164">
          <cell r="A7164"/>
        </row>
        <row r="7165">
          <cell r="A7165"/>
        </row>
        <row r="7166">
          <cell r="A7166"/>
        </row>
        <row r="7167">
          <cell r="A7167"/>
        </row>
        <row r="7168">
          <cell r="A7168"/>
        </row>
        <row r="7169">
          <cell r="A7169"/>
        </row>
        <row r="7170">
          <cell r="A7170"/>
        </row>
        <row r="7171">
          <cell r="A7171"/>
        </row>
        <row r="7172">
          <cell r="A7172"/>
        </row>
        <row r="7173">
          <cell r="A7173"/>
        </row>
        <row r="7174">
          <cell r="A7174"/>
        </row>
        <row r="7175">
          <cell r="A7175"/>
        </row>
        <row r="7176">
          <cell r="A7176"/>
        </row>
        <row r="7177">
          <cell r="A7177"/>
        </row>
        <row r="7178">
          <cell r="A7178"/>
        </row>
        <row r="7179">
          <cell r="A7179"/>
        </row>
        <row r="7180">
          <cell r="A7180"/>
        </row>
        <row r="7181">
          <cell r="A7181"/>
        </row>
        <row r="7182">
          <cell r="A7182"/>
        </row>
        <row r="7183">
          <cell r="A7183"/>
        </row>
        <row r="7184">
          <cell r="A7184"/>
        </row>
        <row r="7185">
          <cell r="A7185"/>
        </row>
        <row r="7186">
          <cell r="A7186"/>
        </row>
        <row r="7187">
          <cell r="A7187"/>
        </row>
        <row r="7188">
          <cell r="A7188"/>
        </row>
        <row r="7189">
          <cell r="A7189"/>
        </row>
        <row r="7190">
          <cell r="A7190"/>
        </row>
        <row r="7191">
          <cell r="A7191"/>
        </row>
        <row r="7192">
          <cell r="A7192"/>
        </row>
        <row r="7193">
          <cell r="A7193"/>
        </row>
        <row r="7194">
          <cell r="A7194"/>
        </row>
        <row r="7195">
          <cell r="A7195"/>
        </row>
        <row r="7196">
          <cell r="A7196"/>
        </row>
        <row r="7197">
          <cell r="A7197"/>
        </row>
        <row r="7198">
          <cell r="A7198"/>
        </row>
        <row r="7199">
          <cell r="A7199"/>
        </row>
        <row r="7200">
          <cell r="A7200"/>
        </row>
        <row r="7201">
          <cell r="A7201"/>
        </row>
        <row r="7202">
          <cell r="A7202"/>
        </row>
        <row r="7203">
          <cell r="A7203"/>
        </row>
        <row r="7204">
          <cell r="A7204"/>
        </row>
        <row r="7205">
          <cell r="A7205"/>
        </row>
        <row r="7206">
          <cell r="A7206"/>
        </row>
        <row r="7207">
          <cell r="A7207"/>
        </row>
        <row r="7208">
          <cell r="A7208"/>
        </row>
        <row r="7209">
          <cell r="A7209"/>
        </row>
        <row r="7210">
          <cell r="A7210"/>
        </row>
        <row r="7211">
          <cell r="A7211"/>
        </row>
        <row r="7212">
          <cell r="A7212"/>
        </row>
        <row r="7213">
          <cell r="A7213"/>
        </row>
        <row r="7214">
          <cell r="A7214"/>
        </row>
        <row r="7215">
          <cell r="A7215"/>
        </row>
        <row r="7216">
          <cell r="A7216"/>
        </row>
        <row r="7217">
          <cell r="A7217"/>
        </row>
        <row r="7218">
          <cell r="A7218"/>
        </row>
        <row r="7219">
          <cell r="A7219"/>
        </row>
        <row r="7220">
          <cell r="A7220"/>
        </row>
        <row r="7221">
          <cell r="A7221"/>
        </row>
        <row r="7222">
          <cell r="A7222"/>
        </row>
        <row r="7223">
          <cell r="A7223"/>
        </row>
        <row r="7224">
          <cell r="A7224"/>
        </row>
        <row r="7225">
          <cell r="A7225"/>
        </row>
        <row r="7226">
          <cell r="A7226"/>
        </row>
        <row r="7227">
          <cell r="A7227"/>
        </row>
        <row r="7228">
          <cell r="A7228"/>
        </row>
        <row r="7229">
          <cell r="A7229"/>
        </row>
        <row r="7230">
          <cell r="A7230"/>
        </row>
        <row r="7231">
          <cell r="A7231"/>
        </row>
        <row r="7232">
          <cell r="A7232"/>
        </row>
        <row r="7233">
          <cell r="A7233"/>
        </row>
        <row r="7234">
          <cell r="A7234"/>
        </row>
        <row r="7235">
          <cell r="A7235"/>
        </row>
        <row r="7236">
          <cell r="A7236"/>
        </row>
        <row r="7237">
          <cell r="A7237"/>
        </row>
        <row r="7238">
          <cell r="A7238"/>
        </row>
        <row r="7239">
          <cell r="A7239"/>
        </row>
        <row r="7240">
          <cell r="A7240"/>
        </row>
        <row r="7241">
          <cell r="A7241"/>
        </row>
        <row r="7242">
          <cell r="A7242"/>
        </row>
        <row r="7243">
          <cell r="A7243"/>
        </row>
        <row r="7244">
          <cell r="A7244"/>
        </row>
        <row r="7245">
          <cell r="A7245"/>
        </row>
        <row r="7246">
          <cell r="A7246"/>
        </row>
        <row r="7247">
          <cell r="A7247"/>
        </row>
        <row r="7248">
          <cell r="A7248"/>
        </row>
        <row r="7249">
          <cell r="A7249"/>
        </row>
        <row r="7250">
          <cell r="A7250"/>
        </row>
        <row r="7251">
          <cell r="A7251"/>
        </row>
        <row r="7252">
          <cell r="A7252"/>
        </row>
        <row r="7253">
          <cell r="A7253"/>
        </row>
        <row r="7254">
          <cell r="A7254"/>
        </row>
        <row r="7255">
          <cell r="A7255"/>
        </row>
        <row r="7256">
          <cell r="A7256"/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3"/>
  <sheetViews>
    <sheetView showGridLines="0" zoomScaleNormal="100" zoomScaleSheetLayoutView="100" workbookViewId="0">
      <selection activeCell="J2" sqref="J2"/>
    </sheetView>
  </sheetViews>
  <sheetFormatPr baseColWidth="10" defaultRowHeight="12"/>
  <cols>
    <col min="1" max="1" width="1.140625" style="1" customWidth="1"/>
    <col min="2" max="2" width="9.28515625" style="4" customWidth="1"/>
    <col min="3" max="3" width="35.140625" style="6" customWidth="1"/>
    <col min="4" max="4" width="5.5703125" style="3" customWidth="1"/>
    <col min="5" max="5" width="6.7109375" style="3" customWidth="1"/>
    <col min="6" max="6" width="9.28515625" style="3" customWidth="1"/>
    <col min="7" max="7" width="9.42578125" style="5" customWidth="1"/>
    <col min="8" max="8" width="2.42578125" style="5" customWidth="1"/>
    <col min="9" max="9" width="9.28515625" style="4" customWidth="1"/>
    <col min="10" max="10" width="38.7109375" style="2" customWidth="1"/>
    <col min="11" max="11" width="5.5703125" style="3" customWidth="1"/>
    <col min="12" max="12" width="6.7109375" style="3" customWidth="1"/>
    <col min="13" max="13" width="6.7109375" style="2" customWidth="1"/>
    <col min="14" max="14" width="8.42578125" style="1" customWidth="1"/>
    <col min="15" max="16384" width="11.42578125" style="1"/>
  </cols>
  <sheetData>
    <row r="2" spans="2:14" ht="18.75">
      <c r="D2" s="1882" t="s">
        <v>246</v>
      </c>
      <c r="E2" s="1882"/>
      <c r="F2" s="1882"/>
      <c r="G2" s="1882"/>
      <c r="H2" s="1882"/>
      <c r="I2" s="1882"/>
    </row>
    <row r="3" spans="2:14" ht="12.75" customHeight="1">
      <c r="D3" s="1882"/>
      <c r="E3" s="1882"/>
      <c r="F3" s="1882"/>
      <c r="G3" s="1882"/>
      <c r="H3" s="1882"/>
      <c r="I3" s="1882"/>
    </row>
    <row r="4" spans="2:14" ht="18.75" customHeight="1" thickBot="1">
      <c r="B4" s="133"/>
      <c r="C4" s="1883" t="s">
        <v>245</v>
      </c>
      <c r="D4" s="1883"/>
      <c r="E4" s="1883"/>
      <c r="F4" s="1883"/>
      <c r="G4" s="1883"/>
      <c r="H4" s="1883"/>
      <c r="I4" s="1883"/>
      <c r="J4" s="1883"/>
      <c r="K4" s="169"/>
      <c r="L4" s="169"/>
      <c r="M4" s="168"/>
      <c r="N4" s="168"/>
    </row>
    <row r="5" spans="2:14" ht="18.75" customHeight="1" thickBot="1">
      <c r="B5" s="92" t="s">
        <v>244</v>
      </c>
      <c r="C5" s="89"/>
      <c r="D5" s="91"/>
      <c r="E5" s="91"/>
      <c r="F5" s="91"/>
      <c r="G5" s="90"/>
      <c r="H5" s="89"/>
      <c r="I5" s="89"/>
      <c r="J5" s="89"/>
      <c r="K5" s="88"/>
      <c r="L5" s="88"/>
      <c r="M5" s="87"/>
      <c r="N5" s="80"/>
    </row>
    <row r="6" spans="2:14" ht="17.25" customHeight="1" thickBot="1">
      <c r="B6" s="86" t="s">
        <v>72</v>
      </c>
      <c r="C6" s="85"/>
      <c r="D6" s="167" t="s">
        <v>71</v>
      </c>
      <c r="E6" s="167"/>
      <c r="F6" s="1890">
        <f>G94+N94+N134</f>
        <v>0</v>
      </c>
      <c r="G6" s="1891"/>
      <c r="H6" s="166"/>
      <c r="I6" s="165" t="s">
        <v>243</v>
      </c>
      <c r="J6" s="164">
        <f>SUM(N136:N141)</f>
        <v>0</v>
      </c>
      <c r="K6" s="84"/>
      <c r="L6" s="84"/>
      <c r="M6" s="163"/>
      <c r="N6" s="80"/>
    </row>
    <row r="7" spans="2:14" ht="17.25" customHeight="1" thickBot="1">
      <c r="B7" s="83" t="s">
        <v>72</v>
      </c>
      <c r="C7" s="82"/>
      <c r="D7" s="162" t="s">
        <v>71</v>
      </c>
      <c r="E7" s="162"/>
      <c r="F7" s="1890">
        <f>SUM(G104:G142)</f>
        <v>0</v>
      </c>
      <c r="G7" s="1891"/>
      <c r="H7" s="161"/>
      <c r="I7" s="81"/>
      <c r="J7" s="160"/>
      <c r="K7" s="81"/>
      <c r="L7" s="81"/>
      <c r="M7" s="159"/>
      <c r="N7" s="80"/>
    </row>
    <row r="8" spans="2:14" ht="10.5" customHeight="1" thickBot="1">
      <c r="B8" s="133"/>
      <c r="C8" s="133"/>
      <c r="H8" s="133"/>
      <c r="I8" s="133"/>
      <c r="J8" s="133"/>
      <c r="K8" s="80"/>
      <c r="L8" s="80"/>
      <c r="M8" s="80"/>
      <c r="N8" s="80"/>
    </row>
    <row r="9" spans="2:14" ht="12.75" thickBot="1">
      <c r="B9" s="156" t="s">
        <v>69</v>
      </c>
      <c r="C9" s="155"/>
      <c r="D9" s="154" t="s">
        <v>241</v>
      </c>
      <c r="E9" s="158" t="s">
        <v>240</v>
      </c>
      <c r="F9" s="154" t="s">
        <v>239</v>
      </c>
      <c r="G9" s="157" t="s">
        <v>242</v>
      </c>
      <c r="H9" s="133"/>
      <c r="I9" s="156" t="s">
        <v>69</v>
      </c>
      <c r="J9" s="155"/>
      <c r="K9" s="154" t="s">
        <v>241</v>
      </c>
      <c r="L9" s="154" t="s">
        <v>240</v>
      </c>
      <c r="M9" s="154" t="s">
        <v>239</v>
      </c>
      <c r="N9" s="154" t="s">
        <v>238</v>
      </c>
    </row>
    <row r="10" spans="2:14" ht="12" customHeight="1">
      <c r="B10" s="25">
        <v>40012</v>
      </c>
      <c r="C10" s="24" t="s">
        <v>237</v>
      </c>
      <c r="D10" s="33">
        <v>40</v>
      </c>
      <c r="E10" s="33">
        <v>5</v>
      </c>
      <c r="F10" s="33"/>
      <c r="G10" s="101">
        <f t="shared" ref="G10:G41" si="0">F10*D10</f>
        <v>0</v>
      </c>
      <c r="H10" s="153"/>
      <c r="I10" s="25">
        <v>44169</v>
      </c>
      <c r="J10" s="34" t="s">
        <v>236</v>
      </c>
      <c r="K10" s="33">
        <v>10</v>
      </c>
      <c r="L10" s="73">
        <v>3</v>
      </c>
      <c r="M10" s="23"/>
      <c r="N10" s="17">
        <f t="shared" ref="N10:N43" si="1">M10*K10</f>
        <v>0</v>
      </c>
    </row>
    <row r="11" spans="2:14" ht="12.75" customHeight="1">
      <c r="B11" s="43">
        <v>40122</v>
      </c>
      <c r="C11" s="42" t="s">
        <v>235</v>
      </c>
      <c r="D11" s="32">
        <v>40</v>
      </c>
      <c r="E11" s="32">
        <v>15</v>
      </c>
      <c r="F11" s="32"/>
      <c r="G11" s="17">
        <f t="shared" si="0"/>
        <v>0</v>
      </c>
      <c r="H11" s="153"/>
      <c r="I11" s="43">
        <v>44314</v>
      </c>
      <c r="J11" s="20" t="s">
        <v>234</v>
      </c>
      <c r="K11" s="32">
        <v>40</v>
      </c>
      <c r="L11" s="32">
        <v>5</v>
      </c>
      <c r="M11" s="18"/>
      <c r="N11" s="17">
        <f t="shared" si="1"/>
        <v>0</v>
      </c>
    </row>
    <row r="12" spans="2:14" ht="12.75" customHeight="1">
      <c r="B12" s="43">
        <v>40032</v>
      </c>
      <c r="C12" s="42" t="s">
        <v>233</v>
      </c>
      <c r="D12" s="32">
        <v>40</v>
      </c>
      <c r="E12" s="32">
        <v>15</v>
      </c>
      <c r="F12" s="32"/>
      <c r="G12" s="17">
        <f t="shared" si="0"/>
        <v>0</v>
      </c>
      <c r="H12" s="153"/>
      <c r="I12" s="43">
        <v>44072</v>
      </c>
      <c r="J12" s="20" t="s">
        <v>232</v>
      </c>
      <c r="K12" s="32">
        <v>40</v>
      </c>
      <c r="L12" s="32">
        <v>10</v>
      </c>
      <c r="M12" s="18"/>
      <c r="N12" s="17">
        <f t="shared" si="1"/>
        <v>0</v>
      </c>
    </row>
    <row r="13" spans="2:14" ht="12.75" customHeight="1">
      <c r="B13" s="43">
        <v>40036</v>
      </c>
      <c r="C13" s="42" t="s">
        <v>231</v>
      </c>
      <c r="D13" s="99">
        <v>5</v>
      </c>
      <c r="E13" s="32">
        <v>10</v>
      </c>
      <c r="F13" s="32"/>
      <c r="G13" s="17">
        <f t="shared" si="0"/>
        <v>0</v>
      </c>
      <c r="H13" s="153"/>
      <c r="I13" s="43">
        <v>44002</v>
      </c>
      <c r="J13" s="20" t="s">
        <v>230</v>
      </c>
      <c r="K13" s="32">
        <v>40</v>
      </c>
      <c r="L13" s="32">
        <v>15</v>
      </c>
      <c r="M13" s="18"/>
      <c r="N13" s="17">
        <f t="shared" si="1"/>
        <v>0</v>
      </c>
    </row>
    <row r="14" spans="2:14" ht="13.5" customHeight="1" thickBot="1">
      <c r="B14" s="16">
        <v>50532</v>
      </c>
      <c r="C14" s="15" t="s">
        <v>229</v>
      </c>
      <c r="D14" s="139">
        <v>40</v>
      </c>
      <c r="E14" s="139">
        <v>15</v>
      </c>
      <c r="F14" s="139"/>
      <c r="G14" s="97">
        <f t="shared" si="0"/>
        <v>0</v>
      </c>
      <c r="H14" s="153"/>
      <c r="I14" s="43">
        <v>54604</v>
      </c>
      <c r="J14" s="20" t="s">
        <v>228</v>
      </c>
      <c r="K14" s="32">
        <v>40</v>
      </c>
      <c r="L14" s="32">
        <v>15</v>
      </c>
      <c r="M14" s="18"/>
      <c r="N14" s="17">
        <f t="shared" si="1"/>
        <v>0</v>
      </c>
    </row>
    <row r="15" spans="2:14" ht="12.75" customHeight="1">
      <c r="B15" s="25">
        <v>62906</v>
      </c>
      <c r="C15" s="24" t="s">
        <v>227</v>
      </c>
      <c r="D15" s="33">
        <v>5</v>
      </c>
      <c r="E15" s="33"/>
      <c r="F15" s="33"/>
      <c r="G15" s="101">
        <f t="shared" si="0"/>
        <v>0</v>
      </c>
      <c r="H15" s="110"/>
      <c r="I15" s="43">
        <v>44270</v>
      </c>
      <c r="J15" s="20" t="s">
        <v>226</v>
      </c>
      <c r="K15" s="32">
        <v>40</v>
      </c>
      <c r="L15" s="32">
        <v>15</v>
      </c>
      <c r="M15" s="18"/>
      <c r="N15" s="17">
        <f t="shared" si="1"/>
        <v>0</v>
      </c>
    </row>
    <row r="16" spans="2:14" ht="12.75" customHeight="1">
      <c r="B16" s="43">
        <v>62907</v>
      </c>
      <c r="C16" s="42" t="s">
        <v>225</v>
      </c>
      <c r="D16" s="32">
        <v>20</v>
      </c>
      <c r="E16" s="32"/>
      <c r="F16" s="32"/>
      <c r="G16" s="17">
        <f t="shared" si="0"/>
        <v>0</v>
      </c>
      <c r="H16" s="7"/>
      <c r="I16" s="43">
        <v>44292</v>
      </c>
      <c r="J16" s="20" t="s">
        <v>224</v>
      </c>
      <c r="K16" s="32">
        <v>40</v>
      </c>
      <c r="L16" s="32">
        <v>15</v>
      </c>
      <c r="M16" s="18"/>
      <c r="N16" s="17">
        <f t="shared" si="1"/>
        <v>0</v>
      </c>
    </row>
    <row r="17" spans="2:14" ht="12.75" customHeight="1" thickBot="1">
      <c r="B17" s="16">
        <v>62902</v>
      </c>
      <c r="C17" s="15" t="s">
        <v>223</v>
      </c>
      <c r="D17" s="139">
        <v>40</v>
      </c>
      <c r="E17" s="139"/>
      <c r="F17" s="139"/>
      <c r="G17" s="97">
        <f t="shared" si="0"/>
        <v>0</v>
      </c>
      <c r="H17" s="7"/>
      <c r="I17" s="21">
        <v>44704</v>
      </c>
      <c r="J17" s="115" t="s">
        <v>222</v>
      </c>
      <c r="K17" s="32">
        <v>40</v>
      </c>
      <c r="L17" s="32">
        <v>15</v>
      </c>
      <c r="M17" s="18"/>
      <c r="N17" s="17">
        <f t="shared" si="1"/>
        <v>0</v>
      </c>
    </row>
    <row r="18" spans="2:14" ht="12.75" customHeight="1">
      <c r="B18" s="25">
        <v>42092</v>
      </c>
      <c r="C18" s="24" t="s">
        <v>221</v>
      </c>
      <c r="D18" s="33">
        <v>40</v>
      </c>
      <c r="E18" s="33">
        <v>5</v>
      </c>
      <c r="F18" s="33"/>
      <c r="G18" s="101">
        <f t="shared" si="0"/>
        <v>0</v>
      </c>
      <c r="H18" s="7"/>
      <c r="I18" s="43">
        <v>54324</v>
      </c>
      <c r="J18" s="20" t="s">
        <v>220</v>
      </c>
      <c r="K18" s="32">
        <v>40</v>
      </c>
      <c r="L18" s="32">
        <v>15</v>
      </c>
      <c r="M18" s="18"/>
      <c r="N18" s="17">
        <f t="shared" si="1"/>
        <v>0</v>
      </c>
    </row>
    <row r="19" spans="2:14" ht="12.75" customHeight="1">
      <c r="B19" s="43">
        <v>42102</v>
      </c>
      <c r="C19" s="42" t="s">
        <v>219</v>
      </c>
      <c r="D19" s="32">
        <v>40</v>
      </c>
      <c r="E19" s="32">
        <v>15</v>
      </c>
      <c r="F19" s="32"/>
      <c r="G19" s="17">
        <f t="shared" si="0"/>
        <v>0</v>
      </c>
      <c r="H19" s="7"/>
      <c r="I19" s="43">
        <v>44362</v>
      </c>
      <c r="J19" s="20" t="s">
        <v>218</v>
      </c>
      <c r="K19" s="32">
        <v>40</v>
      </c>
      <c r="L19" s="32">
        <v>15</v>
      </c>
      <c r="M19" s="18"/>
      <c r="N19" s="17">
        <f t="shared" si="1"/>
        <v>0</v>
      </c>
    </row>
    <row r="20" spans="2:14" ht="12.75" customHeight="1">
      <c r="B20" s="43">
        <v>42132</v>
      </c>
      <c r="C20" s="42" t="s">
        <v>217</v>
      </c>
      <c r="D20" s="32">
        <v>40</v>
      </c>
      <c r="E20" s="32">
        <v>15</v>
      </c>
      <c r="F20" s="32"/>
      <c r="G20" s="17">
        <f t="shared" si="0"/>
        <v>0</v>
      </c>
      <c r="H20" s="7"/>
      <c r="I20" s="43">
        <v>44560</v>
      </c>
      <c r="J20" s="20" t="s">
        <v>216</v>
      </c>
      <c r="K20" s="32">
        <v>40</v>
      </c>
      <c r="L20" s="32">
        <v>15</v>
      </c>
      <c r="M20" s="18"/>
      <c r="N20" s="17">
        <f t="shared" si="1"/>
        <v>0</v>
      </c>
    </row>
    <row r="21" spans="2:14" ht="13.5" customHeight="1">
      <c r="B21" s="43">
        <v>42322</v>
      </c>
      <c r="C21" s="42" t="s">
        <v>215</v>
      </c>
      <c r="D21" s="32">
        <v>40</v>
      </c>
      <c r="E21" s="32">
        <v>15</v>
      </c>
      <c r="F21" s="32"/>
      <c r="G21" s="17">
        <f t="shared" si="0"/>
        <v>0</v>
      </c>
      <c r="H21" s="7"/>
      <c r="I21" s="43">
        <v>44872</v>
      </c>
      <c r="J21" s="20" t="s">
        <v>214</v>
      </c>
      <c r="K21" s="32">
        <v>40</v>
      </c>
      <c r="L21" s="32">
        <v>10</v>
      </c>
      <c r="M21" s="18"/>
      <c r="N21" s="17">
        <f t="shared" si="1"/>
        <v>0</v>
      </c>
    </row>
    <row r="22" spans="2:14" ht="13.5" customHeight="1">
      <c r="B22" s="43">
        <v>42222</v>
      </c>
      <c r="C22" s="42" t="s">
        <v>213</v>
      </c>
      <c r="D22" s="32">
        <v>40</v>
      </c>
      <c r="E22" s="32">
        <v>15</v>
      </c>
      <c r="F22" s="32"/>
      <c r="G22" s="17">
        <f t="shared" si="0"/>
        <v>0</v>
      </c>
      <c r="H22" s="7"/>
      <c r="I22" s="21">
        <v>47234</v>
      </c>
      <c r="J22" s="115" t="s">
        <v>212</v>
      </c>
      <c r="K22" s="32">
        <v>40</v>
      </c>
      <c r="L22" s="32">
        <v>10</v>
      </c>
      <c r="M22" s="18"/>
      <c r="N22" s="17">
        <f t="shared" si="1"/>
        <v>0</v>
      </c>
    </row>
    <row r="23" spans="2:14" ht="12.75" customHeight="1">
      <c r="B23" s="43">
        <v>42326</v>
      </c>
      <c r="C23" s="42" t="s">
        <v>211</v>
      </c>
      <c r="D23" s="99">
        <v>5</v>
      </c>
      <c r="E23" s="32">
        <v>20</v>
      </c>
      <c r="F23" s="32"/>
      <c r="G23" s="17">
        <f t="shared" si="0"/>
        <v>0</v>
      </c>
      <c r="H23" s="111"/>
      <c r="I23" s="43">
        <v>24052</v>
      </c>
      <c r="J23" s="20" t="s">
        <v>210</v>
      </c>
      <c r="K23" s="32">
        <v>40</v>
      </c>
      <c r="L23" s="32"/>
      <c r="M23" s="18"/>
      <c r="N23" s="17">
        <f t="shared" si="1"/>
        <v>0</v>
      </c>
    </row>
    <row r="24" spans="2:14" ht="13.5" customHeight="1">
      <c r="B24" s="43">
        <v>42226</v>
      </c>
      <c r="C24" s="42" t="s">
        <v>209</v>
      </c>
      <c r="D24" s="99">
        <v>5</v>
      </c>
      <c r="E24" s="32">
        <v>20</v>
      </c>
      <c r="F24" s="32"/>
      <c r="G24" s="17">
        <f t="shared" si="0"/>
        <v>0</v>
      </c>
      <c r="H24" s="111"/>
      <c r="I24" s="125">
        <v>24554</v>
      </c>
      <c r="J24" s="56" t="s">
        <v>208</v>
      </c>
      <c r="K24" s="19">
        <v>40</v>
      </c>
      <c r="L24" s="19"/>
      <c r="M24" s="18"/>
      <c r="N24" s="17">
        <f t="shared" si="1"/>
        <v>0</v>
      </c>
    </row>
    <row r="25" spans="2:14" ht="12.75" customHeight="1">
      <c r="B25" s="125">
        <v>42682</v>
      </c>
      <c r="C25" s="42" t="s">
        <v>207</v>
      </c>
      <c r="D25" s="19">
        <v>40</v>
      </c>
      <c r="E25" s="19">
        <v>15</v>
      </c>
      <c r="F25" s="19"/>
      <c r="G25" s="17">
        <f t="shared" si="0"/>
        <v>0</v>
      </c>
      <c r="H25" s="110"/>
      <c r="I25" s="43">
        <v>24032</v>
      </c>
      <c r="J25" s="20" t="s">
        <v>206</v>
      </c>
      <c r="K25" s="32">
        <v>40</v>
      </c>
      <c r="L25" s="32"/>
      <c r="M25" s="18"/>
      <c r="N25" s="17">
        <f t="shared" si="1"/>
        <v>0</v>
      </c>
    </row>
    <row r="26" spans="2:14" ht="12" customHeight="1">
      <c r="B26" s="125">
        <v>42692</v>
      </c>
      <c r="C26" s="42" t="s">
        <v>205</v>
      </c>
      <c r="D26" s="19">
        <v>40</v>
      </c>
      <c r="E26" s="19">
        <v>15</v>
      </c>
      <c r="F26" s="19"/>
      <c r="G26" s="17">
        <f t="shared" si="0"/>
        <v>0</v>
      </c>
      <c r="H26" s="7"/>
      <c r="I26" s="43">
        <v>24072</v>
      </c>
      <c r="J26" s="20" t="s">
        <v>204</v>
      </c>
      <c r="K26" s="32">
        <v>40</v>
      </c>
      <c r="L26" s="32"/>
      <c r="M26" s="18"/>
      <c r="N26" s="17">
        <f t="shared" si="1"/>
        <v>0</v>
      </c>
    </row>
    <row r="27" spans="2:14" ht="12" customHeight="1" thickBot="1">
      <c r="B27" s="152">
        <v>42802</v>
      </c>
      <c r="C27" s="15" t="s">
        <v>203</v>
      </c>
      <c r="D27" s="63">
        <v>40</v>
      </c>
      <c r="E27" s="63">
        <v>5</v>
      </c>
      <c r="F27" s="63"/>
      <c r="G27" s="97">
        <f t="shared" si="0"/>
        <v>0</v>
      </c>
      <c r="H27" s="7"/>
      <c r="I27" s="43">
        <v>24704</v>
      </c>
      <c r="J27" s="20" t="s">
        <v>202</v>
      </c>
      <c r="K27" s="32">
        <v>40</v>
      </c>
      <c r="L27" s="32"/>
      <c r="M27" s="18"/>
      <c r="N27" s="17">
        <f t="shared" si="1"/>
        <v>0</v>
      </c>
    </row>
    <row r="28" spans="2:14" ht="12" customHeight="1">
      <c r="B28" s="151">
        <v>60402</v>
      </c>
      <c r="C28" s="150" t="s">
        <v>201</v>
      </c>
      <c r="D28" s="149">
        <v>40</v>
      </c>
      <c r="E28" s="149">
        <v>10</v>
      </c>
      <c r="F28" s="149"/>
      <c r="G28" s="148">
        <f t="shared" si="0"/>
        <v>0</v>
      </c>
      <c r="H28" s="7"/>
      <c r="I28" s="43">
        <v>24132</v>
      </c>
      <c r="J28" s="20" t="s">
        <v>200</v>
      </c>
      <c r="K28" s="32">
        <v>40</v>
      </c>
      <c r="L28" s="32"/>
      <c r="M28" s="18"/>
      <c r="N28" s="17">
        <f t="shared" si="1"/>
        <v>0</v>
      </c>
    </row>
    <row r="29" spans="2:14" ht="12" customHeight="1">
      <c r="B29" s="147">
        <v>60412</v>
      </c>
      <c r="C29" s="146" t="s">
        <v>199</v>
      </c>
      <c r="D29" s="145">
        <v>40</v>
      </c>
      <c r="E29" s="145">
        <v>10</v>
      </c>
      <c r="F29" s="145"/>
      <c r="G29" s="144">
        <f t="shared" si="0"/>
        <v>0</v>
      </c>
      <c r="H29" s="7"/>
      <c r="I29" s="43">
        <v>24162</v>
      </c>
      <c r="J29" s="20" t="s">
        <v>198</v>
      </c>
      <c r="K29" s="32">
        <v>40</v>
      </c>
      <c r="L29" s="32"/>
      <c r="M29" s="18"/>
      <c r="N29" s="17">
        <f t="shared" si="1"/>
        <v>0</v>
      </c>
    </row>
    <row r="30" spans="2:14" ht="12.75" customHeight="1">
      <c r="B30" s="147">
        <v>60422</v>
      </c>
      <c r="C30" s="146" t="s">
        <v>197</v>
      </c>
      <c r="D30" s="145">
        <v>40</v>
      </c>
      <c r="E30" s="145">
        <v>10</v>
      </c>
      <c r="F30" s="145"/>
      <c r="G30" s="144">
        <f t="shared" si="0"/>
        <v>0</v>
      </c>
      <c r="H30" s="7"/>
      <c r="I30" s="43">
        <v>24412</v>
      </c>
      <c r="J30" s="20" t="s">
        <v>196</v>
      </c>
      <c r="K30" s="32">
        <v>40</v>
      </c>
      <c r="L30" s="32"/>
      <c r="M30" s="18"/>
      <c r="N30" s="17">
        <f t="shared" si="1"/>
        <v>0</v>
      </c>
    </row>
    <row r="31" spans="2:14" ht="12.75" customHeight="1" thickBot="1">
      <c r="B31" s="143">
        <v>60432</v>
      </c>
      <c r="C31" s="142" t="s">
        <v>195</v>
      </c>
      <c r="D31" s="141">
        <v>40</v>
      </c>
      <c r="E31" s="141">
        <v>10</v>
      </c>
      <c r="F31" s="141"/>
      <c r="G31" s="140">
        <f t="shared" si="0"/>
        <v>0</v>
      </c>
      <c r="H31" s="7"/>
      <c r="I31" s="43">
        <v>24614</v>
      </c>
      <c r="J31" s="20" t="s">
        <v>194</v>
      </c>
      <c r="K31" s="32">
        <v>40</v>
      </c>
      <c r="L31" s="32"/>
      <c r="M31" s="18"/>
      <c r="N31" s="17">
        <f t="shared" si="1"/>
        <v>0</v>
      </c>
    </row>
    <row r="32" spans="2:14" ht="12" customHeight="1">
      <c r="B32" s="43">
        <v>83499</v>
      </c>
      <c r="C32" s="42" t="s">
        <v>193</v>
      </c>
      <c r="D32" s="32">
        <v>25</v>
      </c>
      <c r="E32" s="32">
        <v>3</v>
      </c>
      <c r="F32" s="32"/>
      <c r="G32" s="17">
        <f t="shared" si="0"/>
        <v>0</v>
      </c>
      <c r="H32" s="7"/>
      <c r="I32" s="43">
        <v>24422</v>
      </c>
      <c r="J32" s="20" t="s">
        <v>192</v>
      </c>
      <c r="K32" s="32">
        <v>40</v>
      </c>
      <c r="L32" s="32"/>
      <c r="M32" s="18"/>
      <c r="N32" s="17">
        <f t="shared" si="1"/>
        <v>0</v>
      </c>
    </row>
    <row r="33" spans="2:14" ht="12" customHeight="1">
      <c r="B33" s="43">
        <v>83439</v>
      </c>
      <c r="C33" s="42" t="s">
        <v>191</v>
      </c>
      <c r="D33" s="32">
        <v>25</v>
      </c>
      <c r="E33" s="32">
        <v>3</v>
      </c>
      <c r="F33" s="32"/>
      <c r="G33" s="17">
        <f t="shared" si="0"/>
        <v>0</v>
      </c>
      <c r="H33" s="7"/>
      <c r="I33" s="43">
        <v>24624</v>
      </c>
      <c r="J33" s="20" t="s">
        <v>190</v>
      </c>
      <c r="K33" s="32">
        <v>40</v>
      </c>
      <c r="L33" s="32"/>
      <c r="M33" s="18"/>
      <c r="N33" s="17">
        <f t="shared" si="1"/>
        <v>0</v>
      </c>
    </row>
    <row r="34" spans="2:14" ht="12" customHeight="1">
      <c r="B34" s="43">
        <v>43137</v>
      </c>
      <c r="C34" s="42" t="s">
        <v>189</v>
      </c>
      <c r="D34" s="32">
        <v>25</v>
      </c>
      <c r="E34" s="32">
        <v>15</v>
      </c>
      <c r="F34" s="32"/>
      <c r="G34" s="17">
        <f t="shared" si="0"/>
        <v>0</v>
      </c>
      <c r="H34" s="7"/>
      <c r="I34" s="43">
        <v>24002</v>
      </c>
      <c r="J34" s="20" t="s">
        <v>188</v>
      </c>
      <c r="K34" s="32">
        <v>40</v>
      </c>
      <c r="L34" s="32"/>
      <c r="M34" s="18"/>
      <c r="N34" s="17">
        <f t="shared" si="1"/>
        <v>0</v>
      </c>
    </row>
    <row r="35" spans="2:14" ht="12" customHeight="1">
      <c r="B35" s="43">
        <v>43012</v>
      </c>
      <c r="C35" s="42" t="s">
        <v>187</v>
      </c>
      <c r="D35" s="32">
        <v>40</v>
      </c>
      <c r="E35" s="32">
        <v>15</v>
      </c>
      <c r="F35" s="32"/>
      <c r="G35" s="17">
        <f t="shared" si="0"/>
        <v>0</v>
      </c>
      <c r="H35" s="7"/>
      <c r="I35" s="43">
        <v>24592</v>
      </c>
      <c r="J35" s="20" t="s">
        <v>186</v>
      </c>
      <c r="K35" s="32">
        <v>40</v>
      </c>
      <c r="L35" s="32"/>
      <c r="M35" s="18"/>
      <c r="N35" s="17">
        <f t="shared" si="1"/>
        <v>0</v>
      </c>
    </row>
    <row r="36" spans="2:14" ht="12" customHeight="1">
      <c r="B36" s="43">
        <v>43022</v>
      </c>
      <c r="C36" s="42" t="s">
        <v>185</v>
      </c>
      <c r="D36" s="32">
        <v>40</v>
      </c>
      <c r="E36" s="32">
        <v>15</v>
      </c>
      <c r="F36" s="32"/>
      <c r="G36" s="17">
        <f t="shared" si="0"/>
        <v>0</v>
      </c>
      <c r="H36" s="7"/>
      <c r="I36" s="43">
        <v>24840</v>
      </c>
      <c r="J36" s="20" t="s">
        <v>184</v>
      </c>
      <c r="K36" s="32">
        <v>40</v>
      </c>
      <c r="L36" s="32"/>
      <c r="M36" s="18"/>
      <c r="N36" s="17">
        <f t="shared" si="1"/>
        <v>0</v>
      </c>
    </row>
    <row r="37" spans="2:14" ht="12" customHeight="1">
      <c r="B37" s="43">
        <v>43032</v>
      </c>
      <c r="C37" s="42" t="s">
        <v>183</v>
      </c>
      <c r="D37" s="32">
        <v>40</v>
      </c>
      <c r="E37" s="32">
        <v>15</v>
      </c>
      <c r="F37" s="32"/>
      <c r="G37" s="17">
        <f t="shared" si="0"/>
        <v>0</v>
      </c>
      <c r="H37" s="7"/>
      <c r="I37" s="43">
        <v>24672</v>
      </c>
      <c r="J37" s="20" t="s">
        <v>182</v>
      </c>
      <c r="K37" s="32">
        <v>40</v>
      </c>
      <c r="L37" s="32"/>
      <c r="M37" s="18"/>
      <c r="N37" s="17">
        <f t="shared" si="1"/>
        <v>0</v>
      </c>
    </row>
    <row r="38" spans="2:14" ht="12" customHeight="1">
      <c r="B38" s="43">
        <v>43042</v>
      </c>
      <c r="C38" s="42" t="s">
        <v>181</v>
      </c>
      <c r="D38" s="32">
        <v>40</v>
      </c>
      <c r="E38" s="32">
        <v>15</v>
      </c>
      <c r="F38" s="32"/>
      <c r="G38" s="17">
        <f t="shared" si="0"/>
        <v>0</v>
      </c>
      <c r="H38" s="7"/>
      <c r="I38" s="43">
        <v>24682</v>
      </c>
      <c r="J38" s="20" t="s">
        <v>180</v>
      </c>
      <c r="K38" s="32">
        <v>40</v>
      </c>
      <c r="L38" s="32"/>
      <c r="M38" s="18"/>
      <c r="N38" s="17">
        <f t="shared" si="1"/>
        <v>0</v>
      </c>
    </row>
    <row r="39" spans="2:14" ht="12" customHeight="1">
      <c r="B39" s="43">
        <v>43052</v>
      </c>
      <c r="C39" s="42" t="s">
        <v>179</v>
      </c>
      <c r="D39" s="32">
        <v>40</v>
      </c>
      <c r="E39" s="32">
        <v>15</v>
      </c>
      <c r="F39" s="32"/>
      <c r="G39" s="17">
        <f t="shared" si="0"/>
        <v>0</v>
      </c>
      <c r="H39" s="7"/>
      <c r="I39" s="43">
        <v>24692</v>
      </c>
      <c r="J39" s="20" t="s">
        <v>178</v>
      </c>
      <c r="K39" s="32">
        <v>40</v>
      </c>
      <c r="L39" s="32"/>
      <c r="M39" s="18"/>
      <c r="N39" s="17">
        <f t="shared" si="1"/>
        <v>0</v>
      </c>
    </row>
    <row r="40" spans="2:14" ht="12" customHeight="1">
      <c r="B40" s="43">
        <v>43502</v>
      </c>
      <c r="C40" s="42" t="s">
        <v>177</v>
      </c>
      <c r="D40" s="32">
        <v>40</v>
      </c>
      <c r="E40" s="32">
        <v>15</v>
      </c>
      <c r="F40" s="32"/>
      <c r="G40" s="17">
        <f t="shared" si="0"/>
        <v>0</v>
      </c>
      <c r="H40" s="7"/>
      <c r="I40" s="43">
        <v>24782</v>
      </c>
      <c r="J40" s="20" t="s">
        <v>176</v>
      </c>
      <c r="K40" s="32">
        <v>40</v>
      </c>
      <c r="L40" s="32"/>
      <c r="M40" s="18"/>
      <c r="N40" s="17">
        <f t="shared" si="1"/>
        <v>0</v>
      </c>
    </row>
    <row r="41" spans="2:14" ht="12" customHeight="1">
      <c r="B41" s="43">
        <v>43420</v>
      </c>
      <c r="C41" s="42" t="s">
        <v>175</v>
      </c>
      <c r="D41" s="32">
        <v>40</v>
      </c>
      <c r="E41" s="32">
        <v>15</v>
      </c>
      <c r="F41" s="32"/>
      <c r="G41" s="17">
        <f t="shared" si="0"/>
        <v>0</v>
      </c>
      <c r="H41" s="7"/>
      <c r="I41" s="43">
        <v>24792</v>
      </c>
      <c r="J41" s="20" t="s">
        <v>174</v>
      </c>
      <c r="K41" s="32">
        <v>40</v>
      </c>
      <c r="L41" s="32"/>
      <c r="M41" s="18"/>
      <c r="N41" s="17">
        <f t="shared" si="1"/>
        <v>0</v>
      </c>
    </row>
    <row r="42" spans="2:14" ht="12" customHeight="1">
      <c r="B42" s="43">
        <v>43166</v>
      </c>
      <c r="C42" s="42" t="s">
        <v>173</v>
      </c>
      <c r="D42" s="99">
        <v>5</v>
      </c>
      <c r="E42" s="32">
        <v>20</v>
      </c>
      <c r="F42" s="32"/>
      <c r="G42" s="17">
        <f t="shared" ref="G42:G73" si="2">F42*D42</f>
        <v>0</v>
      </c>
      <c r="H42" s="111"/>
      <c r="I42" s="43">
        <v>24832</v>
      </c>
      <c r="J42" s="20" t="s">
        <v>172</v>
      </c>
      <c r="K42" s="32">
        <v>40</v>
      </c>
      <c r="L42" s="32"/>
      <c r="M42" s="18"/>
      <c r="N42" s="17">
        <f t="shared" si="1"/>
        <v>0</v>
      </c>
    </row>
    <row r="43" spans="2:14" ht="12.75" customHeight="1">
      <c r="B43" s="43">
        <v>43186</v>
      </c>
      <c r="C43" s="42" t="s">
        <v>171</v>
      </c>
      <c r="D43" s="99">
        <v>5</v>
      </c>
      <c r="E43" s="32">
        <v>20</v>
      </c>
      <c r="F43" s="32"/>
      <c r="G43" s="17">
        <f t="shared" si="2"/>
        <v>0</v>
      </c>
      <c r="H43" s="111"/>
      <c r="I43" s="43">
        <v>24892</v>
      </c>
      <c r="J43" s="20" t="s">
        <v>170</v>
      </c>
      <c r="K43" s="32">
        <v>40</v>
      </c>
      <c r="L43" s="32"/>
      <c r="M43" s="18"/>
      <c r="N43" s="17">
        <f t="shared" si="1"/>
        <v>0</v>
      </c>
    </row>
    <row r="44" spans="2:14" ht="12" customHeight="1" thickBot="1">
      <c r="B44" s="43">
        <v>43172</v>
      </c>
      <c r="C44" s="42" t="s">
        <v>169</v>
      </c>
      <c r="D44" s="32">
        <v>40</v>
      </c>
      <c r="E44" s="32">
        <v>15</v>
      </c>
      <c r="F44" s="32"/>
      <c r="G44" s="17">
        <f t="shared" si="2"/>
        <v>0</v>
      </c>
      <c r="H44" s="2"/>
      <c r="I44" s="16"/>
      <c r="J44" s="64"/>
      <c r="K44" s="139"/>
      <c r="L44" s="139"/>
      <c r="M44" s="14"/>
      <c r="N44" s="17"/>
    </row>
    <row r="45" spans="2:14" ht="12.75" customHeight="1" thickBot="1">
      <c r="B45" s="43">
        <v>43182</v>
      </c>
      <c r="C45" s="42" t="s">
        <v>168</v>
      </c>
      <c r="D45" s="32">
        <v>40</v>
      </c>
      <c r="E45" s="32">
        <v>15</v>
      </c>
      <c r="F45" s="32"/>
      <c r="G45" s="17">
        <f t="shared" si="2"/>
        <v>0</v>
      </c>
      <c r="H45" s="2"/>
      <c r="I45" s="138"/>
      <c r="J45" s="70" t="s">
        <v>167</v>
      </c>
      <c r="K45" s="137"/>
      <c r="L45" s="137"/>
      <c r="N45" s="131"/>
    </row>
    <row r="46" spans="2:14" ht="12" customHeight="1">
      <c r="B46" s="43">
        <v>43192</v>
      </c>
      <c r="C46" s="42" t="s">
        <v>166</v>
      </c>
      <c r="D46" s="32">
        <v>40</v>
      </c>
      <c r="E46" s="32">
        <v>15</v>
      </c>
      <c r="F46" s="32"/>
      <c r="G46" s="17">
        <f t="shared" si="2"/>
        <v>0</v>
      </c>
      <c r="H46" s="2"/>
      <c r="I46" s="25">
        <v>45414</v>
      </c>
      <c r="J46" s="34" t="s">
        <v>165</v>
      </c>
      <c r="K46" s="33">
        <v>40</v>
      </c>
      <c r="L46" s="33">
        <v>15</v>
      </c>
      <c r="M46" s="23"/>
      <c r="N46" s="17">
        <f t="shared" ref="N46:N53" si="3">M46*K46</f>
        <v>0</v>
      </c>
    </row>
    <row r="47" spans="2:14" ht="12.75" customHeight="1">
      <c r="B47" s="43">
        <v>53250</v>
      </c>
      <c r="C47" s="42" t="s">
        <v>164</v>
      </c>
      <c r="D47" s="32">
        <v>40</v>
      </c>
      <c r="E47" s="32">
        <v>15</v>
      </c>
      <c r="F47" s="32"/>
      <c r="G47" s="17">
        <f t="shared" si="2"/>
        <v>0</v>
      </c>
      <c r="H47" s="2"/>
      <c r="I47" s="125">
        <v>45654</v>
      </c>
      <c r="J47" s="56" t="s">
        <v>163</v>
      </c>
      <c r="K47" s="19">
        <v>40</v>
      </c>
      <c r="L47" s="19">
        <v>15</v>
      </c>
      <c r="M47" s="18"/>
      <c r="N47" s="17">
        <f t="shared" si="3"/>
        <v>0</v>
      </c>
    </row>
    <row r="48" spans="2:14" ht="12" customHeight="1" thickBot="1">
      <c r="B48" s="106">
        <v>53632</v>
      </c>
      <c r="C48" s="105" t="s">
        <v>162</v>
      </c>
      <c r="D48" s="104">
        <v>40</v>
      </c>
      <c r="E48" s="104">
        <v>15</v>
      </c>
      <c r="F48" s="104"/>
      <c r="G48" s="103">
        <f t="shared" si="2"/>
        <v>0</v>
      </c>
      <c r="H48" s="2"/>
      <c r="I48" s="43">
        <v>45460</v>
      </c>
      <c r="J48" s="20" t="s">
        <v>161</v>
      </c>
      <c r="K48" s="32">
        <v>40</v>
      </c>
      <c r="L48" s="32">
        <v>15</v>
      </c>
      <c r="M48" s="18"/>
      <c r="N48" s="17">
        <f t="shared" si="3"/>
        <v>0</v>
      </c>
    </row>
    <row r="49" spans="2:14" ht="12" customHeight="1">
      <c r="B49" s="35">
        <v>33300</v>
      </c>
      <c r="C49" s="136" t="s">
        <v>160</v>
      </c>
      <c r="D49" s="33">
        <v>25</v>
      </c>
      <c r="E49" s="33"/>
      <c r="F49" s="33"/>
      <c r="G49" s="101">
        <f t="shared" si="2"/>
        <v>0</v>
      </c>
      <c r="H49" s="110"/>
      <c r="I49" s="43">
        <v>45634</v>
      </c>
      <c r="J49" s="20" t="s">
        <v>159</v>
      </c>
      <c r="K49" s="32">
        <v>40</v>
      </c>
      <c r="L49" s="32">
        <v>15</v>
      </c>
      <c r="M49" s="135"/>
      <c r="N49" s="17">
        <f t="shared" si="3"/>
        <v>0</v>
      </c>
    </row>
    <row r="50" spans="2:14" ht="12.75" customHeight="1">
      <c r="B50" s="21">
        <v>33302</v>
      </c>
      <c r="C50" s="120" t="s">
        <v>158</v>
      </c>
      <c r="D50" s="32">
        <v>25</v>
      </c>
      <c r="E50" s="32"/>
      <c r="F50" s="32"/>
      <c r="G50" s="17">
        <f t="shared" si="2"/>
        <v>0</v>
      </c>
      <c r="H50" s="7"/>
      <c r="I50" s="43">
        <v>45474</v>
      </c>
      <c r="J50" s="20" t="s">
        <v>157</v>
      </c>
      <c r="K50" s="32">
        <v>40</v>
      </c>
      <c r="L50" s="32">
        <v>10</v>
      </c>
      <c r="M50" s="18"/>
      <c r="N50" s="17">
        <f t="shared" si="3"/>
        <v>0</v>
      </c>
    </row>
    <row r="51" spans="2:14">
      <c r="B51" s="21">
        <v>33310</v>
      </c>
      <c r="C51" s="120" t="s">
        <v>156</v>
      </c>
      <c r="D51" s="32">
        <v>25</v>
      </c>
      <c r="E51" s="32"/>
      <c r="F51" s="32"/>
      <c r="G51" s="17">
        <f t="shared" si="2"/>
        <v>0</v>
      </c>
      <c r="H51" s="7"/>
      <c r="I51" s="43">
        <v>45882</v>
      </c>
      <c r="J51" s="20" t="s">
        <v>155</v>
      </c>
      <c r="K51" s="32">
        <v>40</v>
      </c>
      <c r="L51" s="32">
        <v>15</v>
      </c>
      <c r="M51" s="134"/>
      <c r="N51" s="17">
        <f t="shared" si="3"/>
        <v>0</v>
      </c>
    </row>
    <row r="52" spans="2:14">
      <c r="B52" s="21">
        <v>33311</v>
      </c>
      <c r="C52" s="120" t="s">
        <v>154</v>
      </c>
      <c r="D52" s="32">
        <v>25</v>
      </c>
      <c r="E52" s="32"/>
      <c r="F52" s="32"/>
      <c r="G52" s="17">
        <f t="shared" si="2"/>
        <v>0</v>
      </c>
      <c r="H52" s="7"/>
      <c r="I52" s="43">
        <v>45894</v>
      </c>
      <c r="J52" s="20" t="s">
        <v>153</v>
      </c>
      <c r="K52" s="32">
        <v>40</v>
      </c>
      <c r="L52" s="32">
        <v>15</v>
      </c>
      <c r="M52" s="18"/>
      <c r="N52" s="17">
        <f t="shared" si="3"/>
        <v>0</v>
      </c>
    </row>
    <row r="53" spans="2:14" ht="12.75" thickBot="1">
      <c r="B53" s="21">
        <v>33320</v>
      </c>
      <c r="C53" s="120" t="s">
        <v>152</v>
      </c>
      <c r="D53" s="32">
        <v>40</v>
      </c>
      <c r="E53" s="32"/>
      <c r="F53" s="32"/>
      <c r="G53" s="17">
        <f t="shared" si="2"/>
        <v>0</v>
      </c>
      <c r="H53" s="7"/>
      <c r="I53" s="43">
        <v>45899</v>
      </c>
      <c r="J53" s="20" t="s">
        <v>151</v>
      </c>
      <c r="K53" s="32">
        <v>35</v>
      </c>
      <c r="L53" s="32">
        <v>20</v>
      </c>
      <c r="M53" s="18"/>
      <c r="N53" s="17">
        <f t="shared" si="3"/>
        <v>0</v>
      </c>
    </row>
    <row r="54" spans="2:14" ht="12" customHeight="1" thickBot="1">
      <c r="B54" s="21">
        <v>33321</v>
      </c>
      <c r="C54" s="120" t="s">
        <v>150</v>
      </c>
      <c r="D54" s="32">
        <v>40</v>
      </c>
      <c r="E54" s="32"/>
      <c r="F54" s="32"/>
      <c r="G54" s="17">
        <f t="shared" si="2"/>
        <v>0</v>
      </c>
      <c r="H54" s="133"/>
      <c r="I54" s="114"/>
      <c r="J54" s="110" t="s">
        <v>149</v>
      </c>
      <c r="K54" s="132"/>
      <c r="L54" s="132"/>
      <c r="M54" s="68"/>
      <c r="N54" s="131"/>
    </row>
    <row r="55" spans="2:14">
      <c r="B55" s="21">
        <v>33332</v>
      </c>
      <c r="C55" s="120" t="s">
        <v>148</v>
      </c>
      <c r="D55" s="32">
        <v>40</v>
      </c>
      <c r="E55" s="32"/>
      <c r="F55" s="32"/>
      <c r="G55" s="17">
        <f t="shared" si="2"/>
        <v>0</v>
      </c>
      <c r="H55" s="7"/>
      <c r="I55" s="25">
        <v>79479</v>
      </c>
      <c r="J55" s="34" t="s">
        <v>147</v>
      </c>
      <c r="K55" s="33">
        <v>22.68</v>
      </c>
      <c r="L55" s="33">
        <v>3</v>
      </c>
      <c r="M55" s="23"/>
      <c r="N55" s="130">
        <f t="shared" ref="N55:N75" si="4">M55*K55</f>
        <v>0</v>
      </c>
    </row>
    <row r="56" spans="2:14">
      <c r="B56" s="72">
        <v>33330</v>
      </c>
      <c r="C56" s="126" t="s">
        <v>146</v>
      </c>
      <c r="D56" s="19">
        <v>40</v>
      </c>
      <c r="E56" s="19"/>
      <c r="F56" s="19"/>
      <c r="G56" s="17">
        <f t="shared" si="2"/>
        <v>0</v>
      </c>
      <c r="H56" s="7"/>
      <c r="I56" s="43">
        <v>66704</v>
      </c>
      <c r="J56" s="20" t="s">
        <v>145</v>
      </c>
      <c r="K56" s="32">
        <v>40</v>
      </c>
      <c r="L56" s="32">
        <v>15</v>
      </c>
      <c r="M56" s="18"/>
      <c r="N56" s="17">
        <f t="shared" si="4"/>
        <v>0</v>
      </c>
    </row>
    <row r="57" spans="2:14" ht="12.75" customHeight="1">
      <c r="B57" s="129">
        <v>43902</v>
      </c>
      <c r="C57" s="128" t="s">
        <v>144</v>
      </c>
      <c r="D57" s="127">
        <v>40</v>
      </c>
      <c r="E57" s="127"/>
      <c r="F57" s="127"/>
      <c r="G57" s="17">
        <f t="shared" si="2"/>
        <v>0</v>
      </c>
      <c r="H57" s="7"/>
      <c r="I57" s="43">
        <v>46194</v>
      </c>
      <c r="J57" s="20" t="s">
        <v>143</v>
      </c>
      <c r="K57" s="32">
        <v>40</v>
      </c>
      <c r="L57" s="32">
        <v>5</v>
      </c>
      <c r="M57" s="18"/>
      <c r="N57" s="17">
        <f t="shared" si="4"/>
        <v>0</v>
      </c>
    </row>
    <row r="58" spans="2:14" ht="12.75" customHeight="1">
      <c r="B58" s="72">
        <v>63912</v>
      </c>
      <c r="C58" s="126" t="s">
        <v>142</v>
      </c>
      <c r="D58" s="19">
        <v>40</v>
      </c>
      <c r="E58" s="19"/>
      <c r="F58" s="19"/>
      <c r="G58" s="17">
        <f t="shared" si="2"/>
        <v>0</v>
      </c>
      <c r="H58" s="7"/>
      <c r="I58" s="43">
        <v>46214</v>
      </c>
      <c r="J58" s="20" t="s">
        <v>141</v>
      </c>
      <c r="K58" s="32">
        <v>40</v>
      </c>
      <c r="L58" s="32">
        <v>5</v>
      </c>
      <c r="M58" s="18"/>
      <c r="N58" s="17">
        <f t="shared" si="4"/>
        <v>0</v>
      </c>
    </row>
    <row r="59" spans="2:14" ht="13.5" customHeight="1">
      <c r="B59" s="72">
        <v>63922</v>
      </c>
      <c r="C59" s="126" t="s">
        <v>140</v>
      </c>
      <c r="D59" s="19">
        <v>40</v>
      </c>
      <c r="E59" s="19"/>
      <c r="F59" s="19"/>
      <c r="G59" s="17">
        <f t="shared" si="2"/>
        <v>0</v>
      </c>
      <c r="H59" s="7"/>
      <c r="I59" s="125">
        <v>46204</v>
      </c>
      <c r="J59" s="56" t="s">
        <v>139</v>
      </c>
      <c r="K59" s="19">
        <v>40</v>
      </c>
      <c r="L59" s="19">
        <v>10</v>
      </c>
      <c r="M59" s="18"/>
      <c r="N59" s="17">
        <f t="shared" si="4"/>
        <v>0</v>
      </c>
    </row>
    <row r="60" spans="2:14" ht="13.5" customHeight="1">
      <c r="B60" s="21">
        <v>63932</v>
      </c>
      <c r="C60" s="120" t="s">
        <v>138</v>
      </c>
      <c r="D60" s="96">
        <v>40</v>
      </c>
      <c r="E60" s="27"/>
      <c r="F60" s="27"/>
      <c r="G60" s="17">
        <f t="shared" si="2"/>
        <v>0</v>
      </c>
      <c r="H60" s="7"/>
      <c r="I60" s="125">
        <v>46234</v>
      </c>
      <c r="J60" s="56" t="s">
        <v>137</v>
      </c>
      <c r="K60" s="19">
        <v>40</v>
      </c>
      <c r="L60" s="19">
        <v>15</v>
      </c>
      <c r="M60" s="18"/>
      <c r="N60" s="17">
        <f t="shared" si="4"/>
        <v>0</v>
      </c>
    </row>
    <row r="61" spans="2:14" ht="12.75" customHeight="1">
      <c r="B61" s="21">
        <v>63952</v>
      </c>
      <c r="C61" s="120" t="s">
        <v>136</v>
      </c>
      <c r="D61" s="96">
        <v>40</v>
      </c>
      <c r="E61" s="27"/>
      <c r="F61" s="27"/>
      <c r="G61" s="17">
        <f t="shared" si="2"/>
        <v>0</v>
      </c>
      <c r="H61" s="7"/>
      <c r="I61" s="43">
        <v>46384</v>
      </c>
      <c r="J61" s="20" t="s">
        <v>135</v>
      </c>
      <c r="K61" s="32">
        <v>40</v>
      </c>
      <c r="L61" s="32">
        <v>15</v>
      </c>
      <c r="M61" s="18"/>
      <c r="N61" s="17">
        <f t="shared" si="4"/>
        <v>0</v>
      </c>
    </row>
    <row r="62" spans="2:14" ht="12.75" customHeight="1" thickBot="1">
      <c r="B62" s="55">
        <v>63942</v>
      </c>
      <c r="C62" s="124" t="s">
        <v>134</v>
      </c>
      <c r="D62" s="49">
        <v>40</v>
      </c>
      <c r="E62" s="49"/>
      <c r="F62" s="49"/>
      <c r="G62" s="97">
        <f t="shared" si="2"/>
        <v>0</v>
      </c>
      <c r="H62" s="7"/>
      <c r="I62" s="43">
        <v>56294</v>
      </c>
      <c r="J62" s="20" t="s">
        <v>133</v>
      </c>
      <c r="K62" s="32">
        <v>40</v>
      </c>
      <c r="L62" s="32">
        <v>15</v>
      </c>
      <c r="M62" s="18"/>
      <c r="N62" s="17">
        <f t="shared" si="4"/>
        <v>0</v>
      </c>
    </row>
    <row r="63" spans="2:14" ht="12.75" customHeight="1">
      <c r="B63" s="21">
        <v>63712</v>
      </c>
      <c r="C63" s="120" t="s">
        <v>132</v>
      </c>
      <c r="D63" s="27">
        <v>40</v>
      </c>
      <c r="E63" s="100"/>
      <c r="F63" s="100"/>
      <c r="G63" s="117">
        <f t="shared" si="2"/>
        <v>0</v>
      </c>
      <c r="H63" s="7"/>
      <c r="I63" s="123">
        <v>66164</v>
      </c>
      <c r="J63" s="122" t="s">
        <v>131</v>
      </c>
      <c r="K63" s="121">
        <v>25</v>
      </c>
      <c r="L63" s="32">
        <v>3</v>
      </c>
      <c r="M63" s="18"/>
      <c r="N63" s="17">
        <f t="shared" si="4"/>
        <v>0</v>
      </c>
    </row>
    <row r="64" spans="2:14" ht="12.75" customHeight="1">
      <c r="B64" s="21">
        <v>63722</v>
      </c>
      <c r="C64" s="120" t="s">
        <v>130</v>
      </c>
      <c r="D64" s="27">
        <v>40</v>
      </c>
      <c r="E64" s="32"/>
      <c r="F64" s="32"/>
      <c r="G64" s="17">
        <f t="shared" si="2"/>
        <v>0</v>
      </c>
      <c r="H64" s="7"/>
      <c r="I64" s="43">
        <v>86624</v>
      </c>
      <c r="J64" s="20" t="s">
        <v>129</v>
      </c>
      <c r="K64" s="32">
        <v>25</v>
      </c>
      <c r="L64" s="32">
        <v>3</v>
      </c>
      <c r="M64" s="18"/>
      <c r="N64" s="17">
        <f t="shared" si="4"/>
        <v>0</v>
      </c>
    </row>
    <row r="65" spans="2:14" ht="13.5" customHeight="1">
      <c r="B65" s="21">
        <v>63732</v>
      </c>
      <c r="C65" s="120" t="s">
        <v>128</v>
      </c>
      <c r="D65" s="27">
        <v>40</v>
      </c>
      <c r="E65" s="32"/>
      <c r="F65" s="32"/>
      <c r="G65" s="17">
        <f t="shared" si="2"/>
        <v>0</v>
      </c>
      <c r="H65" s="7"/>
      <c r="I65" s="43">
        <v>86522</v>
      </c>
      <c r="J65" s="20" t="s">
        <v>127</v>
      </c>
      <c r="K65" s="32">
        <v>25</v>
      </c>
      <c r="L65" s="32">
        <v>3</v>
      </c>
      <c r="M65" s="18"/>
      <c r="N65" s="17">
        <f t="shared" si="4"/>
        <v>0</v>
      </c>
    </row>
    <row r="66" spans="2:14" ht="12.75" customHeight="1">
      <c r="B66" s="119">
        <v>46252</v>
      </c>
      <c r="C66" s="118" t="s">
        <v>126</v>
      </c>
      <c r="D66" s="100">
        <v>40</v>
      </c>
      <c r="E66" s="100">
        <v>5</v>
      </c>
      <c r="F66" s="100"/>
      <c r="G66" s="117">
        <f t="shared" si="2"/>
        <v>0</v>
      </c>
      <c r="H66" s="7"/>
      <c r="I66" s="43">
        <v>86514</v>
      </c>
      <c r="J66" s="20" t="s">
        <v>125</v>
      </c>
      <c r="K66" s="32">
        <v>25</v>
      </c>
      <c r="L66" s="32">
        <v>3</v>
      </c>
      <c r="M66" s="18"/>
      <c r="N66" s="17">
        <f t="shared" si="4"/>
        <v>0</v>
      </c>
    </row>
    <row r="67" spans="2:14" ht="12.75" customHeight="1">
      <c r="B67" s="43">
        <v>46259</v>
      </c>
      <c r="C67" s="42" t="s">
        <v>124</v>
      </c>
      <c r="D67" s="32">
        <v>5</v>
      </c>
      <c r="E67" s="32">
        <v>10</v>
      </c>
      <c r="F67" s="32"/>
      <c r="G67" s="17">
        <f t="shared" si="2"/>
        <v>0</v>
      </c>
      <c r="H67" s="7"/>
      <c r="I67" s="43">
        <v>86044</v>
      </c>
      <c r="J67" s="20" t="s">
        <v>123</v>
      </c>
      <c r="K67" s="32">
        <v>25</v>
      </c>
      <c r="L67" s="32">
        <v>3</v>
      </c>
      <c r="M67" s="18"/>
      <c r="N67" s="17">
        <f t="shared" si="4"/>
        <v>0</v>
      </c>
    </row>
    <row r="68" spans="2:14" ht="13.5" customHeight="1">
      <c r="B68" s="43">
        <v>46462</v>
      </c>
      <c r="C68" s="42" t="s">
        <v>122</v>
      </c>
      <c r="D68" s="32">
        <v>40</v>
      </c>
      <c r="E68" s="32">
        <v>5</v>
      </c>
      <c r="F68" s="32"/>
      <c r="G68" s="17">
        <f t="shared" si="2"/>
        <v>0</v>
      </c>
      <c r="H68" s="7"/>
      <c r="I68" s="43">
        <v>86032</v>
      </c>
      <c r="J68" s="20" t="s">
        <v>121</v>
      </c>
      <c r="K68" s="32">
        <v>25</v>
      </c>
      <c r="L68" s="32">
        <v>3</v>
      </c>
      <c r="M68" s="20"/>
      <c r="N68" s="17">
        <f t="shared" si="4"/>
        <v>0</v>
      </c>
    </row>
    <row r="69" spans="2:14" ht="13.5" customHeight="1">
      <c r="B69" s="43">
        <v>46466</v>
      </c>
      <c r="C69" s="42" t="s">
        <v>120</v>
      </c>
      <c r="D69" s="32">
        <v>5</v>
      </c>
      <c r="E69" s="32">
        <v>10</v>
      </c>
      <c r="F69" s="32"/>
      <c r="G69" s="17">
        <f t="shared" si="2"/>
        <v>0</v>
      </c>
      <c r="H69" s="7"/>
      <c r="I69" s="43">
        <v>86022</v>
      </c>
      <c r="J69" s="20" t="s">
        <v>119</v>
      </c>
      <c r="K69" s="32">
        <v>25</v>
      </c>
      <c r="L69" s="32">
        <v>3</v>
      </c>
      <c r="M69" s="18"/>
      <c r="N69" s="17">
        <f t="shared" si="4"/>
        <v>0</v>
      </c>
    </row>
    <row r="70" spans="2:14" ht="12.75" customHeight="1">
      <c r="B70" s="43">
        <v>66452</v>
      </c>
      <c r="C70" s="42" t="s">
        <v>118</v>
      </c>
      <c r="D70" s="32">
        <v>40</v>
      </c>
      <c r="E70" s="32">
        <v>5</v>
      </c>
      <c r="F70" s="32"/>
      <c r="G70" s="17">
        <f t="shared" si="2"/>
        <v>0</v>
      </c>
      <c r="H70" s="7"/>
      <c r="I70" s="43">
        <v>86012</v>
      </c>
      <c r="J70" s="20" t="s">
        <v>117</v>
      </c>
      <c r="K70" s="32">
        <v>15</v>
      </c>
      <c r="L70" s="32">
        <v>3</v>
      </c>
      <c r="M70" s="18"/>
      <c r="N70" s="17">
        <f t="shared" si="4"/>
        <v>0</v>
      </c>
    </row>
    <row r="71" spans="2:14" ht="12.75" customHeight="1">
      <c r="B71" s="43">
        <v>66456</v>
      </c>
      <c r="C71" s="42" t="s">
        <v>116</v>
      </c>
      <c r="D71" s="32">
        <v>5</v>
      </c>
      <c r="E71" s="32">
        <v>10</v>
      </c>
      <c r="F71" s="32"/>
      <c r="G71" s="17">
        <f t="shared" si="2"/>
        <v>0</v>
      </c>
      <c r="H71" s="7"/>
      <c r="I71" s="21">
        <v>66149</v>
      </c>
      <c r="J71" s="115" t="s">
        <v>115</v>
      </c>
      <c r="K71" s="32">
        <v>2</v>
      </c>
      <c r="L71" s="32"/>
      <c r="M71" s="27"/>
      <c r="N71" s="17">
        <f t="shared" si="4"/>
        <v>0</v>
      </c>
    </row>
    <row r="72" spans="2:14" ht="12.75" customHeight="1">
      <c r="B72" s="43">
        <v>46472</v>
      </c>
      <c r="C72" s="116" t="s">
        <v>114</v>
      </c>
      <c r="D72" s="32">
        <v>40</v>
      </c>
      <c r="E72" s="32">
        <v>15</v>
      </c>
      <c r="F72" s="32"/>
      <c r="G72" s="17">
        <f t="shared" si="2"/>
        <v>0</v>
      </c>
      <c r="H72" s="7"/>
      <c r="I72" s="21">
        <v>46132</v>
      </c>
      <c r="J72" s="115" t="s">
        <v>113</v>
      </c>
      <c r="K72" s="32">
        <v>40</v>
      </c>
      <c r="L72" s="32">
        <v>5</v>
      </c>
      <c r="M72" s="27"/>
      <c r="N72" s="17">
        <f t="shared" si="4"/>
        <v>0</v>
      </c>
    </row>
    <row r="73" spans="2:14" ht="12.75" customHeight="1">
      <c r="B73" s="43">
        <v>46476</v>
      </c>
      <c r="C73" s="116" t="s">
        <v>112</v>
      </c>
      <c r="D73" s="32">
        <v>5</v>
      </c>
      <c r="E73" s="32">
        <v>20</v>
      </c>
      <c r="F73" s="32"/>
      <c r="G73" s="17">
        <f t="shared" si="2"/>
        <v>0</v>
      </c>
      <c r="H73" s="7"/>
      <c r="I73" s="21">
        <v>46394</v>
      </c>
      <c r="J73" s="115" t="s">
        <v>111</v>
      </c>
      <c r="K73" s="32">
        <v>40</v>
      </c>
      <c r="L73" s="32">
        <v>10</v>
      </c>
      <c r="M73" s="27"/>
      <c r="N73" s="17">
        <f t="shared" si="4"/>
        <v>0</v>
      </c>
    </row>
    <row r="74" spans="2:14" ht="13.5" customHeight="1">
      <c r="B74" s="43">
        <v>46442</v>
      </c>
      <c r="C74" s="42" t="s">
        <v>110</v>
      </c>
      <c r="D74" s="32">
        <v>40</v>
      </c>
      <c r="E74" s="32">
        <v>15</v>
      </c>
      <c r="F74" s="32"/>
      <c r="G74" s="17">
        <f t="shared" ref="G74:G93" si="5">F74*D74</f>
        <v>0</v>
      </c>
      <c r="H74" s="7"/>
      <c r="I74" s="21">
        <v>56152</v>
      </c>
      <c r="J74" s="115" t="s">
        <v>109</v>
      </c>
      <c r="K74" s="20">
        <v>40</v>
      </c>
      <c r="L74" s="32">
        <v>10</v>
      </c>
      <c r="M74" s="27"/>
      <c r="N74" s="17">
        <f t="shared" si="4"/>
        <v>0</v>
      </c>
    </row>
    <row r="75" spans="2:14" ht="13.5" customHeight="1" thickBot="1">
      <c r="B75" s="43">
        <v>46446</v>
      </c>
      <c r="C75" s="42" t="s">
        <v>108</v>
      </c>
      <c r="D75" s="32">
        <v>5</v>
      </c>
      <c r="E75" s="32">
        <v>20</v>
      </c>
      <c r="F75" s="32"/>
      <c r="G75" s="17">
        <f t="shared" si="5"/>
        <v>0</v>
      </c>
      <c r="H75" s="7"/>
      <c r="I75" s="21">
        <v>56104</v>
      </c>
      <c r="J75" s="115" t="s">
        <v>107</v>
      </c>
      <c r="K75" s="20">
        <v>40</v>
      </c>
      <c r="L75" s="20"/>
      <c r="M75" s="27"/>
      <c r="N75" s="17">
        <f t="shared" si="4"/>
        <v>0</v>
      </c>
    </row>
    <row r="76" spans="2:14" ht="13.5" customHeight="1" thickBot="1">
      <c r="B76" s="43">
        <v>46482</v>
      </c>
      <c r="C76" s="42" t="s">
        <v>106</v>
      </c>
      <c r="D76" s="32">
        <v>40</v>
      </c>
      <c r="E76" s="32">
        <v>5</v>
      </c>
      <c r="F76" s="32"/>
      <c r="G76" s="17">
        <f t="shared" si="5"/>
        <v>0</v>
      </c>
      <c r="H76" s="7"/>
      <c r="I76" s="114"/>
      <c r="J76" s="110" t="s">
        <v>105</v>
      </c>
      <c r="K76" s="8"/>
      <c r="L76" s="8"/>
      <c r="M76" s="113"/>
      <c r="N76" s="112"/>
    </row>
    <row r="77" spans="2:14" ht="12.75" customHeight="1">
      <c r="B77" s="43">
        <v>46486</v>
      </c>
      <c r="C77" s="42" t="s">
        <v>104</v>
      </c>
      <c r="D77" s="32">
        <v>5</v>
      </c>
      <c r="E77" s="32">
        <v>10</v>
      </c>
      <c r="F77" s="32"/>
      <c r="G77" s="17">
        <f t="shared" si="5"/>
        <v>0</v>
      </c>
      <c r="H77" s="7"/>
      <c r="I77" s="25">
        <v>66572</v>
      </c>
      <c r="J77" s="24" t="s">
        <v>103</v>
      </c>
      <c r="K77" s="107">
        <v>40</v>
      </c>
      <c r="L77" s="52">
        <v>5</v>
      </c>
      <c r="M77" s="34"/>
      <c r="N77" s="17">
        <f t="shared" ref="N77:N84" si="6">M77*K77</f>
        <v>0</v>
      </c>
    </row>
    <row r="78" spans="2:14" ht="12.75" customHeight="1">
      <c r="B78" s="43">
        <v>66962</v>
      </c>
      <c r="C78" s="42" t="s">
        <v>102</v>
      </c>
      <c r="D78" s="32">
        <v>40</v>
      </c>
      <c r="E78" s="32">
        <v>5</v>
      </c>
      <c r="F78" s="32"/>
      <c r="G78" s="17">
        <f t="shared" si="5"/>
        <v>0</v>
      </c>
      <c r="H78" s="7"/>
      <c r="I78" s="43">
        <v>66576</v>
      </c>
      <c r="J78" s="42" t="s">
        <v>101</v>
      </c>
      <c r="K78" s="96">
        <v>5</v>
      </c>
      <c r="L78" s="27">
        <v>10</v>
      </c>
      <c r="M78" s="27"/>
      <c r="N78" s="17">
        <f t="shared" si="6"/>
        <v>0</v>
      </c>
    </row>
    <row r="79" spans="2:14" ht="12.75" customHeight="1">
      <c r="B79" s="43">
        <v>66966</v>
      </c>
      <c r="C79" s="42" t="s">
        <v>100</v>
      </c>
      <c r="D79" s="32">
        <v>5</v>
      </c>
      <c r="E79" s="32">
        <v>10</v>
      </c>
      <c r="F79" s="32"/>
      <c r="G79" s="17">
        <f t="shared" si="5"/>
        <v>0</v>
      </c>
      <c r="H79" s="111"/>
      <c r="I79" s="43">
        <v>66592</v>
      </c>
      <c r="J79" s="42" t="s">
        <v>99</v>
      </c>
      <c r="K79" s="96">
        <v>40</v>
      </c>
      <c r="L79" s="27">
        <v>15</v>
      </c>
      <c r="M79" s="27"/>
      <c r="N79" s="17">
        <f t="shared" si="6"/>
        <v>0</v>
      </c>
    </row>
    <row r="80" spans="2:14" ht="12.75" customHeight="1">
      <c r="B80" s="43">
        <v>26187</v>
      </c>
      <c r="C80" s="42" t="s">
        <v>98</v>
      </c>
      <c r="D80" s="32">
        <v>25</v>
      </c>
      <c r="E80" s="32">
        <v>5</v>
      </c>
      <c r="F80" s="32"/>
      <c r="G80" s="17">
        <f t="shared" si="5"/>
        <v>0</v>
      </c>
      <c r="H80" s="7"/>
      <c r="I80" s="43">
        <v>66596</v>
      </c>
      <c r="J80" s="42" t="s">
        <v>97</v>
      </c>
      <c r="K80" s="96">
        <v>5</v>
      </c>
      <c r="L80" s="27">
        <v>20</v>
      </c>
      <c r="M80" s="27"/>
      <c r="N80" s="17">
        <f t="shared" si="6"/>
        <v>0</v>
      </c>
    </row>
    <row r="81" spans="2:15" ht="12.75" customHeight="1">
      <c r="B81" s="43">
        <v>26186</v>
      </c>
      <c r="C81" s="42" t="s">
        <v>96</v>
      </c>
      <c r="D81" s="32">
        <v>5</v>
      </c>
      <c r="E81" s="32">
        <v>20</v>
      </c>
      <c r="F81" s="32"/>
      <c r="G81" s="17">
        <f t="shared" si="5"/>
        <v>0</v>
      </c>
      <c r="H81" s="7"/>
      <c r="I81" s="43">
        <v>66032</v>
      </c>
      <c r="J81" s="42" t="s">
        <v>95</v>
      </c>
      <c r="K81" s="96">
        <v>40</v>
      </c>
      <c r="L81" s="27"/>
      <c r="M81" s="27"/>
      <c r="N81" s="17">
        <f t="shared" si="6"/>
        <v>0</v>
      </c>
    </row>
    <row r="82" spans="2:15" ht="13.5" customHeight="1">
      <c r="B82" s="43">
        <v>66836</v>
      </c>
      <c r="C82" s="42" t="s">
        <v>94</v>
      </c>
      <c r="D82" s="32">
        <v>5</v>
      </c>
      <c r="E82" s="32">
        <v>20</v>
      </c>
      <c r="F82" s="32"/>
      <c r="G82" s="17">
        <f t="shared" si="5"/>
        <v>0</v>
      </c>
      <c r="H82" s="7"/>
      <c r="I82" s="43">
        <v>66582</v>
      </c>
      <c r="J82" s="42" t="s">
        <v>93</v>
      </c>
      <c r="K82" s="96">
        <v>40</v>
      </c>
      <c r="L82" s="27"/>
      <c r="M82" s="27"/>
      <c r="N82" s="17">
        <f t="shared" si="6"/>
        <v>0</v>
      </c>
    </row>
    <row r="83" spans="2:15" ht="12.75" customHeight="1">
      <c r="B83" s="43">
        <v>46122</v>
      </c>
      <c r="C83" s="42" t="s">
        <v>92</v>
      </c>
      <c r="D83" s="32">
        <v>40</v>
      </c>
      <c r="E83" s="32">
        <v>15</v>
      </c>
      <c r="F83" s="32"/>
      <c r="G83" s="17">
        <f t="shared" si="5"/>
        <v>0</v>
      </c>
      <c r="H83" s="7"/>
      <c r="I83" s="43">
        <v>46002</v>
      </c>
      <c r="J83" s="42" t="s">
        <v>91</v>
      </c>
      <c r="K83" s="96">
        <v>40</v>
      </c>
      <c r="L83" s="27">
        <v>3</v>
      </c>
      <c r="M83" s="27"/>
      <c r="N83" s="17">
        <f t="shared" si="6"/>
        <v>0</v>
      </c>
    </row>
    <row r="84" spans="2:15" ht="13.5" customHeight="1" thickBot="1">
      <c r="B84" s="43">
        <v>46126</v>
      </c>
      <c r="C84" s="42" t="s">
        <v>90</v>
      </c>
      <c r="D84" s="32">
        <v>5</v>
      </c>
      <c r="E84" s="32">
        <v>20</v>
      </c>
      <c r="F84" s="32"/>
      <c r="G84" s="17">
        <f t="shared" si="5"/>
        <v>0</v>
      </c>
      <c r="H84" s="110"/>
      <c r="I84" s="16">
        <v>46012</v>
      </c>
      <c r="J84" s="15" t="s">
        <v>89</v>
      </c>
      <c r="K84" s="98">
        <v>40</v>
      </c>
      <c r="L84" s="49">
        <v>10</v>
      </c>
      <c r="M84" s="27"/>
      <c r="N84" s="17">
        <f t="shared" si="6"/>
        <v>0</v>
      </c>
    </row>
    <row r="85" spans="2:15" ht="12.75" thickBot="1">
      <c r="B85" s="43">
        <v>46022</v>
      </c>
      <c r="C85" s="42" t="s">
        <v>88</v>
      </c>
      <c r="D85" s="32">
        <v>40</v>
      </c>
      <c r="E85" s="32">
        <v>15</v>
      </c>
      <c r="F85" s="32"/>
      <c r="G85" s="17">
        <f t="shared" si="5"/>
        <v>0</v>
      </c>
      <c r="H85" s="7"/>
      <c r="I85" s="92"/>
      <c r="J85" s="70" t="s">
        <v>87</v>
      </c>
      <c r="K85" s="109"/>
      <c r="L85" s="109"/>
      <c r="M85" s="109"/>
      <c r="N85" s="108"/>
    </row>
    <row r="86" spans="2:15">
      <c r="B86" s="43">
        <v>46026</v>
      </c>
      <c r="C86" s="42" t="s">
        <v>86</v>
      </c>
      <c r="D86" s="32">
        <v>5</v>
      </c>
      <c r="E86" s="32">
        <v>20</v>
      </c>
      <c r="F86" s="32"/>
      <c r="G86" s="17">
        <f t="shared" si="5"/>
        <v>0</v>
      </c>
      <c r="H86" s="7"/>
      <c r="I86" s="25">
        <v>66170</v>
      </c>
      <c r="J86" s="24" t="s">
        <v>85</v>
      </c>
      <c r="K86" s="107">
        <v>40</v>
      </c>
      <c r="L86" s="52">
        <v>5</v>
      </c>
      <c r="M86" s="52"/>
      <c r="N86" s="17">
        <f>M86*K86</f>
        <v>0</v>
      </c>
      <c r="O86" s="2"/>
    </row>
    <row r="87" spans="2:15" ht="12.75" customHeight="1" thickBot="1">
      <c r="B87" s="106">
        <v>56952</v>
      </c>
      <c r="C87" s="105" t="s">
        <v>84</v>
      </c>
      <c r="D87" s="104">
        <v>40</v>
      </c>
      <c r="E87" s="104">
        <v>3</v>
      </c>
      <c r="F87" s="104"/>
      <c r="G87" s="103">
        <f t="shared" si="5"/>
        <v>0</v>
      </c>
      <c r="H87" s="7"/>
      <c r="I87" s="43">
        <v>66042</v>
      </c>
      <c r="J87" s="42" t="s">
        <v>83</v>
      </c>
      <c r="K87" s="96">
        <v>40</v>
      </c>
      <c r="L87" s="27">
        <v>15</v>
      </c>
      <c r="M87" s="27"/>
      <c r="N87" s="17">
        <f>M87*K87</f>
        <v>0</v>
      </c>
    </row>
    <row r="88" spans="2:15" ht="12.75" customHeight="1">
      <c r="B88" s="25">
        <v>66052</v>
      </c>
      <c r="C88" s="102" t="s">
        <v>82</v>
      </c>
      <c r="D88" s="33">
        <v>40</v>
      </c>
      <c r="E88" s="33">
        <v>10</v>
      </c>
      <c r="F88" s="33"/>
      <c r="G88" s="101">
        <f t="shared" si="5"/>
        <v>0</v>
      </c>
      <c r="H88" s="7"/>
      <c r="I88" s="43">
        <v>66184</v>
      </c>
      <c r="J88" s="42" t="s">
        <v>81</v>
      </c>
      <c r="K88" s="96">
        <v>40</v>
      </c>
      <c r="L88" s="27">
        <v>15</v>
      </c>
      <c r="M88" s="27"/>
      <c r="N88" s="17">
        <f>M88*K88</f>
        <v>0</v>
      </c>
    </row>
    <row r="89" spans="2:15" ht="12.75" customHeight="1">
      <c r="B89" s="43">
        <v>66062</v>
      </c>
      <c r="C89" s="42" t="s">
        <v>80</v>
      </c>
      <c r="D89" s="32">
        <v>40</v>
      </c>
      <c r="E89" s="32">
        <v>5</v>
      </c>
      <c r="F89" s="100"/>
      <c r="G89" s="17">
        <f t="shared" si="5"/>
        <v>0</v>
      </c>
      <c r="H89" s="7"/>
      <c r="I89" s="43">
        <v>46772</v>
      </c>
      <c r="J89" s="42" t="s">
        <v>79</v>
      </c>
      <c r="K89" s="27">
        <v>40</v>
      </c>
      <c r="L89" s="27">
        <v>15</v>
      </c>
      <c r="M89" s="27"/>
      <c r="N89" s="17">
        <f>M89*K89</f>
        <v>0</v>
      </c>
    </row>
    <row r="90" spans="2:15" ht="13.5" customHeight="1">
      <c r="B90" s="43">
        <v>66889</v>
      </c>
      <c r="C90" s="42" t="s">
        <v>78</v>
      </c>
      <c r="D90" s="99">
        <v>20</v>
      </c>
      <c r="E90" s="32">
        <v>3</v>
      </c>
      <c r="F90" s="32"/>
      <c r="G90" s="17">
        <f t="shared" si="5"/>
        <v>0</v>
      </c>
      <c r="H90" s="7"/>
      <c r="I90" s="43">
        <v>66114</v>
      </c>
      <c r="J90" s="42" t="s">
        <v>77</v>
      </c>
      <c r="K90" s="96">
        <v>40</v>
      </c>
      <c r="L90" s="27">
        <v>15</v>
      </c>
      <c r="M90" s="27"/>
      <c r="N90" s="17">
        <f>M90*K90</f>
        <v>0</v>
      </c>
    </row>
    <row r="91" spans="2:15" ht="12.75" customHeight="1">
      <c r="B91" s="43">
        <v>56902</v>
      </c>
      <c r="C91" s="42" t="s">
        <v>76</v>
      </c>
      <c r="D91" s="96">
        <v>40</v>
      </c>
      <c r="E91" s="27">
        <v>15</v>
      </c>
      <c r="F91" s="27"/>
      <c r="G91" s="17">
        <f t="shared" si="5"/>
        <v>0</v>
      </c>
      <c r="H91" s="1"/>
      <c r="I91" s="43"/>
      <c r="J91" s="42"/>
      <c r="K91" s="27"/>
      <c r="L91" s="27"/>
      <c r="M91" s="27"/>
      <c r="N91" s="17"/>
    </row>
    <row r="92" spans="2:15" ht="12.75" customHeight="1">
      <c r="B92" s="43">
        <v>56906</v>
      </c>
      <c r="C92" s="42" t="s">
        <v>75</v>
      </c>
      <c r="D92" s="96">
        <v>5</v>
      </c>
      <c r="E92" s="27">
        <v>20</v>
      </c>
      <c r="F92" s="27"/>
      <c r="G92" s="17">
        <f t="shared" si="5"/>
        <v>0</v>
      </c>
      <c r="H92" s="1"/>
      <c r="I92" s="43"/>
      <c r="J92" s="42"/>
      <c r="K92" s="96"/>
      <c r="L92" s="27"/>
      <c r="M92" s="27"/>
      <c r="N92" s="17"/>
    </row>
    <row r="93" spans="2:15" ht="12.75" customHeight="1" thickBot="1">
      <c r="B93" s="16">
        <v>66932</v>
      </c>
      <c r="C93" s="15" t="s">
        <v>74</v>
      </c>
      <c r="D93" s="98">
        <v>40</v>
      </c>
      <c r="E93" s="49">
        <v>3</v>
      </c>
      <c r="F93" s="49"/>
      <c r="G93" s="97">
        <f t="shared" si="5"/>
        <v>0</v>
      </c>
      <c r="H93" s="1"/>
      <c r="I93" s="43"/>
      <c r="J93" s="42"/>
      <c r="K93" s="96"/>
      <c r="L93" s="27"/>
      <c r="M93" s="27"/>
      <c r="N93" s="17"/>
    </row>
    <row r="94" spans="2:15" ht="12.75" customHeight="1">
      <c r="G94" s="95">
        <f>SUM(G10:G93)</f>
        <v>0</v>
      </c>
      <c r="H94" s="1"/>
      <c r="J94" s="5"/>
      <c r="K94" s="94"/>
      <c r="L94" s="94"/>
      <c r="N94" s="93">
        <f>SUM(N10:N93)</f>
        <v>0</v>
      </c>
    </row>
    <row r="95" spans="2:15" ht="12.75" customHeight="1">
      <c r="H95" s="1"/>
      <c r="I95" s="1"/>
      <c r="J95" s="1"/>
      <c r="K95" s="1"/>
      <c r="L95" s="1"/>
      <c r="M95" s="1"/>
    </row>
    <row r="96" spans="2:15" ht="12.75" customHeight="1">
      <c r="H96" s="1"/>
      <c r="I96" s="1"/>
      <c r="J96" s="1"/>
      <c r="K96" s="1"/>
      <c r="L96" s="1"/>
      <c r="M96" s="1"/>
    </row>
    <row r="97" spans="2:14">
      <c r="I97" s="1"/>
      <c r="J97" s="1"/>
      <c r="K97" s="1"/>
      <c r="L97" s="1"/>
      <c r="M97" s="1"/>
    </row>
    <row r="98" spans="2:14" ht="12.75" thickBot="1"/>
    <row r="99" spans="2:14" ht="18.75" customHeight="1" thickBot="1">
      <c r="B99" s="92" t="s">
        <v>73</v>
      </c>
      <c r="C99" s="89"/>
      <c r="D99" s="91"/>
      <c r="E99" s="91"/>
      <c r="F99" s="91"/>
      <c r="G99" s="90"/>
      <c r="H99" s="89"/>
      <c r="I99" s="89"/>
      <c r="J99" s="89"/>
      <c r="K99" s="88"/>
      <c r="L99" s="88"/>
      <c r="M99" s="87"/>
      <c r="N99" s="80"/>
    </row>
    <row r="100" spans="2:14" ht="17.25" customHeight="1" thickBot="1">
      <c r="B100" s="86" t="s">
        <v>72</v>
      </c>
      <c r="C100" s="85"/>
      <c r="D100" s="1884" t="s">
        <v>71</v>
      </c>
      <c r="E100" s="1884"/>
      <c r="F100" s="1885">
        <f>SUM(G104:G142)</f>
        <v>0</v>
      </c>
      <c r="G100" s="1886"/>
      <c r="H100" s="1886"/>
      <c r="I100" s="84" t="s">
        <v>70</v>
      </c>
      <c r="J100" s="1887"/>
      <c r="K100" s="1888"/>
      <c r="L100" s="1888"/>
      <c r="M100" s="1889"/>
      <c r="N100" s="80"/>
    </row>
    <row r="101" spans="2:14" ht="17.25" customHeight="1" thickBot="1">
      <c r="B101" s="83" t="s">
        <v>72</v>
      </c>
      <c r="C101" s="82"/>
      <c r="D101" s="1892" t="s">
        <v>71</v>
      </c>
      <c r="E101" s="1892"/>
      <c r="F101" s="1893"/>
      <c r="G101" s="1894"/>
      <c r="H101" s="1894"/>
      <c r="I101" s="81" t="s">
        <v>70</v>
      </c>
      <c r="J101" s="1895"/>
      <c r="K101" s="1896"/>
      <c r="L101" s="1896"/>
      <c r="M101" s="1897"/>
      <c r="N101" s="80"/>
    </row>
    <row r="102" spans="2:14" ht="12.75" customHeight="1" thickBot="1">
      <c r="G102" s="1"/>
      <c r="H102" s="1"/>
      <c r="I102" s="12"/>
      <c r="J102" s="1"/>
      <c r="K102" s="11"/>
      <c r="L102" s="11"/>
      <c r="M102" s="1"/>
    </row>
    <row r="103" spans="2:14" ht="12.75" customHeight="1" thickBot="1">
      <c r="B103" s="79" t="s">
        <v>69</v>
      </c>
      <c r="C103" s="78" t="s">
        <v>68</v>
      </c>
      <c r="D103" s="77" t="s">
        <v>65</v>
      </c>
      <c r="E103" s="77" t="s">
        <v>67</v>
      </c>
      <c r="F103" s="76" t="s">
        <v>66</v>
      </c>
      <c r="G103" s="75" t="s">
        <v>65</v>
      </c>
      <c r="H103" s="1"/>
      <c r="I103" s="74"/>
      <c r="J103" s="70" t="s">
        <v>64</v>
      </c>
      <c r="K103" s="69"/>
      <c r="L103" s="69"/>
      <c r="M103" s="68"/>
      <c r="N103" s="17">
        <f t="shared" ref="N103:N108" si="7">M103*K103</f>
        <v>0</v>
      </c>
    </row>
    <row r="104" spans="2:14" ht="13.5" customHeight="1" thickBot="1">
      <c r="B104" s="25">
        <v>57261</v>
      </c>
      <c r="C104" s="24" t="s">
        <v>63</v>
      </c>
      <c r="D104" s="25">
        <v>2</v>
      </c>
      <c r="E104" s="61">
        <v>10</v>
      </c>
      <c r="F104" s="53"/>
      <c r="G104" s="44">
        <f>F104*20</f>
        <v>0</v>
      </c>
      <c r="H104" s="1"/>
      <c r="I104" s="60">
        <v>88699</v>
      </c>
      <c r="J104" s="59" t="s">
        <v>62</v>
      </c>
      <c r="K104" s="33">
        <v>10</v>
      </c>
      <c r="L104" s="73">
        <v>3</v>
      </c>
      <c r="M104" s="23"/>
      <c r="N104" s="17">
        <f t="shared" si="7"/>
        <v>0</v>
      </c>
    </row>
    <row r="105" spans="2:14">
      <c r="B105" s="43">
        <v>57262</v>
      </c>
      <c r="C105" s="42" t="s">
        <v>61</v>
      </c>
      <c r="D105" s="43">
        <v>4</v>
      </c>
      <c r="E105" s="67">
        <v>6</v>
      </c>
      <c r="F105" s="66"/>
      <c r="G105" s="44">
        <f>F105*24</f>
        <v>0</v>
      </c>
      <c r="H105" s="1"/>
      <c r="I105" s="72">
        <v>88698</v>
      </c>
      <c r="J105" s="56" t="s">
        <v>60</v>
      </c>
      <c r="K105" s="32">
        <v>10</v>
      </c>
      <c r="L105" s="19">
        <v>3</v>
      </c>
      <c r="M105" s="18"/>
      <c r="N105" s="17">
        <f t="shared" si="7"/>
        <v>0</v>
      </c>
    </row>
    <row r="106" spans="2:14" ht="12.75" thickBot="1">
      <c r="B106" s="16">
        <v>57263</v>
      </c>
      <c r="C106" s="15" t="s">
        <v>59</v>
      </c>
      <c r="D106" s="16">
        <v>20</v>
      </c>
      <c r="E106" s="58"/>
      <c r="F106" s="50"/>
      <c r="G106" s="57">
        <f>F106*D106</f>
        <v>0</v>
      </c>
      <c r="H106" s="1"/>
      <c r="I106" s="21">
        <v>48179</v>
      </c>
      <c r="J106" s="20" t="s">
        <v>58</v>
      </c>
      <c r="K106" s="32">
        <v>20</v>
      </c>
      <c r="L106" s="32">
        <v>3</v>
      </c>
      <c r="M106" s="18"/>
      <c r="N106" s="17">
        <f t="shared" si="7"/>
        <v>0</v>
      </c>
    </row>
    <row r="107" spans="2:14" ht="12.75" thickBot="1">
      <c r="D107" s="4"/>
      <c r="E107" s="4"/>
      <c r="F107" s="4"/>
      <c r="G107" s="26"/>
      <c r="H107" s="1"/>
      <c r="I107" s="21">
        <v>48189</v>
      </c>
      <c r="J107" s="20" t="s">
        <v>57</v>
      </c>
      <c r="K107" s="32">
        <v>20</v>
      </c>
      <c r="L107" s="32">
        <v>3</v>
      </c>
      <c r="M107" s="18"/>
      <c r="N107" s="17">
        <f t="shared" si="7"/>
        <v>0</v>
      </c>
    </row>
    <row r="108" spans="2:14" ht="12.75" thickBot="1">
      <c r="B108" s="25">
        <v>57392</v>
      </c>
      <c r="C108" s="24" t="s">
        <v>56</v>
      </c>
      <c r="D108" s="25">
        <v>4</v>
      </c>
      <c r="E108" s="61">
        <v>6</v>
      </c>
      <c r="F108" s="53"/>
      <c r="G108" s="44">
        <f>F108*24</f>
        <v>0</v>
      </c>
      <c r="H108" s="1"/>
      <c r="I108" s="55">
        <v>48199</v>
      </c>
      <c r="J108" s="64" t="s">
        <v>55</v>
      </c>
      <c r="K108" s="49">
        <v>20</v>
      </c>
      <c r="L108" s="49">
        <v>3</v>
      </c>
      <c r="M108" s="14"/>
      <c r="N108" s="17">
        <f t="shared" si="7"/>
        <v>0</v>
      </c>
    </row>
    <row r="109" spans="2:14" ht="12.75" thickBot="1">
      <c r="B109" s="16">
        <v>57395</v>
      </c>
      <c r="C109" s="15" t="s">
        <v>54</v>
      </c>
      <c r="D109" s="16">
        <v>25</v>
      </c>
      <c r="E109" s="58"/>
      <c r="F109" s="50"/>
      <c r="G109" s="57">
        <f>F109*D109</f>
        <v>0</v>
      </c>
      <c r="H109" s="1"/>
      <c r="I109" s="71"/>
      <c r="J109" s="70" t="s">
        <v>53</v>
      </c>
      <c r="K109" s="69"/>
      <c r="L109" s="69"/>
      <c r="M109" s="68"/>
      <c r="N109" s="36"/>
    </row>
    <row r="110" spans="2:14" ht="12.75" thickBot="1">
      <c r="D110" s="4"/>
      <c r="E110" s="4"/>
      <c r="F110" s="4"/>
      <c r="G110" s="26"/>
      <c r="H110" s="1"/>
      <c r="I110" s="21">
        <v>48208</v>
      </c>
      <c r="J110" s="20" t="s">
        <v>52</v>
      </c>
      <c r="K110" s="32">
        <v>20</v>
      </c>
      <c r="L110" s="32">
        <v>3</v>
      </c>
      <c r="M110" s="18"/>
      <c r="N110" s="17">
        <f>M110*K110</f>
        <v>0</v>
      </c>
    </row>
    <row r="111" spans="2:14">
      <c r="B111" s="25">
        <v>57512</v>
      </c>
      <c r="C111" s="24" t="s">
        <v>51</v>
      </c>
      <c r="D111" s="25">
        <v>4</v>
      </c>
      <c r="E111" s="61">
        <v>5</v>
      </c>
      <c r="F111" s="53"/>
      <c r="G111" s="44">
        <f>F111*24</f>
        <v>0</v>
      </c>
      <c r="H111" s="1"/>
      <c r="I111" s="21">
        <v>48219</v>
      </c>
      <c r="J111" s="20" t="s">
        <v>50</v>
      </c>
      <c r="K111" s="32">
        <v>20</v>
      </c>
      <c r="L111" s="32">
        <v>3</v>
      </c>
      <c r="M111" s="18"/>
      <c r="N111" s="17">
        <f>M111*K111</f>
        <v>0</v>
      </c>
    </row>
    <row r="112" spans="2:14">
      <c r="B112" s="43">
        <v>57514</v>
      </c>
      <c r="C112" s="42" t="s">
        <v>49</v>
      </c>
      <c r="D112" s="43">
        <v>12</v>
      </c>
      <c r="E112" s="67"/>
      <c r="F112" s="66"/>
      <c r="G112" s="65">
        <f>F112*D112</f>
        <v>0</v>
      </c>
      <c r="H112" s="1"/>
      <c r="I112" s="21">
        <v>48229</v>
      </c>
      <c r="J112" s="20" t="s">
        <v>48</v>
      </c>
      <c r="K112" s="27">
        <v>20</v>
      </c>
      <c r="L112" s="27">
        <v>3</v>
      </c>
      <c r="M112" s="18"/>
      <c r="N112" s="17">
        <f>M112*K112</f>
        <v>0</v>
      </c>
    </row>
    <row r="113" spans="2:14" ht="12.75" thickBot="1">
      <c r="B113" s="16">
        <v>57454</v>
      </c>
      <c r="C113" s="15" t="s">
        <v>47</v>
      </c>
      <c r="D113" s="16">
        <v>4</v>
      </c>
      <c r="E113" s="58">
        <v>5</v>
      </c>
      <c r="F113" s="50"/>
      <c r="G113" s="57">
        <f>F113*D113</f>
        <v>0</v>
      </c>
      <c r="H113" s="1"/>
      <c r="I113" s="55">
        <v>48239</v>
      </c>
      <c r="J113" s="64" t="s">
        <v>46</v>
      </c>
      <c r="K113" s="63">
        <v>20</v>
      </c>
      <c r="L113" s="63">
        <v>3</v>
      </c>
      <c r="M113" s="14"/>
      <c r="N113" s="17">
        <f>M113*K113</f>
        <v>0</v>
      </c>
    </row>
    <row r="114" spans="2:14" ht="12.75" thickBot="1">
      <c r="D114" s="4"/>
      <c r="E114" s="4"/>
      <c r="F114" s="4"/>
      <c r="G114" s="26"/>
      <c r="H114" s="1"/>
      <c r="I114" s="40"/>
      <c r="J114" s="39" t="s">
        <v>45</v>
      </c>
      <c r="K114" s="62"/>
      <c r="L114" s="62"/>
      <c r="M114" s="37"/>
      <c r="N114" s="36"/>
    </row>
    <row r="115" spans="2:14">
      <c r="B115" s="25">
        <v>57910</v>
      </c>
      <c r="C115" s="24" t="s">
        <v>44</v>
      </c>
      <c r="D115" s="25">
        <v>2</v>
      </c>
      <c r="E115" s="61">
        <v>10</v>
      </c>
      <c r="F115" s="53"/>
      <c r="G115" s="44">
        <f>F115*20</f>
        <v>0</v>
      </c>
      <c r="H115" s="1"/>
      <c r="I115" s="60">
        <v>48019</v>
      </c>
      <c r="J115" s="59" t="s">
        <v>43</v>
      </c>
      <c r="K115" s="33">
        <v>20</v>
      </c>
      <c r="L115" s="33">
        <v>3</v>
      </c>
      <c r="M115" s="23"/>
      <c r="N115" s="17">
        <f>M115*K115</f>
        <v>0</v>
      </c>
    </row>
    <row r="116" spans="2:14" ht="12.75" thickBot="1">
      <c r="B116" s="16">
        <v>57911</v>
      </c>
      <c r="C116" s="15" t="s">
        <v>42</v>
      </c>
      <c r="D116" s="16">
        <v>20</v>
      </c>
      <c r="E116" s="58"/>
      <c r="F116" s="50"/>
      <c r="G116" s="57">
        <f>F116*D116</f>
        <v>0</v>
      </c>
      <c r="H116" s="1"/>
      <c r="I116" s="21">
        <v>48029</v>
      </c>
      <c r="J116" s="56" t="s">
        <v>41</v>
      </c>
      <c r="K116" s="32">
        <v>20</v>
      </c>
      <c r="L116" s="32">
        <v>3</v>
      </c>
      <c r="M116" s="18"/>
      <c r="N116" s="17">
        <f>M116*K116</f>
        <v>0</v>
      </c>
    </row>
    <row r="117" spans="2:14" ht="12.75" thickBot="1">
      <c r="B117" s="12"/>
      <c r="C117" s="47"/>
      <c r="D117" s="46"/>
      <c r="E117" s="11"/>
      <c r="F117" s="11"/>
      <c r="G117" s="45"/>
      <c r="H117" s="1"/>
      <c r="I117" s="21">
        <v>48039</v>
      </c>
      <c r="J117" s="56" t="s">
        <v>40</v>
      </c>
      <c r="K117" s="32">
        <v>20</v>
      </c>
      <c r="L117" s="32">
        <v>3</v>
      </c>
      <c r="M117" s="18"/>
      <c r="N117" s="17">
        <f>M117*K117</f>
        <v>0</v>
      </c>
    </row>
    <row r="118" spans="2:14" ht="12.75" thickBot="1">
      <c r="B118" s="25">
        <v>37230</v>
      </c>
      <c r="C118" s="24" t="s">
        <v>39</v>
      </c>
      <c r="D118" s="25">
        <v>4</v>
      </c>
      <c r="E118" s="53">
        <v>6</v>
      </c>
      <c r="F118" s="52"/>
      <c r="G118" s="44">
        <f>F118*24</f>
        <v>0</v>
      </c>
      <c r="H118" s="1"/>
      <c r="I118" s="55">
        <v>48049</v>
      </c>
      <c r="J118" s="54" t="s">
        <v>38</v>
      </c>
      <c r="K118" s="49">
        <v>20</v>
      </c>
      <c r="L118" s="49">
        <v>3</v>
      </c>
      <c r="M118" s="14"/>
      <c r="N118" s="17">
        <f>M118*K118</f>
        <v>0</v>
      </c>
    </row>
    <row r="119" spans="2:14" ht="12.75" thickBot="1">
      <c r="B119" s="16">
        <v>57235</v>
      </c>
      <c r="C119" s="15" t="s">
        <v>37</v>
      </c>
      <c r="D119" s="16">
        <v>20</v>
      </c>
      <c r="E119" s="50"/>
      <c r="F119" s="49"/>
      <c r="G119" s="48">
        <f>F119*D119</f>
        <v>0</v>
      </c>
      <c r="H119" s="1"/>
      <c r="I119" s="40"/>
      <c r="J119" s="39" t="s">
        <v>36</v>
      </c>
      <c r="K119" s="38"/>
      <c r="L119" s="38"/>
      <c r="M119" s="37"/>
      <c r="N119" s="36"/>
    </row>
    <row r="120" spans="2:14" ht="12.75" thickBot="1">
      <c r="D120" s="4"/>
      <c r="E120" s="4"/>
      <c r="G120" s="3"/>
      <c r="H120" s="1"/>
      <c r="I120" s="35">
        <v>9520</v>
      </c>
      <c r="J120" s="34" t="s">
        <v>35</v>
      </c>
      <c r="K120" s="33">
        <v>20</v>
      </c>
      <c r="L120" s="33"/>
      <c r="M120" s="23"/>
      <c r="N120" s="17">
        <f t="shared" ref="N120:N133" si="8">M120*K120</f>
        <v>0</v>
      </c>
    </row>
    <row r="121" spans="2:14">
      <c r="B121" s="25">
        <v>37332</v>
      </c>
      <c r="C121" s="24" t="s">
        <v>34</v>
      </c>
      <c r="D121" s="25">
        <v>4</v>
      </c>
      <c r="E121" s="53">
        <v>6</v>
      </c>
      <c r="F121" s="52"/>
      <c r="G121" s="44">
        <f>F121*24</f>
        <v>0</v>
      </c>
      <c r="H121" s="1"/>
      <c r="I121" s="21">
        <v>9400</v>
      </c>
      <c r="J121" s="20" t="s">
        <v>33</v>
      </c>
      <c r="K121" s="32">
        <v>20</v>
      </c>
      <c r="L121" s="32"/>
      <c r="M121" s="18"/>
      <c r="N121" s="17">
        <f t="shared" si="8"/>
        <v>0</v>
      </c>
    </row>
    <row r="122" spans="2:14" ht="12.75" thickBot="1">
      <c r="B122" s="16">
        <v>57333</v>
      </c>
      <c r="C122" s="15" t="s">
        <v>32</v>
      </c>
      <c r="D122" s="16">
        <v>20</v>
      </c>
      <c r="E122" s="50"/>
      <c r="F122" s="49"/>
      <c r="G122" s="48">
        <f>F122*D122</f>
        <v>0</v>
      </c>
      <c r="H122" s="1"/>
      <c r="I122" s="21">
        <v>9553</v>
      </c>
      <c r="J122" s="20" t="s">
        <v>31</v>
      </c>
      <c r="K122" s="32">
        <v>25</v>
      </c>
      <c r="L122" s="32"/>
      <c r="M122" s="18"/>
      <c r="N122" s="17">
        <f t="shared" si="8"/>
        <v>0</v>
      </c>
    </row>
    <row r="123" spans="2:14" ht="12.75" thickBot="1">
      <c r="D123" s="4"/>
      <c r="E123" s="4"/>
      <c r="G123" s="3"/>
      <c r="H123" s="1"/>
      <c r="I123" s="21">
        <v>9065</v>
      </c>
      <c r="J123" s="20" t="s">
        <v>30</v>
      </c>
      <c r="K123" s="27">
        <v>20</v>
      </c>
      <c r="L123" s="27"/>
      <c r="M123" s="18"/>
      <c r="N123" s="17">
        <f t="shared" si="8"/>
        <v>0</v>
      </c>
    </row>
    <row r="124" spans="2:14">
      <c r="B124" s="25">
        <v>57920</v>
      </c>
      <c r="C124" s="24" t="s">
        <v>29</v>
      </c>
      <c r="D124" s="25">
        <v>2</v>
      </c>
      <c r="E124" s="53">
        <v>10</v>
      </c>
      <c r="F124" s="52"/>
      <c r="G124" s="51">
        <f>F124*20</f>
        <v>0</v>
      </c>
      <c r="H124" s="1"/>
      <c r="I124" s="21">
        <v>9558</v>
      </c>
      <c r="J124" s="20" t="s">
        <v>28</v>
      </c>
      <c r="K124" s="19">
        <v>25</v>
      </c>
      <c r="L124" s="19"/>
      <c r="M124" s="18"/>
      <c r="N124" s="17">
        <f t="shared" si="8"/>
        <v>0</v>
      </c>
    </row>
    <row r="125" spans="2:14" ht="12.75" thickBot="1">
      <c r="B125" s="16">
        <v>57922</v>
      </c>
      <c r="C125" s="15" t="s">
        <v>27</v>
      </c>
      <c r="D125" s="16">
        <v>20</v>
      </c>
      <c r="E125" s="50"/>
      <c r="F125" s="49"/>
      <c r="G125" s="48">
        <f>F125*D125</f>
        <v>0</v>
      </c>
      <c r="H125" s="1"/>
      <c r="I125" s="21">
        <v>9401</v>
      </c>
      <c r="J125" s="20" t="s">
        <v>26</v>
      </c>
      <c r="K125" s="19">
        <v>20</v>
      </c>
      <c r="L125" s="19"/>
      <c r="M125" s="18"/>
      <c r="N125" s="17">
        <f t="shared" si="8"/>
        <v>0</v>
      </c>
    </row>
    <row r="126" spans="2:14" ht="12.75" thickBot="1">
      <c r="B126" s="12"/>
      <c r="C126" s="47"/>
      <c r="D126" s="46"/>
      <c r="E126" s="11"/>
      <c r="F126" s="11"/>
      <c r="G126" s="45"/>
      <c r="H126" s="1"/>
      <c r="I126" s="21">
        <v>9363</v>
      </c>
      <c r="J126" s="20" t="s">
        <v>25</v>
      </c>
      <c r="K126" s="19">
        <v>20</v>
      </c>
      <c r="L126" s="19"/>
      <c r="M126" s="18"/>
      <c r="N126" s="17">
        <f t="shared" si="8"/>
        <v>0</v>
      </c>
    </row>
    <row r="127" spans="2:14">
      <c r="B127" s="25">
        <v>57116</v>
      </c>
      <c r="C127" s="24" t="s">
        <v>24</v>
      </c>
      <c r="D127" s="23">
        <v>1</v>
      </c>
      <c r="E127" s="23">
        <v>20</v>
      </c>
      <c r="F127" s="23"/>
      <c r="G127" s="44">
        <f>F127*20</f>
        <v>0</v>
      </c>
      <c r="H127" s="1"/>
      <c r="I127" s="21">
        <v>9904</v>
      </c>
      <c r="J127" s="20" t="s">
        <v>23</v>
      </c>
      <c r="K127" s="19">
        <v>28</v>
      </c>
      <c r="L127" s="19"/>
      <c r="M127" s="18"/>
      <c r="N127" s="17">
        <f t="shared" si="8"/>
        <v>0</v>
      </c>
    </row>
    <row r="128" spans="2:14">
      <c r="B128" s="43">
        <v>57110</v>
      </c>
      <c r="C128" s="42" t="s">
        <v>22</v>
      </c>
      <c r="D128" s="18">
        <v>3.75</v>
      </c>
      <c r="E128" s="18">
        <v>6</v>
      </c>
      <c r="F128" s="18"/>
      <c r="G128" s="41">
        <f>F128*22.5</f>
        <v>0</v>
      </c>
      <c r="H128" s="1"/>
      <c r="I128" s="21">
        <v>9557</v>
      </c>
      <c r="J128" s="20" t="s">
        <v>21</v>
      </c>
      <c r="K128" s="19">
        <v>25</v>
      </c>
      <c r="L128" s="19"/>
      <c r="M128" s="18"/>
      <c r="N128" s="17">
        <f t="shared" si="8"/>
        <v>0</v>
      </c>
    </row>
    <row r="129" spans="2:14" ht="12.75" thickBot="1">
      <c r="B129" s="16">
        <v>57115</v>
      </c>
      <c r="C129" s="15" t="s">
        <v>20</v>
      </c>
      <c r="D129" s="14">
        <v>25</v>
      </c>
      <c r="E129" s="14"/>
      <c r="F129" s="14"/>
      <c r="G129" s="13">
        <f>F129*D129</f>
        <v>0</v>
      </c>
      <c r="H129" s="1"/>
      <c r="I129" s="21">
        <v>9411</v>
      </c>
      <c r="J129" s="20" t="s">
        <v>19</v>
      </c>
      <c r="K129" s="19">
        <v>25</v>
      </c>
      <c r="L129" s="19"/>
      <c r="M129" s="18"/>
      <c r="N129" s="17">
        <f t="shared" si="8"/>
        <v>0</v>
      </c>
    </row>
    <row r="130" spans="2:14" ht="12.75" thickBot="1">
      <c r="D130" s="2"/>
      <c r="E130" s="2"/>
      <c r="F130" s="2"/>
      <c r="G130" s="4"/>
      <c r="H130" s="1"/>
      <c r="I130" s="21">
        <v>9911</v>
      </c>
      <c r="J130" s="20" t="s">
        <v>18</v>
      </c>
      <c r="K130" s="19">
        <v>25</v>
      </c>
      <c r="L130" s="19"/>
      <c r="M130" s="18"/>
      <c r="N130" s="17">
        <f t="shared" si="8"/>
        <v>0</v>
      </c>
    </row>
    <row r="131" spans="2:14" ht="12.75" thickBot="1">
      <c r="B131" s="31">
        <v>57125</v>
      </c>
      <c r="C131" s="30" t="s">
        <v>17</v>
      </c>
      <c r="D131" s="29">
        <v>25</v>
      </c>
      <c r="E131" s="29"/>
      <c r="F131" s="29"/>
      <c r="G131" s="28">
        <f>F131*D131</f>
        <v>0</v>
      </c>
      <c r="H131" s="1"/>
      <c r="I131" s="21">
        <v>85919</v>
      </c>
      <c r="J131" s="20" t="s">
        <v>16</v>
      </c>
      <c r="K131" s="19">
        <v>15</v>
      </c>
      <c r="L131" s="19"/>
      <c r="M131" s="18"/>
      <c r="N131" s="17">
        <f t="shared" si="8"/>
        <v>0</v>
      </c>
    </row>
    <row r="132" spans="2:14" ht="12.75" thickBot="1">
      <c r="C132" s="10"/>
      <c r="D132" s="9"/>
      <c r="G132" s="26"/>
      <c r="H132" s="1"/>
      <c r="I132" s="21">
        <v>85929</v>
      </c>
      <c r="J132" s="20" t="s">
        <v>15</v>
      </c>
      <c r="K132" s="19">
        <v>15</v>
      </c>
      <c r="L132" s="19"/>
      <c r="M132" s="18"/>
      <c r="N132" s="17">
        <f t="shared" si="8"/>
        <v>0</v>
      </c>
    </row>
    <row r="133" spans="2:14" ht="12.75" thickBot="1">
      <c r="B133" s="25">
        <v>57163</v>
      </c>
      <c r="C133" s="24" t="s">
        <v>14</v>
      </c>
      <c r="D133" s="23">
        <v>0.5</v>
      </c>
      <c r="E133" s="23">
        <v>30</v>
      </c>
      <c r="F133" s="23"/>
      <c r="G133" s="22">
        <f>F133*15</f>
        <v>0</v>
      </c>
      <c r="H133" s="1"/>
      <c r="I133" s="21"/>
      <c r="J133" s="20"/>
      <c r="K133" s="19"/>
      <c r="L133" s="19"/>
      <c r="M133" s="18"/>
      <c r="N133" s="17">
        <f t="shared" si="8"/>
        <v>0</v>
      </c>
    </row>
    <row r="134" spans="2:14" ht="12.75" thickBot="1">
      <c r="B134" s="16">
        <v>57164</v>
      </c>
      <c r="C134" s="15" t="s">
        <v>13</v>
      </c>
      <c r="D134" s="14">
        <v>15</v>
      </c>
      <c r="E134" s="14"/>
      <c r="F134" s="14"/>
      <c r="G134" s="13">
        <f>F134*D134</f>
        <v>0</v>
      </c>
      <c r="H134" s="1"/>
      <c r="I134" s="40"/>
      <c r="J134" s="39"/>
      <c r="K134" s="38"/>
      <c r="L134" s="38"/>
      <c r="M134" s="37"/>
      <c r="N134" s="36">
        <f>SUM(N104:N133)</f>
        <v>0</v>
      </c>
    </row>
    <row r="135" spans="2:14" ht="12.75" thickBot="1">
      <c r="D135" s="2"/>
      <c r="E135" s="2"/>
      <c r="F135" s="2"/>
      <c r="G135" s="4"/>
      <c r="H135" s="2"/>
      <c r="I135" s="40"/>
      <c r="J135" s="39" t="s">
        <v>12</v>
      </c>
      <c r="K135" s="38"/>
      <c r="L135" s="38"/>
      <c r="M135" s="37" t="s">
        <v>11</v>
      </c>
      <c r="N135" s="36"/>
    </row>
    <row r="136" spans="2:14">
      <c r="B136" s="25">
        <v>57832</v>
      </c>
      <c r="C136" s="24" t="s">
        <v>10</v>
      </c>
      <c r="D136" s="23">
        <v>10</v>
      </c>
      <c r="E136" s="23"/>
      <c r="F136" s="23"/>
      <c r="G136" s="22">
        <f>F136*D136</f>
        <v>0</v>
      </c>
      <c r="H136" s="2"/>
      <c r="I136" s="35">
        <v>8815</v>
      </c>
      <c r="J136" s="34" t="s">
        <v>9</v>
      </c>
      <c r="K136" s="33">
        <v>1</v>
      </c>
      <c r="L136" s="33"/>
      <c r="M136" s="23"/>
      <c r="N136" s="17">
        <f>M136*K136</f>
        <v>0</v>
      </c>
    </row>
    <row r="137" spans="2:14" ht="12.75" thickBot="1">
      <c r="B137" s="16">
        <v>57837</v>
      </c>
      <c r="C137" s="15" t="s">
        <v>8</v>
      </c>
      <c r="D137" s="14">
        <v>1.3</v>
      </c>
      <c r="E137" s="14">
        <v>10</v>
      </c>
      <c r="F137" s="14"/>
      <c r="G137" s="13">
        <f>F137*13</f>
        <v>0</v>
      </c>
      <c r="H137" s="2"/>
      <c r="I137" s="21">
        <v>8299</v>
      </c>
      <c r="J137" s="20" t="s">
        <v>7</v>
      </c>
      <c r="K137" s="32">
        <v>1</v>
      </c>
      <c r="L137" s="32"/>
      <c r="M137" s="18"/>
      <c r="N137" s="17">
        <f>M137*K137</f>
        <v>0</v>
      </c>
    </row>
    <row r="138" spans="2:14" ht="12.75" thickBot="1">
      <c r="B138" s="31">
        <v>57050</v>
      </c>
      <c r="C138" s="30" t="s">
        <v>6</v>
      </c>
      <c r="D138" s="29"/>
      <c r="E138" s="29"/>
      <c r="F138" s="29"/>
      <c r="G138" s="28">
        <f>F138*20</f>
        <v>0</v>
      </c>
      <c r="H138" s="2"/>
      <c r="I138" s="21">
        <v>8854</v>
      </c>
      <c r="J138" s="20" t="s">
        <v>5</v>
      </c>
      <c r="K138" s="32">
        <v>1</v>
      </c>
      <c r="L138" s="32"/>
      <c r="M138" s="18"/>
      <c r="N138" s="17">
        <f>M138*K138</f>
        <v>0</v>
      </c>
    </row>
    <row r="139" spans="2:14" ht="12.75" thickBot="1">
      <c r="B139" s="31" t="s">
        <v>4</v>
      </c>
      <c r="C139" s="30" t="s">
        <v>3</v>
      </c>
      <c r="D139" s="29">
        <v>1.6</v>
      </c>
      <c r="E139" s="29"/>
      <c r="F139" s="29"/>
      <c r="G139" s="28">
        <f>F139*12.8</f>
        <v>0</v>
      </c>
      <c r="H139" s="2"/>
      <c r="I139" s="21"/>
      <c r="J139" s="20" t="s">
        <v>2</v>
      </c>
      <c r="K139" s="27"/>
      <c r="L139" s="27"/>
      <c r="M139" s="18"/>
      <c r="N139" s="17">
        <f>M139*K139</f>
        <v>0</v>
      </c>
    </row>
    <row r="140" spans="2:14" ht="12.75" thickBot="1">
      <c r="C140" s="10"/>
      <c r="D140" s="9"/>
      <c r="G140" s="26"/>
      <c r="H140" s="2"/>
      <c r="I140" s="1"/>
      <c r="J140" s="1"/>
      <c r="K140" s="1"/>
      <c r="L140" s="1"/>
      <c r="M140" s="1"/>
    </row>
    <row r="141" spans="2:14">
      <c r="B141" s="25">
        <v>27091</v>
      </c>
      <c r="C141" s="24" t="s">
        <v>1</v>
      </c>
      <c r="D141" s="23">
        <v>1.5</v>
      </c>
      <c r="E141" s="23"/>
      <c r="F141" s="23"/>
      <c r="G141" s="22">
        <f>F141*D141</f>
        <v>0</v>
      </c>
      <c r="H141" s="2"/>
      <c r="I141" s="21"/>
      <c r="J141" s="20"/>
      <c r="K141" s="19"/>
      <c r="L141" s="19"/>
      <c r="M141" s="18"/>
      <c r="N141" s="17">
        <f>M141*K141</f>
        <v>0</v>
      </c>
    </row>
    <row r="142" spans="2:14" ht="12.75" thickBot="1">
      <c r="B142" s="16">
        <v>27092</v>
      </c>
      <c r="C142" s="15" t="s">
        <v>0</v>
      </c>
      <c r="D142" s="14">
        <v>5</v>
      </c>
      <c r="E142" s="14"/>
      <c r="F142" s="14"/>
      <c r="G142" s="13">
        <f>F142*D142</f>
        <v>0</v>
      </c>
      <c r="H142" s="2"/>
      <c r="I142" s="12"/>
      <c r="J142" s="1"/>
      <c r="K142" s="11"/>
      <c r="L142" s="11"/>
      <c r="M142" s="1"/>
    </row>
    <row r="143" spans="2:14" ht="12.75" thickBot="1">
      <c r="B143" s="16">
        <v>27092</v>
      </c>
      <c r="C143" s="15" t="s">
        <v>0</v>
      </c>
      <c r="D143" s="14">
        <v>5</v>
      </c>
      <c r="E143" s="14"/>
      <c r="F143" s="14"/>
      <c r="G143" s="13">
        <f>D143*F143</f>
        <v>0</v>
      </c>
      <c r="H143" s="2"/>
      <c r="I143" s="12"/>
      <c r="J143" s="1"/>
      <c r="K143" s="11"/>
      <c r="L143" s="11"/>
      <c r="M143" s="1"/>
    </row>
    <row r="144" spans="2:14">
      <c r="H144" s="2"/>
      <c r="K144" s="11"/>
      <c r="L144" s="11"/>
      <c r="M144" s="1"/>
    </row>
    <row r="145" spans="2:13">
      <c r="B145" s="1"/>
      <c r="C145" s="1"/>
      <c r="D145" s="1"/>
      <c r="E145" s="1"/>
      <c r="F145" s="1"/>
      <c r="G145" s="1"/>
      <c r="H145" s="2"/>
      <c r="K145" s="11"/>
      <c r="L145" s="11"/>
      <c r="M145" s="1"/>
    </row>
    <row r="146" spans="2:13">
      <c r="C146" s="10"/>
      <c r="D146" s="9"/>
      <c r="G146" s="2"/>
      <c r="H146" s="2"/>
      <c r="I146" s="12"/>
      <c r="J146" s="1"/>
      <c r="K146" s="11"/>
      <c r="L146" s="11"/>
      <c r="M146" s="1"/>
    </row>
    <row r="147" spans="2:13">
      <c r="B147" s="1"/>
      <c r="C147" s="10"/>
      <c r="D147" s="9"/>
      <c r="G147" s="2"/>
      <c r="H147" s="2"/>
      <c r="I147" s="12"/>
      <c r="J147" s="1"/>
      <c r="K147" s="11"/>
      <c r="L147" s="11"/>
      <c r="M147" s="1"/>
    </row>
    <row r="148" spans="2:13">
      <c r="B148" s="1"/>
      <c r="C148" s="10"/>
      <c r="D148" s="9"/>
      <c r="G148" s="2"/>
      <c r="H148" s="2"/>
      <c r="I148" s="12"/>
      <c r="J148" s="1"/>
      <c r="K148" s="11"/>
      <c r="L148" s="11"/>
      <c r="M148" s="1"/>
    </row>
    <row r="149" spans="2:13">
      <c r="B149" s="1"/>
      <c r="C149" s="10"/>
      <c r="D149" s="9"/>
      <c r="G149" s="2"/>
      <c r="H149" s="2"/>
      <c r="I149" s="12"/>
      <c r="J149" s="1"/>
      <c r="K149" s="11"/>
      <c r="L149" s="11"/>
      <c r="M149" s="1"/>
    </row>
    <row r="150" spans="2:13">
      <c r="B150" s="1"/>
      <c r="C150" s="10"/>
      <c r="D150" s="9"/>
      <c r="G150" s="2"/>
      <c r="H150" s="2"/>
      <c r="I150" s="12"/>
      <c r="J150" s="1"/>
      <c r="K150" s="11"/>
      <c r="L150" s="11"/>
      <c r="M150" s="1"/>
    </row>
    <row r="151" spans="2:13">
      <c r="B151" s="1"/>
      <c r="C151" s="10"/>
      <c r="D151" s="9"/>
      <c r="G151" s="2"/>
      <c r="H151" s="2"/>
      <c r="I151" s="12"/>
      <c r="J151" s="1"/>
      <c r="K151" s="11"/>
      <c r="L151" s="11"/>
      <c r="M151" s="1"/>
    </row>
    <row r="152" spans="2:13">
      <c r="B152" s="1"/>
      <c r="C152" s="10"/>
      <c r="D152" s="9"/>
      <c r="G152" s="2"/>
      <c r="H152" s="2"/>
      <c r="I152" s="12"/>
      <c r="J152" s="1"/>
      <c r="K152" s="11"/>
      <c r="L152" s="11"/>
      <c r="M152" s="1"/>
    </row>
    <row r="153" spans="2:13">
      <c r="B153" s="1"/>
      <c r="C153" s="10"/>
      <c r="D153" s="9"/>
      <c r="G153" s="2"/>
      <c r="H153" s="2"/>
      <c r="I153" s="12"/>
      <c r="J153" s="1"/>
      <c r="K153" s="11"/>
      <c r="L153" s="11"/>
      <c r="M153" s="1"/>
    </row>
    <row r="154" spans="2:13">
      <c r="B154" s="1"/>
      <c r="C154" s="10"/>
      <c r="D154" s="9"/>
      <c r="G154" s="2"/>
      <c r="H154" s="2"/>
      <c r="I154" s="12"/>
      <c r="J154" s="1"/>
      <c r="K154" s="11"/>
      <c r="L154" s="11"/>
      <c r="M154" s="1"/>
    </row>
    <row r="155" spans="2:13">
      <c r="B155" s="1"/>
      <c r="C155" s="10"/>
      <c r="D155" s="9"/>
      <c r="G155" s="2"/>
      <c r="H155" s="2"/>
      <c r="I155" s="12"/>
      <c r="J155" s="1"/>
      <c r="K155" s="11"/>
      <c r="L155" s="11"/>
      <c r="M155" s="1"/>
    </row>
    <row r="156" spans="2:13">
      <c r="B156" s="1"/>
      <c r="C156" s="10"/>
      <c r="D156" s="9"/>
      <c r="G156" s="2"/>
      <c r="H156" s="2"/>
      <c r="I156" s="12"/>
      <c r="J156" s="1"/>
      <c r="K156" s="11"/>
      <c r="L156" s="11"/>
      <c r="M156" s="1"/>
    </row>
    <row r="157" spans="2:13">
      <c r="B157" s="1"/>
      <c r="C157" s="10"/>
      <c r="D157" s="9"/>
      <c r="G157" s="2"/>
      <c r="H157" s="2"/>
      <c r="I157" s="12"/>
      <c r="J157" s="1"/>
      <c r="K157" s="11"/>
      <c r="L157" s="11"/>
      <c r="M157" s="1"/>
    </row>
    <row r="158" spans="2:13">
      <c r="B158" s="1"/>
      <c r="C158" s="10"/>
      <c r="D158" s="9"/>
      <c r="G158" s="2"/>
      <c r="H158" s="2"/>
      <c r="I158" s="12"/>
      <c r="J158" s="1"/>
      <c r="K158" s="11"/>
      <c r="L158" s="11"/>
      <c r="M158" s="1"/>
    </row>
    <row r="159" spans="2:13">
      <c r="B159" s="1"/>
      <c r="C159" s="10"/>
      <c r="D159" s="9"/>
      <c r="G159" s="2"/>
      <c r="H159" s="2"/>
      <c r="I159" s="12"/>
      <c r="J159" s="1"/>
      <c r="K159" s="11"/>
      <c r="L159" s="11"/>
      <c r="M159" s="1"/>
    </row>
    <row r="160" spans="2:13">
      <c r="B160" s="1"/>
      <c r="C160" s="10"/>
      <c r="D160" s="9"/>
      <c r="G160" s="2"/>
      <c r="H160" s="2"/>
      <c r="I160" s="12"/>
      <c r="J160" s="1"/>
      <c r="K160" s="11"/>
      <c r="L160" s="11"/>
      <c r="M160" s="1"/>
    </row>
    <row r="161" spans="2:13">
      <c r="B161" s="1"/>
      <c r="C161" s="10"/>
      <c r="D161" s="9"/>
      <c r="G161" s="2"/>
      <c r="H161" s="2"/>
      <c r="I161" s="12"/>
      <c r="J161" s="1"/>
      <c r="K161" s="11"/>
      <c r="L161" s="11"/>
      <c r="M161" s="1"/>
    </row>
    <row r="162" spans="2:13">
      <c r="B162" s="1"/>
      <c r="C162" s="10"/>
      <c r="D162" s="9"/>
      <c r="G162" s="2"/>
      <c r="H162" s="2"/>
      <c r="I162" s="12"/>
      <c r="J162" s="1"/>
      <c r="K162" s="11"/>
      <c r="L162" s="11"/>
      <c r="M162" s="1"/>
    </row>
    <row r="163" spans="2:13">
      <c r="B163" s="1"/>
      <c r="C163" s="10"/>
      <c r="D163" s="9"/>
      <c r="G163" s="2"/>
      <c r="H163" s="2"/>
      <c r="I163" s="12"/>
      <c r="J163" s="1"/>
      <c r="K163" s="11"/>
      <c r="L163" s="11"/>
      <c r="M163" s="1"/>
    </row>
    <row r="164" spans="2:13">
      <c r="B164" s="1"/>
      <c r="C164" s="10"/>
      <c r="D164" s="9"/>
      <c r="G164" s="2"/>
      <c r="H164" s="2"/>
    </row>
    <row r="165" spans="2:13">
      <c r="B165" s="1"/>
      <c r="C165" s="10"/>
      <c r="D165" s="9"/>
      <c r="G165" s="2"/>
      <c r="H165" s="2"/>
    </row>
    <row r="166" spans="2:13">
      <c r="B166" s="1"/>
      <c r="C166" s="10"/>
      <c r="D166" s="9"/>
      <c r="G166" s="2"/>
      <c r="H166" s="2"/>
    </row>
    <row r="167" spans="2:13">
      <c r="B167" s="1"/>
      <c r="C167" s="10"/>
      <c r="D167" s="9"/>
      <c r="G167" s="2"/>
      <c r="H167" s="2"/>
    </row>
    <row r="168" spans="2:13">
      <c r="B168" s="1"/>
      <c r="C168" s="10"/>
      <c r="D168" s="9"/>
      <c r="G168" s="2"/>
      <c r="H168" s="2"/>
    </row>
    <row r="169" spans="2:13">
      <c r="B169" s="1"/>
      <c r="C169" s="10"/>
      <c r="D169" s="9"/>
      <c r="G169" s="2"/>
      <c r="H169" s="2"/>
    </row>
    <row r="170" spans="2:13">
      <c r="B170" s="1"/>
      <c r="C170" s="10"/>
      <c r="D170" s="9"/>
      <c r="G170" s="2"/>
      <c r="H170" s="2"/>
    </row>
    <row r="171" spans="2:13">
      <c r="B171" s="1"/>
      <c r="C171" s="10"/>
      <c r="D171" s="9"/>
      <c r="G171" s="2"/>
      <c r="H171" s="2"/>
    </row>
    <row r="172" spans="2:13">
      <c r="B172" s="1"/>
      <c r="C172" s="10"/>
      <c r="D172" s="9"/>
      <c r="G172" s="2"/>
      <c r="H172" s="2"/>
    </row>
    <row r="173" spans="2:13">
      <c r="B173" s="1"/>
      <c r="C173" s="10"/>
      <c r="D173" s="9"/>
      <c r="G173" s="2"/>
      <c r="H173" s="2"/>
    </row>
    <row r="174" spans="2:13">
      <c r="B174" s="1"/>
      <c r="C174" s="10"/>
      <c r="D174" s="9"/>
      <c r="G174" s="2"/>
      <c r="H174" s="2"/>
    </row>
    <row r="175" spans="2:13">
      <c r="B175" s="1"/>
      <c r="C175" s="10"/>
      <c r="D175" s="9"/>
      <c r="G175" s="2"/>
      <c r="H175" s="2"/>
    </row>
    <row r="176" spans="2:13">
      <c r="B176" s="1"/>
      <c r="C176" s="10"/>
      <c r="D176" s="9"/>
      <c r="G176" s="2"/>
      <c r="H176" s="2"/>
    </row>
    <row r="177" spans="2:13">
      <c r="B177" s="1"/>
      <c r="C177" s="10"/>
      <c r="D177" s="9"/>
      <c r="G177" s="2"/>
      <c r="H177" s="2"/>
    </row>
    <row r="178" spans="2:13">
      <c r="B178" s="1"/>
      <c r="C178" s="10"/>
      <c r="D178" s="9"/>
      <c r="G178" s="2"/>
      <c r="H178" s="2"/>
    </row>
    <row r="179" spans="2:13">
      <c r="B179" s="1"/>
      <c r="C179" s="1"/>
      <c r="D179" s="8"/>
      <c r="E179" s="8"/>
      <c r="F179" s="8"/>
      <c r="G179" s="7"/>
      <c r="H179" s="2"/>
      <c r="I179" s="1"/>
      <c r="J179" s="1"/>
      <c r="K179" s="1"/>
      <c r="L179" s="1"/>
      <c r="M179" s="1"/>
    </row>
    <row r="180" spans="2:13">
      <c r="B180" s="1"/>
      <c r="C180" s="1"/>
      <c r="D180" s="8"/>
      <c r="E180" s="8"/>
      <c r="F180" s="8"/>
      <c r="G180" s="7"/>
      <c r="H180" s="2"/>
      <c r="I180" s="1"/>
      <c r="J180" s="1"/>
      <c r="K180" s="1"/>
      <c r="L180" s="1"/>
      <c r="M180" s="1"/>
    </row>
    <row r="181" spans="2:13">
      <c r="B181" s="1"/>
      <c r="C181" s="1"/>
      <c r="H181" s="2"/>
      <c r="I181" s="1"/>
      <c r="J181" s="1"/>
      <c r="K181" s="1"/>
      <c r="L181" s="1"/>
      <c r="M181" s="1"/>
    </row>
    <row r="182" spans="2:13">
      <c r="B182" s="1"/>
      <c r="C182" s="1"/>
      <c r="H182" s="7"/>
      <c r="I182" s="1"/>
      <c r="J182" s="1"/>
      <c r="K182" s="1"/>
      <c r="L182" s="1"/>
      <c r="M182" s="1"/>
    </row>
    <row r="183" spans="2:13">
      <c r="B183" s="1"/>
      <c r="C183" s="1"/>
      <c r="H183" s="7"/>
      <c r="I183" s="1"/>
      <c r="J183" s="1"/>
      <c r="K183" s="1"/>
      <c r="L183" s="1"/>
      <c r="M183" s="1"/>
    </row>
  </sheetData>
  <autoFilter ref="B9:N143"/>
  <mergeCells count="11">
    <mergeCell ref="D101:E101"/>
    <mergeCell ref="F101:H101"/>
    <mergeCell ref="J101:M101"/>
    <mergeCell ref="D3:I3"/>
    <mergeCell ref="D2:I2"/>
    <mergeCell ref="C4:J4"/>
    <mergeCell ref="D100:E100"/>
    <mergeCell ref="F100:H100"/>
    <mergeCell ref="J100:M100"/>
    <mergeCell ref="F6:G6"/>
    <mergeCell ref="F7:G7"/>
  </mergeCells>
  <pageMargins left="0.25" right="0.25" top="0.75" bottom="0.75" header="0.3" footer="0.3"/>
  <pageSetup paperSize="5" scale="67" orientation="portrait" r:id="rId1"/>
  <rowBreaks count="1" manualBreakCount="1">
    <brk id="9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M18" sqref="M18"/>
    </sheetView>
  </sheetViews>
  <sheetFormatPr baseColWidth="10" defaultRowHeight="12.75"/>
  <cols>
    <col min="1" max="1" width="7.28515625" style="797" customWidth="1"/>
    <col min="2" max="2" width="9.28515625" style="797" customWidth="1"/>
    <col min="3" max="3" width="35.28515625" style="797" customWidth="1"/>
    <col min="4" max="4" width="11.42578125" style="797" customWidth="1"/>
    <col min="5" max="5" width="11.42578125" style="797"/>
    <col min="6" max="6" width="4.5703125" style="797" customWidth="1"/>
    <col min="7" max="7" width="8.42578125" style="797" customWidth="1"/>
    <col min="8" max="8" width="8.5703125" style="797" customWidth="1"/>
    <col min="9" max="9" width="36.42578125" style="797" customWidth="1"/>
    <col min="10" max="16384" width="11.42578125" style="797"/>
  </cols>
  <sheetData>
    <row r="1" spans="1:12">
      <c r="A1" s="918" t="s">
        <v>1157</v>
      </c>
      <c r="B1" s="918"/>
      <c r="C1" s="918"/>
      <c r="D1" s="799"/>
      <c r="E1" s="799"/>
      <c r="F1" s="799"/>
      <c r="G1" s="799"/>
      <c r="H1" s="799"/>
      <c r="I1" s="1289"/>
      <c r="J1" s="1280"/>
      <c r="K1" s="1280"/>
    </row>
    <row r="2" spans="1:12" ht="13.5" thickBot="1">
      <c r="A2" s="918"/>
      <c r="B2" s="799"/>
      <c r="C2" s="1312"/>
      <c r="D2" s="1312"/>
      <c r="E2" s="1312"/>
      <c r="F2" s="1312"/>
      <c r="G2" s="1289"/>
      <c r="H2" s="1289"/>
      <c r="I2" s="1320" t="s">
        <v>463</v>
      </c>
      <c r="J2" s="1289"/>
      <c r="K2" s="1289"/>
    </row>
    <row r="3" spans="1:12">
      <c r="A3" s="918" t="s">
        <v>1156</v>
      </c>
      <c r="B3" s="799"/>
      <c r="C3" s="1289" t="s">
        <v>1155</v>
      </c>
      <c r="D3" s="1289"/>
      <c r="E3" s="1289"/>
      <c r="F3" s="1312"/>
      <c r="G3" s="1312"/>
      <c r="H3" s="1312"/>
      <c r="I3" s="1319"/>
      <c r="J3" s="1318"/>
      <c r="K3" s="1317"/>
    </row>
    <row r="4" spans="1:12">
      <c r="A4" s="918"/>
      <c r="B4" s="799"/>
      <c r="C4" s="1289"/>
      <c r="D4" s="1289"/>
      <c r="E4" s="1289"/>
      <c r="F4" s="1312"/>
      <c r="G4" s="1312"/>
      <c r="H4" s="1312"/>
      <c r="I4" s="1316" t="s">
        <v>1154</v>
      </c>
      <c r="J4" s="1312"/>
      <c r="K4" s="1315"/>
    </row>
    <row r="5" spans="1:12" ht="13.5" thickBot="1">
      <c r="A5" s="918"/>
      <c r="B5" s="799"/>
      <c r="C5" s="1314"/>
      <c r="D5" s="1313"/>
      <c r="E5" s="1289"/>
      <c r="F5" s="1312"/>
      <c r="G5" s="1312"/>
      <c r="H5" s="1312"/>
      <c r="I5" s="1311"/>
      <c r="J5" s="1310"/>
      <c r="K5" s="1309"/>
    </row>
    <row r="6" spans="1:12" ht="13.5" thickBot="1">
      <c r="A6" s="799"/>
      <c r="B6" s="799"/>
      <c r="C6" s="1308"/>
      <c r="D6" s="1307"/>
      <c r="E6" s="1280"/>
      <c r="F6" s="1280"/>
      <c r="G6" s="1280"/>
      <c r="H6" s="1280"/>
      <c r="I6" s="1280"/>
      <c r="J6" s="1280"/>
      <c r="K6" s="799"/>
    </row>
    <row r="7" spans="1:12" ht="13.5" thickBot="1">
      <c r="A7" s="1304" t="s">
        <v>69</v>
      </c>
      <c r="B7" s="1303" t="s">
        <v>1152</v>
      </c>
      <c r="C7" s="1292" t="s">
        <v>667</v>
      </c>
      <c r="D7" s="1306" t="s">
        <v>1151</v>
      </c>
      <c r="E7" s="1292" t="s">
        <v>1153</v>
      </c>
      <c r="F7" s="1305"/>
      <c r="G7" s="1304" t="s">
        <v>69</v>
      </c>
      <c r="H7" s="1303" t="s">
        <v>1152</v>
      </c>
      <c r="I7" s="1292" t="s">
        <v>667</v>
      </c>
      <c r="J7" s="1292" t="s">
        <v>1151</v>
      </c>
      <c r="K7" s="1292"/>
    </row>
    <row r="8" spans="1:12" ht="13.5" thickBot="1">
      <c r="A8" s="1054"/>
      <c r="B8" s="1054"/>
      <c r="C8" s="1054"/>
      <c r="D8" s="1054"/>
      <c r="E8" s="1281"/>
      <c r="F8" s="1302"/>
      <c r="G8" s="1054"/>
      <c r="H8" s="1054"/>
      <c r="I8" s="1054"/>
      <c r="J8" s="1054"/>
      <c r="K8" s="1281"/>
    </row>
    <row r="9" spans="1:12" ht="13.5" thickBot="1">
      <c r="A9" s="1054"/>
      <c r="B9" s="1054"/>
      <c r="C9" s="1292" t="s">
        <v>403</v>
      </c>
      <c r="D9" s="1054"/>
      <c r="E9" s="1284"/>
      <c r="F9" s="1284"/>
      <c r="G9" s="1301"/>
      <c r="H9" s="1301"/>
      <c r="I9" s="1292" t="s">
        <v>167</v>
      </c>
      <c r="J9" s="1301"/>
      <c r="K9" s="1284"/>
      <c r="L9" s="1276"/>
    </row>
    <row r="10" spans="1:12">
      <c r="A10" s="1074">
        <v>40032</v>
      </c>
      <c r="B10" s="1074" t="s">
        <v>1150</v>
      </c>
      <c r="C10" s="1291" t="s">
        <v>1149</v>
      </c>
      <c r="D10" s="1283" t="s">
        <v>1117</v>
      </c>
      <c r="E10" s="1285" t="s">
        <v>1125</v>
      </c>
      <c r="F10" s="1041"/>
      <c r="G10" s="969">
        <v>55434</v>
      </c>
      <c r="H10" s="969" t="s">
        <v>1148</v>
      </c>
      <c r="I10" s="1300" t="s">
        <v>1147</v>
      </c>
      <c r="J10" s="1294" t="s">
        <v>1012</v>
      </c>
      <c r="K10" s="1285"/>
      <c r="L10" s="1276"/>
    </row>
    <row r="11" spans="1:12">
      <c r="A11" s="1074">
        <v>40112</v>
      </c>
      <c r="B11" s="1074" t="s">
        <v>1146</v>
      </c>
      <c r="C11" s="1291" t="s">
        <v>1145</v>
      </c>
      <c r="D11" s="1283"/>
      <c r="E11" s="1285"/>
      <c r="F11" s="1041"/>
      <c r="G11" s="969">
        <v>57944</v>
      </c>
      <c r="H11" s="969" t="s">
        <v>1144</v>
      </c>
      <c r="I11" s="1294" t="s">
        <v>1143</v>
      </c>
      <c r="J11" s="1294" t="s">
        <v>1012</v>
      </c>
      <c r="K11" s="1285"/>
      <c r="L11" s="1276"/>
    </row>
    <row r="12" spans="1:12">
      <c r="A12" s="1074">
        <v>50532</v>
      </c>
      <c r="B12" s="1074" t="s">
        <v>1142</v>
      </c>
      <c r="C12" s="1283" t="s">
        <v>1141</v>
      </c>
      <c r="D12" s="1283" t="s">
        <v>1117</v>
      </c>
      <c r="E12" s="1285"/>
      <c r="F12" s="1041"/>
      <c r="G12" s="969">
        <v>55992</v>
      </c>
      <c r="H12" s="969" t="s">
        <v>1140</v>
      </c>
      <c r="I12" s="1294" t="s">
        <v>1139</v>
      </c>
      <c r="J12" s="1294" t="s">
        <v>1138</v>
      </c>
      <c r="K12" s="1285"/>
      <c r="L12" s="1276"/>
    </row>
    <row r="13" spans="1:12">
      <c r="A13" s="1074">
        <v>60966</v>
      </c>
      <c r="B13" s="1074" t="s">
        <v>1137</v>
      </c>
      <c r="C13" s="1283" t="s">
        <v>1136</v>
      </c>
      <c r="D13" s="1283" t="s">
        <v>1117</v>
      </c>
      <c r="E13" s="1285"/>
      <c r="F13" s="1041"/>
      <c r="G13" s="969">
        <v>54032</v>
      </c>
      <c r="H13" s="969" t="s">
        <v>1135</v>
      </c>
      <c r="I13" s="1294" t="s">
        <v>1134</v>
      </c>
      <c r="J13" s="1294" t="s">
        <v>1005</v>
      </c>
      <c r="K13" s="1285"/>
      <c r="L13" s="1276"/>
    </row>
    <row r="14" spans="1:12" ht="13.5" customHeight="1" thickBot="1">
      <c r="A14" s="1074">
        <v>87092</v>
      </c>
      <c r="B14" s="1074" t="s">
        <v>1133</v>
      </c>
      <c r="C14" s="1283" t="s">
        <v>1132</v>
      </c>
      <c r="D14" s="1283" t="s">
        <v>1117</v>
      </c>
      <c r="E14" s="1285"/>
      <c r="F14" s="1041"/>
      <c r="G14" s="1041"/>
      <c r="H14" s="1041"/>
      <c r="I14" s="874"/>
      <c r="J14" s="874"/>
      <c r="K14" s="1293"/>
      <c r="L14" s="1276"/>
    </row>
    <row r="15" spans="1:12" ht="13.5" thickBot="1">
      <c r="A15" s="1290"/>
      <c r="B15" s="1290"/>
      <c r="C15" s="1074"/>
      <c r="D15" s="1283"/>
      <c r="E15" s="1282"/>
      <c r="F15" s="1054"/>
      <c r="G15" s="1054"/>
      <c r="H15" s="1054"/>
      <c r="I15" s="1292" t="s">
        <v>595</v>
      </c>
      <c r="J15" s="1281"/>
      <c r="K15" s="1286"/>
      <c r="L15" s="1276"/>
    </row>
    <row r="16" spans="1:12" ht="13.5" thickBot="1">
      <c r="A16" s="1296"/>
      <c r="B16" s="1296"/>
      <c r="C16" s="1295" t="s">
        <v>823</v>
      </c>
      <c r="D16" s="1281"/>
      <c r="E16" s="1286"/>
      <c r="F16" s="1041"/>
      <c r="G16" s="1074">
        <v>46172</v>
      </c>
      <c r="H16" s="1074" t="s">
        <v>1131</v>
      </c>
      <c r="I16" s="1291" t="s">
        <v>1130</v>
      </c>
      <c r="J16" s="1283" t="s">
        <v>1045</v>
      </c>
      <c r="K16" s="1282"/>
      <c r="L16" s="1276"/>
    </row>
    <row r="17" spans="1:12">
      <c r="A17" s="1074">
        <v>52322</v>
      </c>
      <c r="B17" s="1074" t="s">
        <v>1129</v>
      </c>
      <c r="C17" s="1291" t="s">
        <v>708</v>
      </c>
      <c r="D17" s="1283" t="s">
        <v>1117</v>
      </c>
      <c r="E17" s="1285" t="s">
        <v>1065</v>
      </c>
      <c r="F17" s="1041"/>
      <c r="G17" s="1074">
        <v>66049</v>
      </c>
      <c r="H17" s="1074" t="s">
        <v>1128</v>
      </c>
      <c r="I17" s="1283" t="s">
        <v>1127</v>
      </c>
      <c r="J17" s="1283" t="s">
        <v>1005</v>
      </c>
      <c r="K17" s="1282"/>
      <c r="L17" s="1276"/>
    </row>
    <row r="18" spans="1:12">
      <c r="A18" s="1074">
        <v>52222</v>
      </c>
      <c r="B18" s="1074" t="s">
        <v>1126</v>
      </c>
      <c r="C18" s="1283" t="s">
        <v>712</v>
      </c>
      <c r="D18" s="1283" t="s">
        <v>1117</v>
      </c>
      <c r="E18" s="1285" t="s">
        <v>1125</v>
      </c>
      <c r="F18" s="1041"/>
      <c r="G18" s="1074">
        <v>46184</v>
      </c>
      <c r="H18" s="1074" t="s">
        <v>1124</v>
      </c>
      <c r="I18" s="1283" t="s">
        <v>913</v>
      </c>
      <c r="J18" s="1283" t="s">
        <v>1012</v>
      </c>
      <c r="K18" s="1282"/>
      <c r="L18" s="1276"/>
    </row>
    <row r="19" spans="1:12">
      <c r="A19" s="1074">
        <v>52602</v>
      </c>
      <c r="B19" s="1074" t="s">
        <v>1123</v>
      </c>
      <c r="C19" s="1283" t="s">
        <v>1122</v>
      </c>
      <c r="D19" s="1283" t="s">
        <v>1117</v>
      </c>
      <c r="E19" s="1285"/>
      <c r="F19" s="1041"/>
      <c r="G19" s="1054"/>
      <c r="H19" s="1054"/>
      <c r="I19" s="1281"/>
      <c r="J19" s="1281"/>
      <c r="K19" s="1286"/>
      <c r="L19" s="1276"/>
    </row>
    <row r="20" spans="1:12">
      <c r="A20" s="1074">
        <v>62976</v>
      </c>
      <c r="B20" s="1074" t="s">
        <v>1121</v>
      </c>
      <c r="C20" s="1283" t="s">
        <v>1120</v>
      </c>
      <c r="D20" s="1283" t="s">
        <v>1117</v>
      </c>
      <c r="E20" s="1285"/>
      <c r="F20" s="1041"/>
      <c r="G20" s="1054"/>
      <c r="H20" s="1054"/>
      <c r="I20" s="1281"/>
      <c r="J20" s="1281"/>
      <c r="K20" s="1286"/>
      <c r="L20" s="1276"/>
    </row>
    <row r="21" spans="1:12" ht="13.5" thickBot="1">
      <c r="A21" s="1074">
        <v>62986</v>
      </c>
      <c r="B21" s="1074" t="s">
        <v>1119</v>
      </c>
      <c r="C21" s="1283" t="s">
        <v>1118</v>
      </c>
      <c r="D21" s="1283" t="s">
        <v>1117</v>
      </c>
      <c r="E21" s="1285"/>
      <c r="F21" s="1054"/>
      <c r="G21" s="1296"/>
      <c r="H21" s="1296"/>
      <c r="I21" s="1054"/>
      <c r="J21" s="1281"/>
      <c r="K21" s="1286"/>
      <c r="L21" s="1276"/>
    </row>
    <row r="22" spans="1:12" ht="13.5" thickBot="1">
      <c r="A22" s="1290"/>
      <c r="B22" s="1290"/>
      <c r="C22" s="1290" t="s">
        <v>1116</v>
      </c>
      <c r="D22" s="1283"/>
      <c r="E22" s="1282"/>
      <c r="F22" s="1041"/>
      <c r="G22" s="1296"/>
      <c r="H22" s="1296"/>
      <c r="I22" s="1292" t="s">
        <v>663</v>
      </c>
      <c r="J22" s="1281"/>
      <c r="K22" s="1286"/>
      <c r="L22" s="1276"/>
    </row>
    <row r="23" spans="1:12" ht="13.5" thickBot="1">
      <c r="A23" s="1296"/>
      <c r="B23" s="1296"/>
      <c r="C23" s="1295" t="s">
        <v>643</v>
      </c>
      <c r="D23" s="1281"/>
      <c r="E23" s="1286"/>
      <c r="F23" s="1041"/>
      <c r="G23" s="1074">
        <v>46204</v>
      </c>
      <c r="H23" s="1074" t="s">
        <v>1115</v>
      </c>
      <c r="I23" s="1291" t="s">
        <v>709</v>
      </c>
      <c r="J23" s="1283" t="s">
        <v>1012</v>
      </c>
      <c r="K23" s="1282"/>
      <c r="L23" s="1276"/>
    </row>
    <row r="24" spans="1:12">
      <c r="A24" s="1074">
        <v>43137</v>
      </c>
      <c r="B24" s="1074" t="s">
        <v>1114</v>
      </c>
      <c r="C24" s="1283" t="s">
        <v>1113</v>
      </c>
      <c r="D24" s="1283" t="s">
        <v>1005</v>
      </c>
      <c r="E24" s="1285"/>
      <c r="F24" s="1041"/>
      <c r="G24" s="1074">
        <v>46194</v>
      </c>
      <c r="H24" s="1074" t="s">
        <v>1112</v>
      </c>
      <c r="I24" s="1283" t="s">
        <v>1111</v>
      </c>
      <c r="J24" s="1283" t="s">
        <v>1012</v>
      </c>
      <c r="K24" s="1282"/>
      <c r="L24" s="1276"/>
    </row>
    <row r="25" spans="1:12">
      <c r="A25" s="1074">
        <v>43012</v>
      </c>
      <c r="B25" s="1074" t="s">
        <v>1110</v>
      </c>
      <c r="C25" s="1283" t="s">
        <v>1109</v>
      </c>
      <c r="D25" s="1283" t="s">
        <v>1005</v>
      </c>
      <c r="E25" s="1285"/>
      <c r="F25" s="1041"/>
      <c r="G25" s="1074">
        <v>46309</v>
      </c>
      <c r="H25" s="1074" t="s">
        <v>1108</v>
      </c>
      <c r="I25" s="1283" t="s">
        <v>1107</v>
      </c>
      <c r="J25" s="1283" t="s">
        <v>1012</v>
      </c>
      <c r="K25" s="1282"/>
      <c r="L25" s="1276"/>
    </row>
    <row r="26" spans="1:12">
      <c r="A26" s="1074">
        <v>43022</v>
      </c>
      <c r="B26" s="1074" t="s">
        <v>1106</v>
      </c>
      <c r="C26" s="1283" t="s">
        <v>1105</v>
      </c>
      <c r="D26" s="1283" t="s">
        <v>1005</v>
      </c>
      <c r="E26" s="1285"/>
      <c r="F26" s="1041"/>
      <c r="G26" s="1074">
        <v>46332</v>
      </c>
      <c r="H26" s="1074" t="s">
        <v>1104</v>
      </c>
      <c r="I26" s="1283" t="s">
        <v>1103</v>
      </c>
      <c r="J26" s="1283" t="s">
        <v>1005</v>
      </c>
      <c r="K26" s="1282"/>
      <c r="L26" s="1276"/>
    </row>
    <row r="27" spans="1:12">
      <c r="A27" s="1074">
        <v>43032</v>
      </c>
      <c r="B27" s="1074" t="s">
        <v>1102</v>
      </c>
      <c r="C27" s="1283" t="s">
        <v>1101</v>
      </c>
      <c r="D27" s="1283" t="s">
        <v>1005</v>
      </c>
      <c r="E27" s="1285"/>
      <c r="F27" s="1041"/>
      <c r="G27" s="1299">
        <v>46492</v>
      </c>
      <c r="H27" s="1299" t="s">
        <v>1100</v>
      </c>
      <c r="I27" s="1278" t="s">
        <v>1099</v>
      </c>
      <c r="J27" s="1278"/>
      <c r="K27" s="1277"/>
      <c r="L27" s="1276"/>
    </row>
    <row r="28" spans="1:12">
      <c r="A28" s="1074">
        <v>43420</v>
      </c>
      <c r="B28" s="1074" t="s">
        <v>1098</v>
      </c>
      <c r="C28" s="1283" t="s">
        <v>1097</v>
      </c>
      <c r="D28" s="1283" t="s">
        <v>1045</v>
      </c>
      <c r="E28" s="1285" t="s">
        <v>1096</v>
      </c>
      <c r="F28" s="1041"/>
      <c r="G28" s="1074">
        <v>46234</v>
      </c>
      <c r="H28" s="1074" t="s">
        <v>1095</v>
      </c>
      <c r="I28" s="1283" t="s">
        <v>1094</v>
      </c>
      <c r="J28" s="1283"/>
      <c r="K28" s="1282"/>
      <c r="L28" s="1276"/>
    </row>
    <row r="29" spans="1:12">
      <c r="A29" s="1074">
        <v>53162</v>
      </c>
      <c r="B29" s="1074" t="s">
        <v>1093</v>
      </c>
      <c r="C29" s="1283" t="s">
        <v>1092</v>
      </c>
      <c r="D29" s="1283" t="s">
        <v>1005</v>
      </c>
      <c r="E29" s="1285"/>
      <c r="F29" s="1041"/>
      <c r="G29" s="1074">
        <v>46384</v>
      </c>
      <c r="H29" s="1074" t="s">
        <v>1091</v>
      </c>
      <c r="I29" s="1283" t="s">
        <v>644</v>
      </c>
      <c r="J29" s="1283" t="s">
        <v>1012</v>
      </c>
      <c r="K29" s="1282"/>
      <c r="L29" s="1276"/>
    </row>
    <row r="30" spans="1:12">
      <c r="A30" s="1074">
        <v>53172</v>
      </c>
      <c r="B30" s="1074" t="s">
        <v>1090</v>
      </c>
      <c r="C30" s="1283" t="s">
        <v>630</v>
      </c>
      <c r="D30" s="1283" t="s">
        <v>1005</v>
      </c>
      <c r="E30" s="1285" t="s">
        <v>1065</v>
      </c>
      <c r="F30" s="1041"/>
      <c r="G30" s="1074">
        <v>56294</v>
      </c>
      <c r="H30" s="1074" t="s">
        <v>1089</v>
      </c>
      <c r="I30" s="1283" t="s">
        <v>1088</v>
      </c>
      <c r="J30" s="1283" t="s">
        <v>1012</v>
      </c>
      <c r="K30" s="1282"/>
      <c r="L30" s="1276"/>
    </row>
    <row r="31" spans="1:12">
      <c r="A31" s="1074">
        <v>53182</v>
      </c>
      <c r="B31" s="1074" t="s">
        <v>1087</v>
      </c>
      <c r="C31" s="1283" t="s">
        <v>628</v>
      </c>
      <c r="D31" s="1283" t="s">
        <v>1005</v>
      </c>
      <c r="E31" s="1285" t="s">
        <v>1065</v>
      </c>
      <c r="F31" s="1041"/>
      <c r="G31" s="1074">
        <v>56072</v>
      </c>
      <c r="H31" s="1074" t="s">
        <v>1086</v>
      </c>
      <c r="I31" s="1283" t="s">
        <v>1085</v>
      </c>
      <c r="J31" s="1283" t="s">
        <v>1005</v>
      </c>
      <c r="K31" s="1282"/>
      <c r="L31" s="1276"/>
    </row>
    <row r="32" spans="1:12">
      <c r="A32" s="1074">
        <v>53192</v>
      </c>
      <c r="B32" s="1074" t="s">
        <v>1084</v>
      </c>
      <c r="C32" s="1283" t="s">
        <v>626</v>
      </c>
      <c r="D32" s="1283" t="s">
        <v>1005</v>
      </c>
      <c r="E32" s="1285"/>
      <c r="F32" s="1041"/>
      <c r="G32" s="1074">
        <v>66704</v>
      </c>
      <c r="H32" s="1074" t="s">
        <v>1083</v>
      </c>
      <c r="I32" s="1290" t="s">
        <v>1082</v>
      </c>
      <c r="J32" s="1283" t="s">
        <v>1012</v>
      </c>
      <c r="K32" s="1282"/>
      <c r="L32" s="1276"/>
    </row>
    <row r="33" spans="1:12">
      <c r="A33" s="1074">
        <v>53632</v>
      </c>
      <c r="B33" s="1074" t="s">
        <v>1081</v>
      </c>
      <c r="C33" s="1283" t="s">
        <v>1080</v>
      </c>
      <c r="D33" s="1283" t="s">
        <v>1005</v>
      </c>
      <c r="E33" s="1285"/>
      <c r="F33" s="1041"/>
      <c r="G33" s="1298">
        <v>79479</v>
      </c>
      <c r="H33" s="1074" t="s">
        <v>1079</v>
      </c>
      <c r="I33" s="1283" t="s">
        <v>1078</v>
      </c>
      <c r="J33" s="1283" t="s">
        <v>1005</v>
      </c>
      <c r="K33" s="1282"/>
      <c r="L33" s="1276"/>
    </row>
    <row r="34" spans="1:12">
      <c r="A34" s="1298">
        <v>63366</v>
      </c>
      <c r="B34" s="1298" t="s">
        <v>1077</v>
      </c>
      <c r="C34" s="1297" t="s">
        <v>1076</v>
      </c>
      <c r="D34" s="1283" t="s">
        <v>1005</v>
      </c>
      <c r="E34" s="1285"/>
      <c r="F34" s="1041"/>
      <c r="G34" s="1298">
        <v>79489</v>
      </c>
      <c r="H34" s="1074" t="s">
        <v>1075</v>
      </c>
      <c r="I34" s="1290" t="s">
        <v>1074</v>
      </c>
      <c r="J34" s="1283" t="s">
        <v>1005</v>
      </c>
      <c r="K34" s="1282"/>
      <c r="L34" s="1276"/>
    </row>
    <row r="35" spans="1:12">
      <c r="A35" s="1298">
        <v>63376</v>
      </c>
      <c r="B35" s="1298" t="s">
        <v>1073</v>
      </c>
      <c r="C35" s="1297" t="s">
        <v>1072</v>
      </c>
      <c r="D35" s="1283" t="s">
        <v>1005</v>
      </c>
      <c r="E35" s="1285"/>
      <c r="F35" s="799"/>
      <c r="G35" s="1298">
        <v>79809</v>
      </c>
      <c r="H35" s="1074" t="s">
        <v>463</v>
      </c>
      <c r="I35" s="1290" t="s">
        <v>1071</v>
      </c>
      <c r="J35" s="1283" t="s">
        <v>1070</v>
      </c>
      <c r="K35" s="1282"/>
      <c r="L35" s="1276"/>
    </row>
    <row r="36" spans="1:12" ht="13.5" thickBot="1">
      <c r="A36" s="1298">
        <v>43902</v>
      </c>
      <c r="B36" s="1298" t="s">
        <v>1069</v>
      </c>
      <c r="C36" s="1297" t="s">
        <v>1068</v>
      </c>
      <c r="D36" s="1283"/>
      <c r="E36" s="1285"/>
      <c r="F36" s="1041"/>
      <c r="G36" s="1054"/>
      <c r="H36" s="1054"/>
      <c r="I36" s="1281"/>
      <c r="J36" s="1281"/>
      <c r="K36" s="1286"/>
      <c r="L36" s="1276"/>
    </row>
    <row r="37" spans="1:12" ht="13.5" thickBot="1">
      <c r="A37" s="1054"/>
      <c r="B37" s="1054"/>
      <c r="C37" s="1054"/>
      <c r="D37" s="1281"/>
      <c r="E37" s="1286"/>
      <c r="F37" s="1041"/>
      <c r="G37" s="1054"/>
      <c r="H37" s="1054"/>
      <c r="I37" s="1292" t="s">
        <v>584</v>
      </c>
      <c r="J37" s="1281"/>
      <c r="K37" s="1286"/>
      <c r="L37" s="1276"/>
    </row>
    <row r="38" spans="1:12" ht="13.5" thickBot="1">
      <c r="A38" s="1054"/>
      <c r="B38" s="1054"/>
      <c r="C38" s="1292" t="s">
        <v>824</v>
      </c>
      <c r="D38" s="1281"/>
      <c r="E38" s="1286"/>
      <c r="F38" s="1293"/>
      <c r="G38" s="1074">
        <v>46022</v>
      </c>
      <c r="H38" s="1074" t="s">
        <v>1064</v>
      </c>
      <c r="I38" s="1291" t="s">
        <v>1067</v>
      </c>
      <c r="J38" s="1283" t="s">
        <v>1062</v>
      </c>
      <c r="K38" s="1282"/>
      <c r="L38" s="1276"/>
    </row>
    <row r="39" spans="1:12">
      <c r="A39" s="1074">
        <v>44072</v>
      </c>
      <c r="B39" s="1074" t="s">
        <v>1066</v>
      </c>
      <c r="C39" s="1291" t="s">
        <v>618</v>
      </c>
      <c r="D39" s="1283" t="s">
        <v>1005</v>
      </c>
      <c r="E39" s="1285" t="s">
        <v>1065</v>
      </c>
      <c r="F39" s="1293"/>
      <c r="G39" s="1074">
        <v>46026</v>
      </c>
      <c r="H39" s="1074" t="s">
        <v>1064</v>
      </c>
      <c r="I39" s="1283" t="s">
        <v>1063</v>
      </c>
      <c r="J39" s="1283" t="s">
        <v>1062</v>
      </c>
      <c r="K39" s="1282"/>
      <c r="L39" s="1276"/>
    </row>
    <row r="40" spans="1:12">
      <c r="A40" s="1074">
        <v>44314</v>
      </c>
      <c r="B40" s="1074" t="s">
        <v>1061</v>
      </c>
      <c r="C40" s="1283" t="s">
        <v>1060</v>
      </c>
      <c r="D40" s="1283" t="s">
        <v>1012</v>
      </c>
      <c r="E40" s="1285"/>
      <c r="F40" s="1293"/>
      <c r="G40" s="1074">
        <v>46122</v>
      </c>
      <c r="H40" s="1074" t="s">
        <v>1059</v>
      </c>
      <c r="I40" s="1283" t="s">
        <v>1058</v>
      </c>
      <c r="J40" s="1283"/>
      <c r="K40" s="1282"/>
      <c r="L40" s="1276"/>
    </row>
    <row r="41" spans="1:12">
      <c r="A41" s="1074"/>
      <c r="B41" s="1074"/>
      <c r="C41" s="1283" t="s">
        <v>1057</v>
      </c>
      <c r="D41" s="1283">
        <v>54482</v>
      </c>
      <c r="E41" s="1285"/>
      <c r="F41" s="1293"/>
      <c r="G41" s="1074">
        <v>46442</v>
      </c>
      <c r="H41" s="1074" t="s">
        <v>1053</v>
      </c>
      <c r="I41" s="1283" t="s">
        <v>1056</v>
      </c>
      <c r="J41" s="1283" t="s">
        <v>1051</v>
      </c>
      <c r="K41" s="1282"/>
      <c r="L41" s="1276"/>
    </row>
    <row r="42" spans="1:12">
      <c r="A42" s="1074">
        <v>44794</v>
      </c>
      <c r="B42" s="1074" t="s">
        <v>1055</v>
      </c>
      <c r="C42" s="1283" t="s">
        <v>1054</v>
      </c>
      <c r="D42" s="1283" t="s">
        <v>1012</v>
      </c>
      <c r="E42" s="1285"/>
      <c r="F42" s="1041"/>
      <c r="G42" s="1074">
        <v>46446</v>
      </c>
      <c r="H42" s="1074" t="s">
        <v>1053</v>
      </c>
      <c r="I42" s="1283" t="s">
        <v>1052</v>
      </c>
      <c r="J42" s="1283" t="s">
        <v>1051</v>
      </c>
      <c r="K42" s="1282"/>
      <c r="L42" s="1276"/>
    </row>
    <row r="43" spans="1:12">
      <c r="A43" s="1074">
        <v>44022</v>
      </c>
      <c r="B43" s="1074" t="s">
        <v>1050</v>
      </c>
      <c r="C43" s="1283" t="s">
        <v>1049</v>
      </c>
      <c r="D43" s="1283" t="s">
        <v>1005</v>
      </c>
      <c r="E43" s="1285"/>
      <c r="F43" s="1041"/>
      <c r="G43" s="1074">
        <v>46462</v>
      </c>
      <c r="H43" s="1074" t="s">
        <v>1044</v>
      </c>
      <c r="I43" s="1283" t="s">
        <v>1048</v>
      </c>
      <c r="J43" s="1283" t="s">
        <v>981</v>
      </c>
      <c r="K43" s="1282"/>
      <c r="L43" s="1276"/>
    </row>
    <row r="44" spans="1:12">
      <c r="A44" s="1074">
        <v>44169</v>
      </c>
      <c r="B44" s="1074" t="s">
        <v>1047</v>
      </c>
      <c r="C44" s="1283" t="s">
        <v>1046</v>
      </c>
      <c r="D44" s="1283" t="s">
        <v>1045</v>
      </c>
      <c r="E44" s="1285"/>
      <c r="F44" s="1054"/>
      <c r="G44" s="1074">
        <v>46466</v>
      </c>
      <c r="H44" s="1074" t="s">
        <v>1044</v>
      </c>
      <c r="I44" s="1283" t="s">
        <v>1043</v>
      </c>
      <c r="J44" s="1283" t="s">
        <v>981</v>
      </c>
      <c r="K44" s="1282"/>
      <c r="L44" s="1276"/>
    </row>
    <row r="45" spans="1:12">
      <c r="A45" s="1074">
        <v>67234</v>
      </c>
      <c r="B45" s="1074" t="s">
        <v>1042</v>
      </c>
      <c r="C45" s="1283" t="s">
        <v>1041</v>
      </c>
      <c r="D45" s="1283" t="s">
        <v>1012</v>
      </c>
      <c r="E45" s="1285" t="s">
        <v>1040</v>
      </c>
      <c r="F45" s="1041"/>
      <c r="G45" s="1074">
        <v>46472</v>
      </c>
      <c r="H45" s="1074" t="s">
        <v>1036</v>
      </c>
      <c r="I45" s="1283" t="s">
        <v>1039</v>
      </c>
      <c r="J45" s="1283" t="s">
        <v>1030</v>
      </c>
      <c r="K45" s="1282"/>
      <c r="L45" s="1276"/>
    </row>
    <row r="46" spans="1:12">
      <c r="A46" s="1074">
        <v>47922</v>
      </c>
      <c r="B46" s="1074" t="s">
        <v>1038</v>
      </c>
      <c r="C46" s="1283" t="s">
        <v>1037</v>
      </c>
      <c r="D46" s="1283" t="s">
        <v>1005</v>
      </c>
      <c r="E46" s="1285"/>
      <c r="F46" s="1041"/>
      <c r="G46" s="1074">
        <v>46476</v>
      </c>
      <c r="H46" s="1074" t="s">
        <v>1036</v>
      </c>
      <c r="I46" s="1283" t="s">
        <v>1035</v>
      </c>
      <c r="J46" s="1283" t="s">
        <v>1030</v>
      </c>
      <c r="K46" s="1282"/>
      <c r="L46" s="1276"/>
    </row>
    <row r="47" spans="1:12">
      <c r="A47" s="1074">
        <v>54422</v>
      </c>
      <c r="B47" s="1074" t="s">
        <v>1034</v>
      </c>
      <c r="C47" s="1283" t="s">
        <v>1033</v>
      </c>
      <c r="D47" s="1283" t="s">
        <v>1005</v>
      </c>
      <c r="E47" s="1285"/>
      <c r="F47" s="1041"/>
      <c r="G47" s="1074">
        <v>46482</v>
      </c>
      <c r="H47" s="1074" t="s">
        <v>1032</v>
      </c>
      <c r="I47" s="1283" t="s">
        <v>1031</v>
      </c>
      <c r="J47" s="1283" t="s">
        <v>1030</v>
      </c>
      <c r="K47" s="1282"/>
      <c r="L47" s="1276"/>
    </row>
    <row r="48" spans="1:12">
      <c r="A48" s="1074">
        <v>54344</v>
      </c>
      <c r="B48" s="1074" t="s">
        <v>1029</v>
      </c>
      <c r="C48" s="1283" t="s">
        <v>1028</v>
      </c>
      <c r="D48" s="1283" t="s">
        <v>1012</v>
      </c>
      <c r="E48" s="1285" t="s">
        <v>1027</v>
      </c>
      <c r="F48" s="1041"/>
      <c r="G48" s="1074">
        <v>66837</v>
      </c>
      <c r="H48" s="1290" t="s">
        <v>1023</v>
      </c>
      <c r="I48" s="1290" t="s">
        <v>1026</v>
      </c>
      <c r="J48" s="1283" t="s">
        <v>1021</v>
      </c>
      <c r="K48" s="1282"/>
      <c r="L48" s="1276"/>
    </row>
    <row r="49" spans="1:12" ht="13.5" thickBot="1">
      <c r="A49" s="1074">
        <v>44754</v>
      </c>
      <c r="B49" s="1074" t="s">
        <v>1025</v>
      </c>
      <c r="C49" s="1290" t="s">
        <v>1024</v>
      </c>
      <c r="D49" s="1283" t="s">
        <v>1012</v>
      </c>
      <c r="E49" s="1285"/>
      <c r="F49" s="1041"/>
      <c r="G49" s="1054">
        <v>66836</v>
      </c>
      <c r="H49" s="1290" t="s">
        <v>1023</v>
      </c>
      <c r="I49" s="1290" t="s">
        <v>1022</v>
      </c>
      <c r="J49" s="1283" t="s">
        <v>1021</v>
      </c>
      <c r="K49" s="1282"/>
      <c r="L49" s="1276"/>
    </row>
    <row r="50" spans="1:12" ht="13.5" thickBot="1">
      <c r="A50" s="1074">
        <v>44064</v>
      </c>
      <c r="B50" s="1074" t="s">
        <v>1020</v>
      </c>
      <c r="C50" s="1290" t="s">
        <v>1019</v>
      </c>
      <c r="D50" s="1283" t="s">
        <v>1012</v>
      </c>
      <c r="E50" s="1285"/>
      <c r="F50" s="1041"/>
      <c r="G50" s="1296"/>
      <c r="H50" s="1296"/>
      <c r="I50" s="1292" t="s">
        <v>602</v>
      </c>
      <c r="J50" s="1281"/>
      <c r="K50" s="1286"/>
      <c r="L50" s="1276"/>
    </row>
    <row r="51" spans="1:12">
      <c r="A51" s="1074">
        <v>44144</v>
      </c>
      <c r="B51" s="1074" t="s">
        <v>1018</v>
      </c>
      <c r="C51" s="1283" t="s">
        <v>1017</v>
      </c>
      <c r="D51" s="1283" t="s">
        <v>1012</v>
      </c>
      <c r="E51" s="1285"/>
      <c r="F51" s="1041"/>
      <c r="G51" s="1074">
        <v>56902</v>
      </c>
      <c r="H51" s="1074" t="s">
        <v>1016</v>
      </c>
      <c r="I51" s="1291" t="s">
        <v>1015</v>
      </c>
      <c r="J51" s="1283" t="s">
        <v>1009</v>
      </c>
      <c r="K51" s="1282" t="s">
        <v>931</v>
      </c>
      <c r="L51" s="1276"/>
    </row>
    <row r="52" spans="1:12">
      <c r="A52" s="1074">
        <v>54234</v>
      </c>
      <c r="B52" s="1074" t="s">
        <v>1014</v>
      </c>
      <c r="C52" s="1283" t="s">
        <v>1013</v>
      </c>
      <c r="D52" s="1283" t="s">
        <v>1012</v>
      </c>
      <c r="E52" s="1285"/>
      <c r="F52" s="1041"/>
      <c r="G52" s="1074">
        <v>66936</v>
      </c>
      <c r="H52" s="1074" t="s">
        <v>1011</v>
      </c>
      <c r="I52" s="1283" t="s">
        <v>1010</v>
      </c>
      <c r="J52" s="1283" t="s">
        <v>1009</v>
      </c>
      <c r="K52" s="1282"/>
      <c r="L52" s="1276"/>
    </row>
    <row r="53" spans="1:12">
      <c r="A53" s="1074">
        <v>85907</v>
      </c>
      <c r="B53" s="1074" t="s">
        <v>1004</v>
      </c>
      <c r="C53" s="1283" t="s">
        <v>1008</v>
      </c>
      <c r="D53" s="1283"/>
      <c r="E53" s="1282"/>
      <c r="F53" s="1041"/>
      <c r="G53" s="1074">
        <v>66062</v>
      </c>
      <c r="H53" s="1074" t="s">
        <v>1007</v>
      </c>
      <c r="I53" s="1283" t="s">
        <v>1006</v>
      </c>
      <c r="J53" s="1283" t="s">
        <v>1005</v>
      </c>
      <c r="K53" s="1282"/>
      <c r="L53" s="1276"/>
    </row>
    <row r="54" spans="1:12" ht="13.5" thickBot="1">
      <c r="A54" s="1074">
        <v>85902</v>
      </c>
      <c r="B54" s="1074" t="s">
        <v>1004</v>
      </c>
      <c r="C54" s="1283" t="s">
        <v>1003</v>
      </c>
      <c r="D54" s="1283"/>
      <c r="E54" s="1282"/>
      <c r="F54" s="1041"/>
      <c r="G54" s="1054"/>
      <c r="H54" s="1054"/>
      <c r="I54" s="1054"/>
      <c r="J54" s="1281"/>
      <c r="K54" s="1286"/>
      <c r="L54" s="1276"/>
    </row>
    <row r="55" spans="1:12" ht="13.5" thickBot="1">
      <c r="A55" s="1074">
        <v>44514</v>
      </c>
      <c r="B55" s="1074" t="s">
        <v>1002</v>
      </c>
      <c r="C55" s="1290" t="s">
        <v>1001</v>
      </c>
      <c r="D55" s="1283"/>
      <c r="E55" s="1285"/>
      <c r="F55" s="1041"/>
      <c r="G55" s="1054"/>
      <c r="H55" s="1054"/>
      <c r="I55" s="1292" t="s">
        <v>319</v>
      </c>
      <c r="J55" s="1281"/>
      <c r="K55" s="1286"/>
      <c r="L55" s="1276"/>
    </row>
    <row r="56" spans="1:12" ht="13.5" thickBot="1">
      <c r="A56" s="1054"/>
      <c r="B56" s="1054"/>
      <c r="C56" s="1295" t="s">
        <v>1000</v>
      </c>
      <c r="D56" s="1281"/>
      <c r="E56" s="1293"/>
      <c r="F56" s="1041"/>
      <c r="G56" s="1074">
        <v>48119</v>
      </c>
      <c r="H56" s="1074" t="s">
        <v>999</v>
      </c>
      <c r="I56" s="1291" t="s">
        <v>998</v>
      </c>
      <c r="J56" s="1283" t="s">
        <v>961</v>
      </c>
      <c r="K56" s="1282"/>
      <c r="L56" s="1276"/>
    </row>
    <row r="57" spans="1:12">
      <c r="A57" s="1074">
        <v>9520</v>
      </c>
      <c r="B57" s="1074" t="s">
        <v>997</v>
      </c>
      <c r="C57" s="1291" t="s">
        <v>996</v>
      </c>
      <c r="D57" s="1283" t="s">
        <v>974</v>
      </c>
      <c r="E57" s="1285"/>
      <c r="F57" s="1041"/>
      <c r="G57" s="1074">
        <v>48122</v>
      </c>
      <c r="H57" s="1074" t="s">
        <v>992</v>
      </c>
      <c r="I57" s="1283" t="s">
        <v>991</v>
      </c>
      <c r="J57" s="1283" t="s">
        <v>995</v>
      </c>
      <c r="K57" s="1282"/>
      <c r="L57" s="1276"/>
    </row>
    <row r="58" spans="1:12">
      <c r="A58" s="1074">
        <v>9401</v>
      </c>
      <c r="B58" s="1074" t="s">
        <v>994</v>
      </c>
      <c r="C58" s="1283" t="s">
        <v>993</v>
      </c>
      <c r="D58" s="1283" t="s">
        <v>974</v>
      </c>
      <c r="E58" s="1285"/>
      <c r="F58" s="1041"/>
      <c r="G58" s="1074">
        <v>48129</v>
      </c>
      <c r="H58" s="1074" t="s">
        <v>992</v>
      </c>
      <c r="I58" s="1283" t="s">
        <v>991</v>
      </c>
      <c r="J58" s="1283" t="s">
        <v>986</v>
      </c>
      <c r="K58" s="1282"/>
      <c r="L58" s="1276"/>
    </row>
    <row r="59" spans="1:12">
      <c r="A59" s="1074">
        <v>9065</v>
      </c>
      <c r="B59" s="1074" t="s">
        <v>990</v>
      </c>
      <c r="C59" s="1283" t="s">
        <v>989</v>
      </c>
      <c r="D59" s="1283" t="s">
        <v>974</v>
      </c>
      <c r="E59" s="1285"/>
      <c r="F59" s="1293"/>
      <c r="G59" s="1074">
        <v>48149</v>
      </c>
      <c r="H59" s="1074" t="s">
        <v>988</v>
      </c>
      <c r="I59" s="1283" t="s">
        <v>987</v>
      </c>
      <c r="J59" s="1283" t="s">
        <v>986</v>
      </c>
      <c r="K59" s="1282"/>
      <c r="L59" s="1276"/>
    </row>
    <row r="60" spans="1:12">
      <c r="A60" s="1074">
        <v>9400</v>
      </c>
      <c r="B60" s="1074" t="s">
        <v>985</v>
      </c>
      <c r="C60" s="1283" t="s">
        <v>984</v>
      </c>
      <c r="D60" s="1283" t="s">
        <v>974</v>
      </c>
      <c r="E60" s="1285"/>
      <c r="F60" s="1041"/>
      <c r="G60" s="1074">
        <v>48169</v>
      </c>
      <c r="H60" s="1074" t="s">
        <v>983</v>
      </c>
      <c r="I60" s="1283" t="s">
        <v>982</v>
      </c>
      <c r="J60" s="1283" t="s">
        <v>981</v>
      </c>
      <c r="K60" s="1282"/>
      <c r="L60" s="1276"/>
    </row>
    <row r="61" spans="1:12">
      <c r="A61" s="969">
        <v>9553</v>
      </c>
      <c r="B61" s="969" t="s">
        <v>980</v>
      </c>
      <c r="C61" s="1294" t="s">
        <v>979</v>
      </c>
      <c r="D61" s="1294" t="s">
        <v>974</v>
      </c>
      <c r="E61" s="1285"/>
      <c r="F61" s="1054"/>
      <c r="G61" s="1074">
        <v>48179</v>
      </c>
      <c r="H61" s="1074" t="s">
        <v>978</v>
      </c>
      <c r="I61" s="1283" t="s">
        <v>977</v>
      </c>
      <c r="J61" s="1283" t="s">
        <v>961</v>
      </c>
      <c r="K61" s="1282"/>
      <c r="L61" s="1276"/>
    </row>
    <row r="62" spans="1:12">
      <c r="A62" s="1074">
        <v>9558</v>
      </c>
      <c r="B62" s="1074" t="s">
        <v>976</v>
      </c>
      <c r="C62" s="1283" t="s">
        <v>975</v>
      </c>
      <c r="D62" s="1283" t="s">
        <v>974</v>
      </c>
      <c r="E62" s="1282"/>
      <c r="F62" s="1054"/>
      <c r="G62" s="1074">
        <v>48189</v>
      </c>
      <c r="H62" s="1074" t="s">
        <v>973</v>
      </c>
      <c r="I62" s="1283" t="s">
        <v>972</v>
      </c>
      <c r="J62" s="1283" t="s">
        <v>961</v>
      </c>
      <c r="K62" s="1282"/>
      <c r="L62" s="1276"/>
    </row>
    <row r="63" spans="1:12" ht="13.5" thickBot="1">
      <c r="A63" s="1041"/>
      <c r="B63" s="1041"/>
      <c r="C63" s="874"/>
      <c r="D63" s="874"/>
      <c r="E63" s="1293"/>
      <c r="F63" s="1054"/>
      <c r="G63" s="1074">
        <v>48199</v>
      </c>
      <c r="H63" s="1074" t="s">
        <v>971</v>
      </c>
      <c r="I63" s="1283" t="s">
        <v>970</v>
      </c>
      <c r="J63" s="1283" t="s">
        <v>953</v>
      </c>
      <c r="K63" s="1282"/>
      <c r="L63" s="1276"/>
    </row>
    <row r="64" spans="1:12" ht="13.5" thickBot="1">
      <c r="A64" s="1054"/>
      <c r="B64" s="1054"/>
      <c r="C64" s="1292" t="s">
        <v>964</v>
      </c>
      <c r="D64" s="1281"/>
      <c r="E64" s="1293"/>
      <c r="F64" s="1054"/>
      <c r="G64" s="1074">
        <v>48209</v>
      </c>
      <c r="H64" s="1074" t="s">
        <v>969</v>
      </c>
      <c r="I64" s="1283" t="s">
        <v>968</v>
      </c>
      <c r="J64" s="1283" t="s">
        <v>967</v>
      </c>
      <c r="K64" s="1282"/>
      <c r="L64" s="1276"/>
    </row>
    <row r="65" spans="1:12">
      <c r="A65" s="1074">
        <v>85919</v>
      </c>
      <c r="B65" s="1074" t="s">
        <v>966</v>
      </c>
      <c r="C65" s="1291" t="s">
        <v>965</v>
      </c>
      <c r="D65" s="1283" t="s">
        <v>964</v>
      </c>
      <c r="E65" s="1285"/>
      <c r="F65" s="1054"/>
      <c r="G65" s="1074">
        <v>48219</v>
      </c>
      <c r="H65" s="1074" t="s">
        <v>963</v>
      </c>
      <c r="I65" s="1283" t="s">
        <v>962</v>
      </c>
      <c r="J65" s="1283" t="s">
        <v>961</v>
      </c>
      <c r="K65" s="1282"/>
      <c r="L65" s="1276"/>
    </row>
    <row r="66" spans="1:12">
      <c r="A66" s="1074">
        <v>85929</v>
      </c>
      <c r="B66" s="1074" t="s">
        <v>960</v>
      </c>
      <c r="C66" s="1283" t="s">
        <v>959</v>
      </c>
      <c r="D66" s="1283" t="s">
        <v>958</v>
      </c>
      <c r="E66" s="1285"/>
      <c r="F66" s="1054"/>
      <c r="G66" s="1074">
        <v>48229</v>
      </c>
      <c r="H66" s="1074" t="s">
        <v>957</v>
      </c>
      <c r="I66" s="1283" t="s">
        <v>956</v>
      </c>
      <c r="J66" s="1283" t="s">
        <v>953</v>
      </c>
      <c r="K66" s="1282"/>
      <c r="L66" s="1276"/>
    </row>
    <row r="67" spans="1:12">
      <c r="A67" s="1054"/>
      <c r="B67" s="1054"/>
      <c r="C67" s="1281"/>
      <c r="D67" s="1054"/>
      <c r="E67" s="1286"/>
      <c r="F67" s="1054"/>
      <c r="G67" s="1074">
        <v>48239</v>
      </c>
      <c r="H67" s="1074" t="s">
        <v>955</v>
      </c>
      <c r="I67" s="1283" t="s">
        <v>954</v>
      </c>
      <c r="J67" s="1283" t="s">
        <v>953</v>
      </c>
      <c r="K67" s="1282"/>
      <c r="L67" s="1276"/>
    </row>
    <row r="68" spans="1:12" ht="13.5" thickBot="1">
      <c r="A68" s="1054"/>
      <c r="B68" s="1054"/>
      <c r="C68" s="1281"/>
      <c r="D68" s="1054"/>
      <c r="E68" s="1286"/>
      <c r="F68" s="1054"/>
      <c r="G68" s="1074">
        <v>48029</v>
      </c>
      <c r="H68" s="1074"/>
      <c r="I68" s="1283" t="s">
        <v>952</v>
      </c>
      <c r="J68" s="1283"/>
      <c r="K68" s="1282"/>
      <c r="L68" s="1276"/>
    </row>
    <row r="69" spans="1:12" ht="13.5" thickBot="1">
      <c r="A69" s="1054"/>
      <c r="B69" s="1054"/>
      <c r="C69" s="1292" t="s">
        <v>598</v>
      </c>
      <c r="D69" s="1054"/>
      <c r="E69" s="1289"/>
      <c r="F69" s="1054"/>
      <c r="G69" s="1054"/>
      <c r="H69" s="1054"/>
      <c r="I69" s="1281"/>
      <c r="J69" s="1281"/>
      <c r="K69" s="1286"/>
      <c r="L69" s="1276"/>
    </row>
    <row r="70" spans="1:12">
      <c r="A70" s="1074">
        <v>57392</v>
      </c>
      <c r="B70" s="1074"/>
      <c r="C70" s="1291" t="s">
        <v>951</v>
      </c>
      <c r="D70" s="1074"/>
      <c r="E70" s="1286"/>
      <c r="F70" s="1054"/>
      <c r="G70" s="1074">
        <v>57331</v>
      </c>
      <c r="H70" s="1074"/>
      <c r="I70" s="1283" t="s">
        <v>950</v>
      </c>
      <c r="J70" s="1283"/>
      <c r="K70" s="1286"/>
      <c r="L70" s="1276"/>
    </row>
    <row r="71" spans="1:12">
      <c r="A71" s="1074">
        <v>57394</v>
      </c>
      <c r="B71" s="1074"/>
      <c r="C71" s="1283" t="s">
        <v>949</v>
      </c>
      <c r="D71" s="1074"/>
      <c r="E71" s="1286"/>
      <c r="F71" s="1054"/>
      <c r="G71" s="1074">
        <v>57334</v>
      </c>
      <c r="H71" s="1074"/>
      <c r="I71" s="1283" t="s">
        <v>948</v>
      </c>
      <c r="J71" s="1283"/>
      <c r="K71" s="1289"/>
      <c r="L71" s="1276"/>
    </row>
    <row r="72" spans="1:12">
      <c r="A72" s="1074">
        <v>57395</v>
      </c>
      <c r="B72" s="1074"/>
      <c r="C72" s="1283" t="s">
        <v>947</v>
      </c>
      <c r="D72" s="1282"/>
      <c r="E72" s="1286"/>
      <c r="F72" s="1286"/>
      <c r="G72" s="1074">
        <v>57333</v>
      </c>
      <c r="H72" s="1074"/>
      <c r="I72" s="1283" t="s">
        <v>946</v>
      </c>
      <c r="J72" s="1282"/>
      <c r="K72" s="1286"/>
      <c r="L72" s="1276"/>
    </row>
    <row r="73" spans="1:12">
      <c r="A73" s="1054"/>
      <c r="B73" s="1054"/>
      <c r="C73" s="1281"/>
      <c r="D73" s="1286"/>
      <c r="E73" s="1286"/>
      <c r="F73" s="1286"/>
      <c r="G73" s="1281"/>
      <c r="H73" s="1281"/>
      <c r="I73" s="1054"/>
      <c r="J73" s="1281"/>
      <c r="K73" s="1286"/>
      <c r="L73" s="1276"/>
    </row>
    <row r="74" spans="1:12">
      <c r="A74" s="1074">
        <v>57261</v>
      </c>
      <c r="B74" s="1074"/>
      <c r="C74" s="1283" t="s">
        <v>945</v>
      </c>
      <c r="D74" s="1283"/>
      <c r="E74" s="1289"/>
      <c r="F74" s="1054"/>
      <c r="G74" s="1074">
        <v>57231</v>
      </c>
      <c r="H74" s="1074"/>
      <c r="I74" s="1283" t="s">
        <v>944</v>
      </c>
      <c r="J74" s="1283"/>
      <c r="K74" s="1289"/>
      <c r="L74" s="1276"/>
    </row>
    <row r="75" spans="1:12">
      <c r="A75" s="1074">
        <v>57262</v>
      </c>
      <c r="B75" s="1074"/>
      <c r="C75" s="1283" t="s">
        <v>943</v>
      </c>
      <c r="D75" s="1283"/>
      <c r="E75" s="1289"/>
      <c r="F75" s="1054"/>
      <c r="G75" s="1074">
        <v>57232</v>
      </c>
      <c r="H75" s="1074"/>
      <c r="I75" s="1290" t="s">
        <v>942</v>
      </c>
      <c r="J75" s="1074"/>
      <c r="K75" s="1289"/>
      <c r="L75" s="1276"/>
    </row>
    <row r="76" spans="1:12">
      <c r="A76" s="1074">
        <v>57263</v>
      </c>
      <c r="B76" s="1074"/>
      <c r="C76" s="1283" t="s">
        <v>941</v>
      </c>
      <c r="D76" s="1282"/>
      <c r="E76" s="1286"/>
      <c r="F76" s="1054"/>
      <c r="G76" s="1074">
        <v>57235</v>
      </c>
      <c r="H76" s="1074"/>
      <c r="I76" s="1290" t="s">
        <v>940</v>
      </c>
      <c r="J76" s="1287"/>
      <c r="K76" s="1286"/>
      <c r="L76" s="1276"/>
    </row>
    <row r="77" spans="1:12">
      <c r="A77" s="1054"/>
      <c r="B77" s="1054"/>
      <c r="C77" s="1281"/>
      <c r="D77" s="1289"/>
      <c r="E77" s="1289"/>
      <c r="F77" s="1054"/>
      <c r="G77" s="1054"/>
      <c r="H77" s="1054"/>
      <c r="I77" s="1054"/>
      <c r="J77" s="1288"/>
      <c r="K77" s="1286"/>
      <c r="L77" s="1276"/>
    </row>
    <row r="78" spans="1:12">
      <c r="A78" s="1074">
        <v>57119</v>
      </c>
      <c r="B78" s="1074"/>
      <c r="C78" s="1283" t="s">
        <v>939</v>
      </c>
      <c r="D78" s="1287"/>
      <c r="E78" s="1286"/>
      <c r="F78" s="1280"/>
      <c r="G78" s="1074">
        <v>57125</v>
      </c>
      <c r="H78" s="1074"/>
      <c r="I78" s="1283" t="s">
        <v>938</v>
      </c>
      <c r="J78" s="1282"/>
      <c r="K78" s="1286"/>
      <c r="L78" s="1276"/>
    </row>
    <row r="79" spans="1:12">
      <c r="A79" s="1074">
        <v>57117</v>
      </c>
      <c r="B79" s="1074"/>
      <c r="C79" s="1283" t="s">
        <v>937</v>
      </c>
      <c r="D79" s="1287"/>
      <c r="E79" s="1286"/>
      <c r="F79" s="1280"/>
      <c r="G79" s="1074">
        <v>57164</v>
      </c>
      <c r="H79" s="1074"/>
      <c r="I79" s="1283" t="s">
        <v>936</v>
      </c>
      <c r="J79" s="1282"/>
      <c r="K79" s="1280"/>
      <c r="L79" s="1276"/>
    </row>
    <row r="80" spans="1:12">
      <c r="A80" s="1054"/>
      <c r="B80" s="1054"/>
      <c r="C80" s="1281"/>
      <c r="D80" s="1281"/>
      <c r="E80" s="1054"/>
      <c r="F80" s="1280"/>
      <c r="G80" s="1074">
        <v>66966</v>
      </c>
      <c r="H80" s="1074"/>
      <c r="I80" s="1283" t="s">
        <v>935</v>
      </c>
      <c r="J80" s="1282"/>
      <c r="K80" s="1280"/>
      <c r="L80" s="1276"/>
    </row>
    <row r="81" spans="1:12">
      <c r="A81" s="1074">
        <v>57297</v>
      </c>
      <c r="B81" s="1074"/>
      <c r="C81" s="1283" t="s">
        <v>934</v>
      </c>
      <c r="D81" s="1285"/>
      <c r="E81" s="1280"/>
      <c r="F81" s="1280"/>
      <c r="G81" s="1054"/>
      <c r="H81" s="1054"/>
      <c r="I81" s="1054"/>
      <c r="J81" s="1054"/>
      <c r="K81" s="1054"/>
      <c r="L81" s="1276"/>
    </row>
    <row r="82" spans="1:12">
      <c r="A82" s="1281"/>
      <c r="B82" s="1281"/>
      <c r="C82" s="1281"/>
      <c r="D82" s="1054"/>
      <c r="E82" s="1280"/>
      <c r="F82" s="1284"/>
      <c r="G82" s="1074"/>
      <c r="H82" s="1074"/>
      <c r="I82" s="1283" t="s">
        <v>933</v>
      </c>
      <c r="J82" s="1282"/>
      <c r="K82" s="1276"/>
      <c r="L82" s="1276"/>
    </row>
    <row r="83" spans="1:12">
      <c r="A83" s="1281"/>
      <c r="B83" s="1281"/>
      <c r="C83" s="1278" t="s">
        <v>932</v>
      </c>
      <c r="D83" s="1277" t="s">
        <v>931</v>
      </c>
      <c r="E83" s="1280"/>
      <c r="F83" s="1280"/>
      <c r="G83" s="1276"/>
      <c r="H83" s="1276"/>
      <c r="I83" s="1276"/>
      <c r="J83" s="1276"/>
      <c r="K83" s="1276"/>
      <c r="L83" s="1276"/>
    </row>
    <row r="84" spans="1:12">
      <c r="A84" s="1281"/>
      <c r="B84" s="1281"/>
      <c r="C84" s="1278" t="s">
        <v>930</v>
      </c>
      <c r="D84" s="1277"/>
      <c r="E84" s="1280"/>
      <c r="F84" s="1279"/>
      <c r="G84" s="1279"/>
      <c r="H84" s="1279"/>
      <c r="I84" s="1276"/>
      <c r="J84" s="1276"/>
      <c r="K84" s="1276"/>
      <c r="L84" s="1276"/>
    </row>
    <row r="85" spans="1:12">
      <c r="B85" s="1276"/>
      <c r="C85" s="1278" t="s">
        <v>929</v>
      </c>
      <c r="D85" s="1277"/>
      <c r="E85" s="1276"/>
      <c r="F85" s="1276"/>
      <c r="G85" s="1276"/>
      <c r="H85" s="1276"/>
      <c r="I85" s="1276"/>
      <c r="J85" s="1276"/>
      <c r="K85" s="1276"/>
      <c r="L85" s="1276"/>
    </row>
    <row r="86" spans="1:12">
      <c r="B86" s="1276"/>
      <c r="C86" s="1278" t="s">
        <v>928</v>
      </c>
      <c r="D86" s="1277"/>
      <c r="E86" s="1276"/>
      <c r="F86" s="1276"/>
      <c r="G86" s="1276"/>
      <c r="H86" s="1276"/>
      <c r="I86" s="1276"/>
      <c r="J86" s="1276"/>
      <c r="K86" s="1276"/>
      <c r="L86" s="1276"/>
    </row>
    <row r="87" spans="1:12">
      <c r="B87" s="1276"/>
      <c r="C87" s="1276"/>
      <c r="D87" s="1276"/>
      <c r="E87" s="1276"/>
      <c r="F87" s="1276"/>
      <c r="G87" s="1276"/>
      <c r="H87" s="1276"/>
      <c r="I87" s="1276"/>
      <c r="J87" s="1276"/>
      <c r="K87" s="1276"/>
      <c r="L87" s="1276"/>
    </row>
    <row r="88" spans="1:12">
      <c r="B88" s="1276"/>
      <c r="C88" s="1276"/>
      <c r="D88" s="1276"/>
      <c r="E88" s="1276"/>
      <c r="F88" s="1276"/>
      <c r="G88" s="1276"/>
      <c r="H88" s="1276"/>
      <c r="I88" s="1276"/>
      <c r="J88" s="1276"/>
      <c r="K88" s="1276"/>
      <c r="L88" s="1276"/>
    </row>
    <row r="89" spans="1:12">
      <c r="B89" s="1276"/>
      <c r="C89" s="1276"/>
      <c r="D89" s="1276"/>
      <c r="E89" s="1276"/>
      <c r="F89" s="1276"/>
      <c r="G89" s="1276"/>
      <c r="H89" s="1276"/>
      <c r="I89" s="1276"/>
      <c r="J89" s="1276"/>
      <c r="K89" s="1276"/>
      <c r="L89" s="1276"/>
    </row>
    <row r="90" spans="1:12">
      <c r="B90" s="1276"/>
      <c r="C90" s="1276"/>
      <c r="D90" s="1276"/>
      <c r="E90" s="1276"/>
      <c r="F90" s="1276"/>
      <c r="L90" s="1276"/>
    </row>
    <row r="91" spans="1:12">
      <c r="B91" s="1276"/>
      <c r="C91" s="1276"/>
      <c r="D91" s="1276"/>
      <c r="E91" s="1276"/>
      <c r="F91" s="1276"/>
      <c r="L91" s="1276"/>
    </row>
    <row r="92" spans="1:12">
      <c r="B92" s="1276"/>
      <c r="C92" s="1276"/>
      <c r="D92" s="1276"/>
      <c r="E92" s="1276"/>
    </row>
  </sheetData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210"/>
  <sheetViews>
    <sheetView showGridLines="0" topLeftCell="B1" zoomScaleNormal="100" zoomScaleSheetLayoutView="100" workbookViewId="0">
      <selection activeCell="J12" sqref="J12:M12"/>
    </sheetView>
  </sheetViews>
  <sheetFormatPr baseColWidth="10" defaultRowHeight="12"/>
  <cols>
    <col min="1" max="1" width="1" style="1321" customWidth="1"/>
    <col min="2" max="2" width="10.5703125" style="1324" customWidth="1"/>
    <col min="3" max="3" width="44.42578125" style="1326" customWidth="1"/>
    <col min="4" max="4" width="5.85546875" style="1323" customWidth="1"/>
    <col min="5" max="5" width="8.5703125" style="1323" customWidth="1"/>
    <col min="6" max="6" width="14.85546875" style="1323" customWidth="1"/>
    <col min="7" max="7" width="5.42578125" style="1325" customWidth="1"/>
    <col min="8" max="8" width="3" style="1325" customWidth="1"/>
    <col min="9" max="9" width="10.7109375" style="1324" customWidth="1"/>
    <col min="10" max="10" width="38.42578125" style="1322" customWidth="1"/>
    <col min="11" max="11" width="6.7109375" style="1323" customWidth="1"/>
    <col min="12" max="12" width="8.42578125" style="1323" customWidth="1"/>
    <col min="13" max="13" width="11.28515625" style="1322" customWidth="1"/>
    <col min="14" max="14" width="8.42578125" style="1321" customWidth="1"/>
    <col min="15" max="16384" width="11.42578125" style="1321"/>
  </cols>
  <sheetData>
    <row r="6" spans="2:16" ht="18.75" customHeight="1">
      <c r="D6" s="2012">
        <f ca="1">TODAY()</f>
        <v>42970</v>
      </c>
      <c r="E6" s="2013"/>
      <c r="F6" s="2013"/>
      <c r="G6" s="2013"/>
      <c r="H6" s="2013"/>
      <c r="I6" s="2013"/>
    </row>
    <row r="7" spans="2:16" ht="9.75" customHeight="1"/>
    <row r="8" spans="2:16" ht="18.75" customHeight="1">
      <c r="B8" s="1503" t="s">
        <v>1228</v>
      </c>
      <c r="C8" s="1503"/>
      <c r="D8" s="1503"/>
      <c r="E8" s="1503"/>
      <c r="F8" s="1503"/>
      <c r="G8" s="1503"/>
      <c r="H8" s="1503"/>
      <c r="I8" s="1503"/>
      <c r="J8" s="1503"/>
      <c r="K8" s="1503"/>
      <c r="L8" s="1503"/>
      <c r="M8" s="1503"/>
      <c r="N8" s="1503"/>
      <c r="O8" s="1503"/>
    </row>
    <row r="9" spans="2:16" ht="17.25" customHeight="1" thickBot="1">
      <c r="B9" s="2014" t="s">
        <v>1227</v>
      </c>
      <c r="C9" s="2014"/>
      <c r="D9" s="2014"/>
      <c r="E9" s="2014"/>
      <c r="F9" s="2014"/>
      <c r="G9" s="2014"/>
      <c r="H9" s="2014"/>
      <c r="I9" s="2014"/>
      <c r="J9" s="2014"/>
      <c r="K9" s="2014"/>
      <c r="L9" s="2014"/>
      <c r="M9" s="2014"/>
      <c r="N9" s="1502"/>
      <c r="O9" s="1348"/>
    </row>
    <row r="10" spans="2:16" ht="17.25" customHeight="1" thickBot="1">
      <c r="B10" s="1501" t="s">
        <v>73</v>
      </c>
      <c r="C10" s="1497"/>
      <c r="D10" s="1500"/>
      <c r="E10" s="1500"/>
      <c r="F10" s="1500"/>
      <c r="G10" s="1499"/>
      <c r="H10" s="1497"/>
      <c r="I10" s="1498"/>
      <c r="J10" s="1497"/>
      <c r="K10" s="1496"/>
      <c r="L10" s="1496"/>
      <c r="M10" s="1495"/>
      <c r="N10" s="1361"/>
      <c r="O10" s="1348"/>
    </row>
    <row r="11" spans="2:16" ht="19.5" customHeight="1" thickBot="1">
      <c r="B11" s="2015" t="s">
        <v>1226</v>
      </c>
      <c r="C11" s="2016"/>
      <c r="D11" s="2023" t="s">
        <v>71</v>
      </c>
      <c r="E11" s="2024"/>
      <c r="F11" s="2025">
        <f>SUM(F16:F68)+SUM(M16:M67)+SUM(F71:F88)+SUM(M71:M91)</f>
        <v>0</v>
      </c>
      <c r="G11" s="2026"/>
      <c r="H11" s="2026"/>
      <c r="I11" s="1488" t="s">
        <v>753</v>
      </c>
      <c r="J11" s="2027"/>
      <c r="K11" s="2027"/>
      <c r="L11" s="2027"/>
      <c r="M11" s="2028"/>
      <c r="N11" s="1361"/>
      <c r="O11" s="1348"/>
    </row>
    <row r="12" spans="2:16" ht="27.75" customHeight="1" thickBot="1">
      <c r="B12" s="1494" t="s">
        <v>1225</v>
      </c>
      <c r="C12" s="1493"/>
      <c r="D12" s="2017" t="s">
        <v>71</v>
      </c>
      <c r="E12" s="2018"/>
      <c r="F12" s="2019">
        <f>SUM(G94:G118)+SUM(M95:M109)</f>
        <v>0</v>
      </c>
      <c r="G12" s="2020"/>
      <c r="H12" s="2021"/>
      <c r="I12" s="1488" t="s">
        <v>753</v>
      </c>
      <c r="J12" s="2009"/>
      <c r="K12" s="2009"/>
      <c r="L12" s="2009"/>
      <c r="M12" s="2022"/>
      <c r="N12" s="1361"/>
      <c r="O12" s="1348"/>
    </row>
    <row r="13" spans="2:16" ht="21" customHeight="1" thickBot="1">
      <c r="B13" s="1492" t="s">
        <v>1224</v>
      </c>
      <c r="C13" s="1491"/>
      <c r="D13" s="2010" t="s">
        <v>1223</v>
      </c>
      <c r="E13" s="2011"/>
      <c r="F13" s="1490"/>
      <c r="G13" s="1490"/>
      <c r="H13" s="1489"/>
      <c r="I13" s="1488" t="s">
        <v>1222</v>
      </c>
      <c r="J13" s="1487"/>
      <c r="K13" s="1486"/>
      <c r="L13" s="1486"/>
      <c r="M13" s="1485"/>
      <c r="N13" s="1361"/>
      <c r="O13" s="1348"/>
    </row>
    <row r="14" spans="2:16" ht="12.75" customHeight="1" thickBot="1">
      <c r="B14" s="1360"/>
      <c r="C14" s="1360"/>
      <c r="D14" s="1339"/>
      <c r="E14" s="1339"/>
      <c r="F14" s="1339"/>
      <c r="G14" s="1356"/>
      <c r="H14" s="1360"/>
      <c r="I14" s="1360"/>
      <c r="J14" s="1360"/>
      <c r="K14" s="1361"/>
      <c r="L14" s="1361"/>
      <c r="M14" s="1361"/>
      <c r="N14" s="1361"/>
      <c r="O14" s="1348"/>
      <c r="P14" s="1338"/>
    </row>
    <row r="15" spans="2:16" ht="12.75" customHeight="1" thickBot="1">
      <c r="B15" s="1483" t="s">
        <v>69</v>
      </c>
      <c r="C15" s="1400" t="s">
        <v>825</v>
      </c>
      <c r="D15" s="1398" t="s">
        <v>241</v>
      </c>
      <c r="E15" s="1398" t="s">
        <v>239</v>
      </c>
      <c r="F15" s="1484" t="s">
        <v>242</v>
      </c>
      <c r="G15" s="1442"/>
      <c r="H15" s="1360"/>
      <c r="I15" s="1483" t="s">
        <v>69</v>
      </c>
      <c r="J15" s="1400" t="s">
        <v>824</v>
      </c>
      <c r="K15" s="1398" t="s">
        <v>241</v>
      </c>
      <c r="L15" s="1398" t="s">
        <v>239</v>
      </c>
      <c r="M15" s="1398" t="s">
        <v>238</v>
      </c>
      <c r="N15" s="1348"/>
      <c r="O15" s="1338"/>
    </row>
    <row r="16" spans="2:16" ht="16.5" customHeight="1">
      <c r="B16" s="1394">
        <v>60422</v>
      </c>
      <c r="C16" s="1393" t="s">
        <v>1221</v>
      </c>
      <c r="D16" s="1409">
        <v>40</v>
      </c>
      <c r="E16" s="1409"/>
      <c r="F16" s="1418">
        <f>E16*D16</f>
        <v>0</v>
      </c>
      <c r="G16" s="1408"/>
      <c r="H16" s="1408"/>
      <c r="I16" s="1370">
        <v>44169</v>
      </c>
      <c r="J16" s="1482" t="s">
        <v>236</v>
      </c>
      <c r="K16" s="1429">
        <v>10</v>
      </c>
      <c r="L16" s="1381"/>
      <c r="M16" s="1418">
        <f>L16*K16</f>
        <v>0</v>
      </c>
      <c r="N16" s="1348"/>
      <c r="O16" s="1338"/>
    </row>
    <row r="17" spans="2:15" ht="21.75" customHeight="1">
      <c r="B17" s="1394">
        <v>40032</v>
      </c>
      <c r="C17" s="1393" t="s">
        <v>233</v>
      </c>
      <c r="D17" s="1409">
        <v>40</v>
      </c>
      <c r="E17" s="1409"/>
      <c r="F17" s="1418">
        <f>E17*D17</f>
        <v>0</v>
      </c>
      <c r="G17" s="1408"/>
      <c r="H17" s="1408"/>
      <c r="I17" s="1394">
        <v>44072</v>
      </c>
      <c r="J17" s="1420" t="s">
        <v>232</v>
      </c>
      <c r="K17" s="1409">
        <v>40</v>
      </c>
      <c r="L17" s="1373"/>
      <c r="M17" s="1418">
        <f>L17*K17</f>
        <v>0</v>
      </c>
      <c r="N17" s="1348"/>
      <c r="O17" s="1338"/>
    </row>
    <row r="18" spans="2:15" ht="17.25" customHeight="1">
      <c r="B18" s="1394">
        <v>40036</v>
      </c>
      <c r="C18" s="1393" t="s">
        <v>231</v>
      </c>
      <c r="D18" s="1409">
        <v>5</v>
      </c>
      <c r="E18" s="1409"/>
      <c r="F18" s="1418">
        <f>E18*D18</f>
        <v>0</v>
      </c>
      <c r="G18" s="1408"/>
      <c r="H18" s="1408"/>
      <c r="I18" s="1394">
        <v>44002</v>
      </c>
      <c r="J18" s="1420" t="s">
        <v>230</v>
      </c>
      <c r="K18" s="1409">
        <v>40</v>
      </c>
      <c r="L18" s="1373"/>
      <c r="M18" s="1418">
        <f>L18*K18</f>
        <v>0</v>
      </c>
      <c r="N18" s="1348"/>
      <c r="O18" s="1338"/>
    </row>
    <row r="19" spans="2:15" ht="18.75" customHeight="1" thickBot="1">
      <c r="B19" s="1365">
        <v>50532</v>
      </c>
      <c r="C19" s="1366" t="s">
        <v>229</v>
      </c>
      <c r="D19" s="1481">
        <v>40</v>
      </c>
      <c r="E19" s="1481"/>
      <c r="F19" s="1480">
        <f>E19*D19</f>
        <v>0</v>
      </c>
      <c r="G19" s="1359"/>
      <c r="H19" s="1408"/>
      <c r="I19" s="1394">
        <v>44232</v>
      </c>
      <c r="J19" s="1420" t="s">
        <v>1220</v>
      </c>
      <c r="K19" s="1409">
        <v>40</v>
      </c>
      <c r="L19" s="1373"/>
      <c r="M19" s="1418">
        <f>L19*K19</f>
        <v>0</v>
      </c>
      <c r="N19" s="1348"/>
      <c r="O19" s="1338"/>
    </row>
    <row r="20" spans="2:15" ht="20.25" customHeight="1" thickBot="1">
      <c r="B20" s="1479"/>
      <c r="C20" s="1435" t="s">
        <v>823</v>
      </c>
      <c r="D20" s="1478"/>
      <c r="E20" s="1478"/>
      <c r="F20" s="1477"/>
      <c r="G20" s="1359"/>
      <c r="H20" s="1408"/>
      <c r="I20" s="1436"/>
      <c r="J20" s="1435" t="s">
        <v>167</v>
      </c>
      <c r="K20" s="1476"/>
      <c r="L20" s="1433"/>
      <c r="M20" s="1432"/>
      <c r="N20" s="1348"/>
      <c r="O20" s="1338"/>
    </row>
    <row r="21" spans="2:15" ht="20.25" customHeight="1" thickBot="1">
      <c r="B21" s="1436">
        <v>62902</v>
      </c>
      <c r="C21" s="1475" t="s">
        <v>1219</v>
      </c>
      <c r="D21" s="1473">
        <v>40</v>
      </c>
      <c r="E21" s="1429"/>
      <c r="F21" s="1469">
        <f t="shared" ref="F21:F29" si="0">E21*D21</f>
        <v>0</v>
      </c>
      <c r="G21" s="1405"/>
      <c r="H21" s="1421"/>
      <c r="I21" s="1375">
        <v>45214</v>
      </c>
      <c r="J21" s="1393" t="s">
        <v>1218</v>
      </c>
      <c r="K21" s="1374">
        <v>40</v>
      </c>
      <c r="L21" s="1373"/>
      <c r="M21" s="1422"/>
      <c r="N21" s="1348"/>
      <c r="O21" s="1338"/>
    </row>
    <row r="22" spans="2:15" ht="16.5" customHeight="1" thickBot="1">
      <c r="B22" s="1436">
        <v>62907</v>
      </c>
      <c r="C22" s="1474" t="s">
        <v>1217</v>
      </c>
      <c r="D22" s="1473">
        <v>20</v>
      </c>
      <c r="E22" s="1429"/>
      <c r="F22" s="1469">
        <f t="shared" si="0"/>
        <v>0</v>
      </c>
      <c r="G22" s="1405"/>
      <c r="H22" s="1405"/>
      <c r="I22" s="1415">
        <v>45414</v>
      </c>
      <c r="J22" s="1472" t="s">
        <v>165</v>
      </c>
      <c r="K22" s="1412">
        <v>40</v>
      </c>
      <c r="L22" s="1471"/>
      <c r="M22" s="1470">
        <f t="shared" ref="M22:M28" si="1">L22*K22</f>
        <v>0</v>
      </c>
      <c r="N22" s="1348"/>
      <c r="O22" s="1338"/>
    </row>
    <row r="23" spans="2:15" ht="15.75" customHeight="1" thickBot="1">
      <c r="B23" s="1370">
        <v>42092</v>
      </c>
      <c r="C23" s="1371" t="s">
        <v>221</v>
      </c>
      <c r="D23" s="1429">
        <v>40</v>
      </c>
      <c r="E23" s="1429"/>
      <c r="F23" s="1469">
        <f t="shared" si="0"/>
        <v>0</v>
      </c>
      <c r="G23" s="1405"/>
      <c r="H23" s="1405"/>
      <c r="I23" s="1453">
        <v>45654</v>
      </c>
      <c r="J23" s="1428" t="s">
        <v>163</v>
      </c>
      <c r="K23" s="1419">
        <v>40</v>
      </c>
      <c r="L23" s="1373"/>
      <c r="M23" s="1418">
        <f t="shared" si="1"/>
        <v>0</v>
      </c>
      <c r="N23" s="1348"/>
      <c r="O23" s="1338"/>
    </row>
    <row r="24" spans="2:15" ht="13.5" customHeight="1">
      <c r="B24" s="1370">
        <v>42102</v>
      </c>
      <c r="C24" s="1371" t="s">
        <v>1216</v>
      </c>
      <c r="D24" s="1429">
        <v>40</v>
      </c>
      <c r="E24" s="1429"/>
      <c r="F24" s="1469">
        <f t="shared" si="0"/>
        <v>0</v>
      </c>
      <c r="G24" s="1405"/>
      <c r="H24" s="1405"/>
      <c r="I24" s="1394">
        <v>45632</v>
      </c>
      <c r="J24" s="1420" t="s">
        <v>1215</v>
      </c>
      <c r="K24" s="1409">
        <v>40</v>
      </c>
      <c r="L24" s="1373"/>
      <c r="M24" s="1418">
        <f t="shared" si="1"/>
        <v>0</v>
      </c>
      <c r="N24" s="1348"/>
      <c r="O24" s="1338"/>
    </row>
    <row r="25" spans="2:15" ht="17.25" customHeight="1">
      <c r="B25" s="1394">
        <v>42132</v>
      </c>
      <c r="C25" s="1393" t="s">
        <v>217</v>
      </c>
      <c r="D25" s="1409">
        <v>40</v>
      </c>
      <c r="E25" s="1409"/>
      <c r="F25" s="1406">
        <f t="shared" si="0"/>
        <v>0</v>
      </c>
      <c r="G25" s="1405"/>
      <c r="H25" s="1405"/>
      <c r="I25" s="1394">
        <v>45492</v>
      </c>
      <c r="J25" s="1420" t="s">
        <v>1214</v>
      </c>
      <c r="K25" s="1409">
        <v>40</v>
      </c>
      <c r="L25" s="1373"/>
      <c r="M25" s="1418">
        <f t="shared" si="1"/>
        <v>0</v>
      </c>
      <c r="N25" s="1348"/>
      <c r="O25" s="1338"/>
    </row>
    <row r="26" spans="2:15" ht="18.75" customHeight="1">
      <c r="B26" s="1394">
        <v>42326</v>
      </c>
      <c r="C26" s="1393" t="s">
        <v>1213</v>
      </c>
      <c r="D26" s="1409">
        <v>5</v>
      </c>
      <c r="E26" s="1409"/>
      <c r="F26" s="1406">
        <f t="shared" si="0"/>
        <v>0</v>
      </c>
      <c r="G26" s="1425"/>
      <c r="H26" s="1405"/>
      <c r="I26" s="1394">
        <v>45434</v>
      </c>
      <c r="J26" s="1420" t="s">
        <v>1147</v>
      </c>
      <c r="K26" s="1409">
        <v>40</v>
      </c>
      <c r="L26" s="1373"/>
      <c r="M26" s="1418">
        <f t="shared" si="1"/>
        <v>0</v>
      </c>
      <c r="N26" s="1348"/>
      <c r="O26" s="1338"/>
    </row>
    <row r="27" spans="2:15" ht="17.25" customHeight="1">
      <c r="B27" s="1394">
        <v>42226</v>
      </c>
      <c r="C27" s="1393" t="s">
        <v>1212</v>
      </c>
      <c r="D27" s="1409">
        <v>5</v>
      </c>
      <c r="E27" s="1409"/>
      <c r="F27" s="1406">
        <f t="shared" si="0"/>
        <v>0</v>
      </c>
      <c r="G27" s="1425"/>
      <c r="H27" s="1405"/>
      <c r="I27" s="1394">
        <v>45882</v>
      </c>
      <c r="J27" s="1420" t="s">
        <v>155</v>
      </c>
      <c r="K27" s="1409">
        <v>40</v>
      </c>
      <c r="L27" s="1373"/>
      <c r="M27" s="1418">
        <f t="shared" si="1"/>
        <v>0</v>
      </c>
      <c r="N27" s="1348"/>
      <c r="O27" s="1338"/>
    </row>
    <row r="28" spans="2:15" ht="21" customHeight="1" thickBot="1">
      <c r="B28" s="1453">
        <v>42682</v>
      </c>
      <c r="C28" s="1393" t="s">
        <v>207</v>
      </c>
      <c r="D28" s="1419">
        <v>40</v>
      </c>
      <c r="E28" s="1419"/>
      <c r="F28" s="1468">
        <f t="shared" si="0"/>
        <v>0</v>
      </c>
      <c r="G28" s="1425"/>
      <c r="H28" s="1405"/>
      <c r="I28" s="1394">
        <v>55898</v>
      </c>
      <c r="J28" s="1420" t="s">
        <v>1211</v>
      </c>
      <c r="K28" s="1409">
        <v>35</v>
      </c>
      <c r="L28" s="1373"/>
      <c r="M28" s="1418">
        <f t="shared" si="1"/>
        <v>0</v>
      </c>
      <c r="N28" s="1348"/>
      <c r="O28" s="1338"/>
    </row>
    <row r="29" spans="2:15" ht="23.25" customHeight="1" thickBot="1">
      <c r="B29" s="1453">
        <v>42692</v>
      </c>
      <c r="C29" s="1393" t="s">
        <v>205</v>
      </c>
      <c r="D29" s="1419">
        <v>40</v>
      </c>
      <c r="E29" s="1419"/>
      <c r="F29" s="1468">
        <f t="shared" si="0"/>
        <v>0</v>
      </c>
      <c r="G29" s="1405"/>
      <c r="H29" s="1425"/>
      <c r="I29" s="1458"/>
      <c r="J29" s="1457" t="s">
        <v>149</v>
      </c>
      <c r="K29" s="1467"/>
      <c r="L29" s="1455"/>
      <c r="M29" s="1432"/>
      <c r="N29" s="1348"/>
      <c r="O29" s="1338"/>
    </row>
    <row r="30" spans="2:15" ht="15.75" customHeight="1" thickBot="1">
      <c r="B30" s="1466"/>
      <c r="C30" s="1421" t="s">
        <v>643</v>
      </c>
      <c r="D30" s="1417"/>
      <c r="E30" s="1417"/>
      <c r="F30" s="1465"/>
      <c r="G30" s="1405"/>
      <c r="H30" s="1425"/>
      <c r="I30" s="1394">
        <v>66704</v>
      </c>
      <c r="J30" s="1420" t="s">
        <v>145</v>
      </c>
      <c r="K30" s="1409">
        <v>40</v>
      </c>
      <c r="L30" s="1373"/>
      <c r="M30" s="1418">
        <f t="shared" ref="M30:M45" si="2">L30*K30</f>
        <v>0</v>
      </c>
      <c r="N30" s="1348"/>
      <c r="O30" s="1338"/>
    </row>
    <row r="31" spans="2:15" ht="17.25" customHeight="1" thickBot="1">
      <c r="B31" s="1458">
        <v>33300</v>
      </c>
      <c r="C31" s="1393" t="s">
        <v>1210</v>
      </c>
      <c r="D31" s="1416">
        <v>25</v>
      </c>
      <c r="E31" s="1464"/>
      <c r="F31" s="1441">
        <f t="shared" ref="F31:F63" si="3">E31*D31</f>
        <v>0</v>
      </c>
      <c r="G31" s="1405"/>
      <c r="H31" s="1425"/>
      <c r="I31" s="1394">
        <v>46194</v>
      </c>
      <c r="J31" s="1420" t="s">
        <v>143</v>
      </c>
      <c r="K31" s="1409">
        <v>40</v>
      </c>
      <c r="L31" s="1373"/>
      <c r="M31" s="1418">
        <f t="shared" si="2"/>
        <v>0</v>
      </c>
      <c r="N31" s="1348"/>
      <c r="O31" s="1338"/>
    </row>
    <row r="32" spans="2:15" ht="21" customHeight="1">
      <c r="B32" s="1394">
        <v>33302</v>
      </c>
      <c r="C32" s="1393" t="s">
        <v>158</v>
      </c>
      <c r="D32" s="1412">
        <v>25</v>
      </c>
      <c r="E32" s="1412"/>
      <c r="F32" s="1411">
        <f t="shared" si="3"/>
        <v>0</v>
      </c>
      <c r="G32" s="1405"/>
      <c r="H32" s="1421"/>
      <c r="I32" s="1453">
        <v>46204</v>
      </c>
      <c r="J32" s="1428" t="s">
        <v>139</v>
      </c>
      <c r="K32" s="1419">
        <v>40</v>
      </c>
      <c r="L32" s="1373"/>
      <c r="M32" s="1418">
        <f t="shared" si="2"/>
        <v>0</v>
      </c>
      <c r="N32" s="1348"/>
      <c r="O32" s="1338"/>
    </row>
    <row r="33" spans="2:15" ht="17.25" customHeight="1">
      <c r="B33" s="1394">
        <v>33310</v>
      </c>
      <c r="C33" s="1393" t="s">
        <v>1209</v>
      </c>
      <c r="D33" s="1416">
        <v>25</v>
      </c>
      <c r="E33" s="1464"/>
      <c r="F33" s="1441">
        <f t="shared" si="3"/>
        <v>0</v>
      </c>
      <c r="G33" s="1405"/>
      <c r="H33" s="1405"/>
      <c r="I33" s="1453">
        <v>46234</v>
      </c>
      <c r="J33" s="1428" t="s">
        <v>137</v>
      </c>
      <c r="K33" s="1419">
        <v>40</v>
      </c>
      <c r="L33" s="1373"/>
      <c r="M33" s="1418">
        <f t="shared" si="2"/>
        <v>0</v>
      </c>
      <c r="N33" s="1348"/>
      <c r="O33" s="1338"/>
    </row>
    <row r="34" spans="2:15" ht="18.75" customHeight="1">
      <c r="B34" s="1394">
        <v>33311</v>
      </c>
      <c r="C34" s="1393" t="s">
        <v>154</v>
      </c>
      <c r="D34" s="1409">
        <v>25</v>
      </c>
      <c r="E34" s="1409"/>
      <c r="F34" s="1406">
        <f t="shared" si="3"/>
        <v>0</v>
      </c>
      <c r="G34" s="1405"/>
      <c r="H34" s="1405"/>
      <c r="I34" s="1394">
        <v>46132</v>
      </c>
      <c r="J34" s="1420" t="s">
        <v>113</v>
      </c>
      <c r="K34" s="1409">
        <v>40</v>
      </c>
      <c r="L34" s="1373"/>
      <c r="M34" s="1418">
        <f t="shared" si="2"/>
        <v>0</v>
      </c>
      <c r="N34" s="1348"/>
      <c r="O34" s="1338"/>
    </row>
    <row r="35" spans="2:15" ht="22.5" customHeight="1">
      <c r="B35" s="1394">
        <v>33314</v>
      </c>
      <c r="C35" s="1393" t="s">
        <v>820</v>
      </c>
      <c r="D35" s="1409">
        <v>25</v>
      </c>
      <c r="E35" s="1409"/>
      <c r="F35" s="1406">
        <f t="shared" si="3"/>
        <v>0</v>
      </c>
      <c r="G35" s="1405"/>
      <c r="H35" s="1405"/>
      <c r="I35" s="1394">
        <v>56072</v>
      </c>
      <c r="J35" s="1420" t="s">
        <v>1208</v>
      </c>
      <c r="K35" s="1409">
        <v>40</v>
      </c>
      <c r="L35" s="1373"/>
      <c r="M35" s="1418">
        <f t="shared" si="2"/>
        <v>0</v>
      </c>
      <c r="N35" s="1348"/>
      <c r="O35" s="1338"/>
    </row>
    <row r="36" spans="2:15" ht="19.5" customHeight="1" thickBot="1">
      <c r="B36" s="1394">
        <v>33320</v>
      </c>
      <c r="C36" s="1393" t="s">
        <v>1207</v>
      </c>
      <c r="D36" s="1409">
        <v>40</v>
      </c>
      <c r="E36" s="1409"/>
      <c r="F36" s="1406">
        <f t="shared" si="3"/>
        <v>0</v>
      </c>
      <c r="G36" s="1405"/>
      <c r="H36" s="1405"/>
      <c r="I36" s="1463">
        <v>56294</v>
      </c>
      <c r="J36" s="1420" t="s">
        <v>133</v>
      </c>
      <c r="K36" s="1409">
        <v>40</v>
      </c>
      <c r="L36" s="1373"/>
      <c r="M36" s="1418">
        <f t="shared" si="2"/>
        <v>0</v>
      </c>
      <c r="N36" s="1348"/>
      <c r="O36" s="1338"/>
    </row>
    <row r="37" spans="2:15" ht="18.75" customHeight="1" thickBot="1">
      <c r="B37" s="1394">
        <v>33321</v>
      </c>
      <c r="C37" s="1393" t="s">
        <v>150</v>
      </c>
      <c r="D37" s="1409">
        <v>40</v>
      </c>
      <c r="E37" s="1409"/>
      <c r="F37" s="1406">
        <f t="shared" si="3"/>
        <v>0</v>
      </c>
      <c r="G37" s="1405"/>
      <c r="H37" s="1405"/>
      <c r="I37" s="1462">
        <v>66149</v>
      </c>
      <c r="J37" s="1334" t="s">
        <v>1206</v>
      </c>
      <c r="K37" s="1409">
        <v>2</v>
      </c>
      <c r="L37" s="1373"/>
      <c r="M37" s="1418">
        <f t="shared" si="2"/>
        <v>0</v>
      </c>
      <c r="N37" s="1348"/>
      <c r="O37" s="1338"/>
    </row>
    <row r="38" spans="2:15" ht="18" customHeight="1">
      <c r="B38" s="1394">
        <v>33324</v>
      </c>
      <c r="C38" s="1393" t="s">
        <v>819</v>
      </c>
      <c r="D38" s="1409">
        <v>40</v>
      </c>
      <c r="E38" s="1409"/>
      <c r="F38" s="1406">
        <f t="shared" si="3"/>
        <v>0</v>
      </c>
      <c r="G38" s="1405"/>
      <c r="H38" s="1405"/>
      <c r="I38" s="1415">
        <v>86624</v>
      </c>
      <c r="J38" s="1420" t="s">
        <v>129</v>
      </c>
      <c r="K38" s="1409">
        <v>25</v>
      </c>
      <c r="L38" s="1373"/>
      <c r="M38" s="1418">
        <f t="shared" si="2"/>
        <v>0</v>
      </c>
      <c r="N38" s="1348"/>
      <c r="O38" s="1338"/>
    </row>
    <row r="39" spans="2:15" ht="16.5" customHeight="1">
      <c r="B39" s="1394">
        <v>33332</v>
      </c>
      <c r="C39" s="1393" t="s">
        <v>1205</v>
      </c>
      <c r="D39" s="1409">
        <v>40</v>
      </c>
      <c r="E39" s="1409"/>
      <c r="F39" s="1406">
        <f t="shared" si="3"/>
        <v>0</v>
      </c>
      <c r="G39" s="1405"/>
      <c r="H39" s="1405"/>
      <c r="I39" s="1394">
        <v>86522</v>
      </c>
      <c r="J39" s="1420" t="s">
        <v>127</v>
      </c>
      <c r="K39" s="1409">
        <v>25</v>
      </c>
      <c r="L39" s="1373"/>
      <c r="M39" s="1418">
        <f t="shared" si="2"/>
        <v>0</v>
      </c>
      <c r="N39" s="1348"/>
      <c r="O39" s="1338"/>
    </row>
    <row r="40" spans="2:15" ht="15.75" customHeight="1">
      <c r="B40" s="1394">
        <v>33330</v>
      </c>
      <c r="C40" s="1393" t="s">
        <v>146</v>
      </c>
      <c r="D40" s="1409">
        <v>40</v>
      </c>
      <c r="E40" s="1409"/>
      <c r="F40" s="1406">
        <f t="shared" si="3"/>
        <v>0</v>
      </c>
      <c r="G40" s="1405"/>
      <c r="H40" s="1405"/>
      <c r="I40" s="1394">
        <v>86514</v>
      </c>
      <c r="J40" s="1420" t="s">
        <v>125</v>
      </c>
      <c r="K40" s="1409">
        <v>25</v>
      </c>
      <c r="L40" s="1373"/>
      <c r="M40" s="1418">
        <f t="shared" si="2"/>
        <v>0</v>
      </c>
      <c r="N40" s="1348"/>
      <c r="O40" s="1338"/>
    </row>
    <row r="41" spans="2:15" ht="18" customHeight="1">
      <c r="B41" s="1394">
        <v>33334</v>
      </c>
      <c r="C41" s="1393" t="s">
        <v>818</v>
      </c>
      <c r="D41" s="1409">
        <v>40</v>
      </c>
      <c r="E41" s="1409"/>
      <c r="F41" s="1406">
        <f t="shared" si="3"/>
        <v>0</v>
      </c>
      <c r="G41" s="1405"/>
      <c r="H41" s="1405"/>
      <c r="I41" s="1394">
        <v>86044</v>
      </c>
      <c r="J41" s="1420" t="s">
        <v>123</v>
      </c>
      <c r="K41" s="1409">
        <v>25</v>
      </c>
      <c r="L41" s="1373"/>
      <c r="M41" s="1418">
        <f t="shared" si="2"/>
        <v>0</v>
      </c>
      <c r="N41" s="1348"/>
      <c r="O41" s="1338"/>
    </row>
    <row r="42" spans="2:15" ht="18" customHeight="1">
      <c r="B42" s="1394">
        <v>43902</v>
      </c>
      <c r="C42" s="1393" t="s">
        <v>144</v>
      </c>
      <c r="D42" s="1409">
        <v>40</v>
      </c>
      <c r="E42" s="1409"/>
      <c r="F42" s="1406">
        <f t="shared" si="3"/>
        <v>0</v>
      </c>
      <c r="G42" s="1405"/>
      <c r="H42" s="1405"/>
      <c r="I42" s="1394">
        <v>86032</v>
      </c>
      <c r="J42" s="1420" t="s">
        <v>121</v>
      </c>
      <c r="K42" s="1409">
        <v>25</v>
      </c>
      <c r="L42" s="1373"/>
      <c r="M42" s="1418">
        <f t="shared" si="2"/>
        <v>0</v>
      </c>
      <c r="N42" s="1348"/>
      <c r="O42" s="1338"/>
    </row>
    <row r="43" spans="2:15" ht="21" customHeight="1">
      <c r="B43" s="1394">
        <v>63912</v>
      </c>
      <c r="C43" s="1393" t="s">
        <v>1204</v>
      </c>
      <c r="D43" s="1409">
        <v>40</v>
      </c>
      <c r="E43" s="1409"/>
      <c r="F43" s="1406">
        <f t="shared" si="3"/>
        <v>0</v>
      </c>
      <c r="G43" s="1405"/>
      <c r="H43" s="1405"/>
      <c r="I43" s="1394">
        <v>86022</v>
      </c>
      <c r="J43" s="1420" t="s">
        <v>119</v>
      </c>
      <c r="K43" s="1409">
        <v>25</v>
      </c>
      <c r="L43" s="1373"/>
      <c r="M43" s="1418">
        <f t="shared" si="2"/>
        <v>0</v>
      </c>
      <c r="N43" s="1348"/>
      <c r="O43" s="1338"/>
    </row>
    <row r="44" spans="2:15" ht="16.5" customHeight="1">
      <c r="B44" s="1394">
        <v>63922</v>
      </c>
      <c r="C44" s="1393" t="s">
        <v>1203</v>
      </c>
      <c r="D44" s="1409">
        <v>40</v>
      </c>
      <c r="E44" s="1409"/>
      <c r="F44" s="1406">
        <f t="shared" si="3"/>
        <v>0</v>
      </c>
      <c r="G44" s="1405"/>
      <c r="H44" s="1405"/>
      <c r="I44" s="1394">
        <v>86012</v>
      </c>
      <c r="J44" s="1420" t="s">
        <v>117</v>
      </c>
      <c r="K44" s="1409">
        <v>15</v>
      </c>
      <c r="L44" s="1373"/>
      <c r="M44" s="1418">
        <f t="shared" si="2"/>
        <v>0</v>
      </c>
      <c r="N44" s="1348"/>
      <c r="O44" s="1338"/>
    </row>
    <row r="45" spans="2:15" ht="21.75" customHeight="1" thickBot="1">
      <c r="B45" s="1394">
        <v>63932</v>
      </c>
      <c r="C45" s="1393" t="s">
        <v>1202</v>
      </c>
      <c r="D45" s="1409">
        <v>40</v>
      </c>
      <c r="E45" s="1409"/>
      <c r="F45" s="1406">
        <f t="shared" si="3"/>
        <v>0</v>
      </c>
      <c r="G45" s="1405"/>
      <c r="H45" s="1405"/>
      <c r="I45" s="1461">
        <v>56152</v>
      </c>
      <c r="J45" s="1460" t="s">
        <v>109</v>
      </c>
      <c r="K45" s="1437">
        <v>40</v>
      </c>
      <c r="L45" s="1379"/>
      <c r="M45" s="1418">
        <f t="shared" si="2"/>
        <v>0</v>
      </c>
      <c r="N45" s="1348"/>
      <c r="O45" s="1338"/>
    </row>
    <row r="46" spans="2:15" ht="21.75" customHeight="1" thickBot="1">
      <c r="B46" s="1394">
        <v>63942</v>
      </c>
      <c r="C46" s="1393" t="s">
        <v>1201</v>
      </c>
      <c r="D46" s="1409">
        <v>40</v>
      </c>
      <c r="E46" s="1409"/>
      <c r="F46" s="1406">
        <f t="shared" si="3"/>
        <v>0</v>
      </c>
      <c r="G46" s="1405"/>
      <c r="H46" s="1405"/>
      <c r="I46" s="1436"/>
      <c r="J46" s="1435" t="s">
        <v>1200</v>
      </c>
      <c r="K46" s="1456"/>
      <c r="L46" s="1455"/>
      <c r="M46" s="1418"/>
      <c r="N46" s="1348"/>
      <c r="O46" s="1338"/>
    </row>
    <row r="47" spans="2:15" ht="21" customHeight="1">
      <c r="B47" s="1394">
        <v>63952</v>
      </c>
      <c r="C47" s="1393" t="s">
        <v>1199</v>
      </c>
      <c r="D47" s="1409">
        <v>40</v>
      </c>
      <c r="E47" s="1409"/>
      <c r="F47" s="1406">
        <f t="shared" si="3"/>
        <v>0</v>
      </c>
      <c r="G47" s="1405"/>
      <c r="H47" s="1405"/>
      <c r="I47" s="1375">
        <v>66032</v>
      </c>
      <c r="J47" s="1420" t="s">
        <v>95</v>
      </c>
      <c r="K47" s="1407">
        <v>40</v>
      </c>
      <c r="L47" s="1374"/>
      <c r="M47" s="1418">
        <f t="shared" ref="M47:M54" si="4">L47*K47</f>
        <v>0</v>
      </c>
      <c r="N47" s="1348"/>
      <c r="O47" s="1338"/>
    </row>
    <row r="48" spans="2:15" ht="19.5" customHeight="1">
      <c r="B48" s="1394">
        <v>83499</v>
      </c>
      <c r="C48" s="1393" t="s">
        <v>193</v>
      </c>
      <c r="D48" s="1409">
        <v>25</v>
      </c>
      <c r="E48" s="1409"/>
      <c r="F48" s="1406">
        <f t="shared" si="3"/>
        <v>0</v>
      </c>
      <c r="G48" s="1405"/>
      <c r="H48" s="1405"/>
      <c r="I48" s="1375">
        <v>66402</v>
      </c>
      <c r="J48" s="1420" t="s">
        <v>1198</v>
      </c>
      <c r="K48" s="1407">
        <v>40</v>
      </c>
      <c r="L48" s="1374"/>
      <c r="M48" s="1418">
        <f t="shared" si="4"/>
        <v>0</v>
      </c>
      <c r="N48" s="1348"/>
      <c r="O48" s="1338"/>
    </row>
    <row r="49" spans="2:17" ht="21" customHeight="1">
      <c r="B49" s="1394">
        <v>83439</v>
      </c>
      <c r="C49" s="1393" t="s">
        <v>191</v>
      </c>
      <c r="D49" s="1409">
        <v>25</v>
      </c>
      <c r="E49" s="1409"/>
      <c r="F49" s="1406">
        <f t="shared" si="3"/>
        <v>0</v>
      </c>
      <c r="G49" s="1405"/>
      <c r="H49" s="1405"/>
      <c r="I49" s="1375">
        <v>66412</v>
      </c>
      <c r="J49" s="1420" t="s">
        <v>1197</v>
      </c>
      <c r="K49" s="1407">
        <v>40</v>
      </c>
      <c r="L49" s="1374"/>
      <c r="M49" s="1418">
        <f t="shared" si="4"/>
        <v>0</v>
      </c>
      <c r="N49" s="1348"/>
      <c r="O49" s="1338"/>
    </row>
    <row r="50" spans="2:17" ht="21" customHeight="1">
      <c r="B50" s="1394">
        <v>43137</v>
      </c>
      <c r="C50" s="1393" t="s">
        <v>1196</v>
      </c>
      <c r="D50" s="1409">
        <v>25</v>
      </c>
      <c r="E50" s="1409"/>
      <c r="F50" s="1406">
        <f t="shared" si="3"/>
        <v>0</v>
      </c>
      <c r="G50" s="1405"/>
      <c r="H50" s="1425"/>
      <c r="I50" s="1394">
        <v>66572</v>
      </c>
      <c r="J50" s="1393" t="s">
        <v>1195</v>
      </c>
      <c r="K50" s="1407">
        <v>40</v>
      </c>
      <c r="L50" s="1374"/>
      <c r="M50" s="1418">
        <f t="shared" si="4"/>
        <v>0</v>
      </c>
      <c r="N50" s="1348"/>
      <c r="O50" s="1338"/>
    </row>
    <row r="51" spans="2:17" ht="24" customHeight="1">
      <c r="B51" s="1394">
        <v>43012</v>
      </c>
      <c r="C51" s="1393" t="s">
        <v>187</v>
      </c>
      <c r="D51" s="1409">
        <v>40</v>
      </c>
      <c r="E51" s="1409"/>
      <c r="F51" s="1406">
        <f t="shared" si="3"/>
        <v>0</v>
      </c>
      <c r="G51" s="1405"/>
      <c r="H51" s="1425"/>
      <c r="I51" s="1394">
        <v>66576</v>
      </c>
      <c r="J51" s="1393" t="s">
        <v>1194</v>
      </c>
      <c r="K51" s="1407">
        <v>5</v>
      </c>
      <c r="L51" s="1374"/>
      <c r="M51" s="1418">
        <f t="shared" si="4"/>
        <v>0</v>
      </c>
      <c r="N51" s="1348"/>
      <c r="O51" s="1338"/>
    </row>
    <row r="52" spans="2:17" ht="15.75" customHeight="1">
      <c r="B52" s="1394">
        <v>43022</v>
      </c>
      <c r="C52" s="1393" t="s">
        <v>185</v>
      </c>
      <c r="D52" s="1409">
        <v>40</v>
      </c>
      <c r="E52" s="1409"/>
      <c r="F52" s="1406">
        <f t="shared" si="3"/>
        <v>0</v>
      </c>
      <c r="G52" s="1405"/>
      <c r="H52" s="1334"/>
      <c r="I52" s="1394">
        <v>66582</v>
      </c>
      <c r="J52" s="1393" t="s">
        <v>1193</v>
      </c>
      <c r="K52" s="1407">
        <v>40</v>
      </c>
      <c r="L52" s="1374"/>
      <c r="M52" s="1418">
        <f t="shared" si="4"/>
        <v>0</v>
      </c>
      <c r="N52" s="1348"/>
      <c r="O52" s="1338"/>
    </row>
    <row r="53" spans="2:17" ht="20.25" customHeight="1">
      <c r="B53" s="1394">
        <v>43032</v>
      </c>
      <c r="C53" s="1393" t="s">
        <v>183</v>
      </c>
      <c r="D53" s="1409">
        <v>40</v>
      </c>
      <c r="E53" s="1409"/>
      <c r="F53" s="1406">
        <f t="shared" si="3"/>
        <v>0</v>
      </c>
      <c r="G53" s="1405"/>
      <c r="H53" s="1334"/>
      <c r="I53" s="1394">
        <v>66592</v>
      </c>
      <c r="J53" s="1393" t="s">
        <v>1192</v>
      </c>
      <c r="K53" s="1407">
        <v>40</v>
      </c>
      <c r="L53" s="1374"/>
      <c r="M53" s="1418">
        <f t="shared" si="4"/>
        <v>0</v>
      </c>
      <c r="N53" s="1348"/>
      <c r="O53" s="1338"/>
    </row>
    <row r="54" spans="2:17" ht="20.25" customHeight="1">
      <c r="B54" s="1394">
        <v>43042</v>
      </c>
      <c r="C54" s="1393" t="s">
        <v>181</v>
      </c>
      <c r="D54" s="1409">
        <v>40</v>
      </c>
      <c r="E54" s="1409"/>
      <c r="F54" s="1406">
        <f t="shared" si="3"/>
        <v>0</v>
      </c>
      <c r="G54" s="1405"/>
      <c r="H54" s="1334"/>
      <c r="I54" s="1394">
        <v>66596</v>
      </c>
      <c r="J54" s="1393" t="s">
        <v>1191</v>
      </c>
      <c r="K54" s="1407">
        <v>5</v>
      </c>
      <c r="L54" s="1374"/>
      <c r="M54" s="1418">
        <f t="shared" si="4"/>
        <v>0</v>
      </c>
      <c r="N54" s="1348"/>
      <c r="O54" s="1338"/>
    </row>
    <row r="55" spans="2:17" ht="22.5" customHeight="1" thickBot="1">
      <c r="B55" s="1394">
        <v>43052</v>
      </c>
      <c r="C55" s="1393" t="s">
        <v>179</v>
      </c>
      <c r="D55" s="1409">
        <v>40</v>
      </c>
      <c r="E55" s="1409"/>
      <c r="F55" s="1406">
        <f t="shared" si="3"/>
        <v>0</v>
      </c>
      <c r="G55" s="1405"/>
      <c r="H55" s="1334"/>
      <c r="I55" s="1342"/>
      <c r="J55" s="1334"/>
      <c r="K55" s="1339"/>
      <c r="L55" s="1334"/>
      <c r="M55" s="1459"/>
      <c r="N55" s="1348"/>
      <c r="O55" s="1338"/>
    </row>
    <row r="56" spans="2:17" ht="28.5" customHeight="1" thickBot="1">
      <c r="B56" s="1394">
        <v>43502</v>
      </c>
      <c r="C56" s="1393" t="s">
        <v>177</v>
      </c>
      <c r="D56" s="1409">
        <v>40</v>
      </c>
      <c r="E56" s="1409"/>
      <c r="F56" s="1406">
        <f t="shared" si="3"/>
        <v>0</v>
      </c>
      <c r="G56" s="1405"/>
      <c r="H56" s="1421"/>
      <c r="I56" s="1458"/>
      <c r="J56" s="1457" t="s">
        <v>64</v>
      </c>
      <c r="K56" s="1456"/>
      <c r="L56" s="1455"/>
      <c r="M56" s="1454"/>
      <c r="N56" s="1348"/>
      <c r="O56" s="1338"/>
    </row>
    <row r="57" spans="2:17" ht="18">
      <c r="B57" s="1394">
        <v>53162</v>
      </c>
      <c r="C57" s="1393" t="s">
        <v>1190</v>
      </c>
      <c r="D57" s="1409">
        <v>40</v>
      </c>
      <c r="E57" s="1409"/>
      <c r="F57" s="1406">
        <f t="shared" si="3"/>
        <v>0</v>
      </c>
      <c r="G57" s="1405"/>
      <c r="H57" s="1405"/>
      <c r="I57" s="1431">
        <v>88699</v>
      </c>
      <c r="J57" s="1430" t="s">
        <v>62</v>
      </c>
      <c r="K57" s="1429">
        <v>10</v>
      </c>
      <c r="L57" s="1381"/>
      <c r="M57" s="1427">
        <f t="shared" ref="M57:M62" si="5">L57*K57</f>
        <v>0</v>
      </c>
      <c r="N57" s="1348"/>
      <c r="O57" s="1338"/>
    </row>
    <row r="58" spans="2:17" ht="20.25" customHeight="1">
      <c r="B58" s="1394">
        <v>53172</v>
      </c>
      <c r="C58" s="1393" t="s">
        <v>169</v>
      </c>
      <c r="D58" s="1409">
        <v>40</v>
      </c>
      <c r="E58" s="1409"/>
      <c r="F58" s="1406">
        <f t="shared" si="3"/>
        <v>0</v>
      </c>
      <c r="G58" s="1425"/>
      <c r="H58" s="1405"/>
      <c r="I58" s="1453">
        <v>88698</v>
      </c>
      <c r="J58" s="1428" t="s">
        <v>60</v>
      </c>
      <c r="K58" s="1409">
        <v>10</v>
      </c>
      <c r="L58" s="1373"/>
      <c r="M58" s="1418">
        <f t="shared" si="5"/>
        <v>0</v>
      </c>
      <c r="N58" s="1348"/>
      <c r="O58" s="1338"/>
    </row>
    <row r="59" spans="2:17" ht="18">
      <c r="B59" s="1394">
        <v>53182</v>
      </c>
      <c r="C59" s="1393" t="s">
        <v>168</v>
      </c>
      <c r="D59" s="1409">
        <v>40</v>
      </c>
      <c r="E59" s="1409"/>
      <c r="F59" s="1406">
        <f t="shared" si="3"/>
        <v>0</v>
      </c>
      <c r="G59" s="1425"/>
      <c r="H59" s="1405"/>
      <c r="I59" s="1453">
        <v>88696</v>
      </c>
      <c r="J59" s="1428" t="s">
        <v>1189</v>
      </c>
      <c r="K59" s="1409">
        <v>20</v>
      </c>
      <c r="L59" s="1373"/>
      <c r="M59" s="1418">
        <f t="shared" si="5"/>
        <v>0</v>
      </c>
      <c r="N59" s="1348"/>
      <c r="O59" s="1338"/>
    </row>
    <row r="60" spans="2:17" ht="18">
      <c r="B60" s="1394">
        <v>53192</v>
      </c>
      <c r="C60" s="1393" t="s">
        <v>166</v>
      </c>
      <c r="D60" s="1409">
        <v>40</v>
      </c>
      <c r="E60" s="1409"/>
      <c r="F60" s="1406">
        <f t="shared" si="3"/>
        <v>0</v>
      </c>
      <c r="G60" s="1359"/>
      <c r="H60" s="1405"/>
      <c r="I60" s="1394">
        <v>48179</v>
      </c>
      <c r="J60" s="1420" t="s">
        <v>58</v>
      </c>
      <c r="K60" s="1409">
        <v>20</v>
      </c>
      <c r="L60" s="1373"/>
      <c r="M60" s="1418">
        <f t="shared" si="5"/>
        <v>0</v>
      </c>
      <c r="N60" s="1348"/>
      <c r="O60" s="1408"/>
      <c r="P60" s="1348"/>
      <c r="Q60" s="1338"/>
    </row>
    <row r="61" spans="2:17" ht="22.5" customHeight="1">
      <c r="B61" s="1394">
        <v>53632</v>
      </c>
      <c r="C61" s="1393" t="s">
        <v>162</v>
      </c>
      <c r="D61" s="1409">
        <v>40</v>
      </c>
      <c r="E61" s="1409"/>
      <c r="F61" s="1406">
        <f t="shared" si="3"/>
        <v>0</v>
      </c>
      <c r="G61" s="1405"/>
      <c r="H61" s="1405"/>
      <c r="I61" s="1394">
        <v>48189</v>
      </c>
      <c r="J61" s="1420" t="s">
        <v>57</v>
      </c>
      <c r="K61" s="1409">
        <v>20</v>
      </c>
      <c r="L61" s="1373"/>
      <c r="M61" s="1418">
        <f t="shared" si="5"/>
        <v>0</v>
      </c>
      <c r="N61" s="1334"/>
      <c r="O61" s="1408"/>
      <c r="P61" s="1348"/>
      <c r="Q61" s="1338"/>
    </row>
    <row r="62" spans="2:17" ht="17.25" customHeight="1" thickBot="1">
      <c r="B62" s="1452">
        <v>43166</v>
      </c>
      <c r="C62" s="1451" t="s">
        <v>173</v>
      </c>
      <c r="D62" s="1450">
        <v>5</v>
      </c>
      <c r="E62" s="1450"/>
      <c r="F62" s="1449">
        <f t="shared" si="3"/>
        <v>0</v>
      </c>
      <c r="G62" s="1421"/>
      <c r="H62" s="1421"/>
      <c r="I62" s="1375">
        <v>48199</v>
      </c>
      <c r="J62" s="1420" t="s">
        <v>55</v>
      </c>
      <c r="K62" s="1374">
        <v>20</v>
      </c>
      <c r="L62" s="1373"/>
      <c r="M62" s="1427">
        <f t="shared" si="5"/>
        <v>0</v>
      </c>
      <c r="N62" s="1334"/>
      <c r="O62" s="1408"/>
      <c r="P62" s="1348"/>
      <c r="Q62" s="1338"/>
    </row>
    <row r="63" spans="2:17" ht="24" customHeight="1" thickBot="1">
      <c r="B63" s="1448">
        <v>43186</v>
      </c>
      <c r="C63" s="1447" t="s">
        <v>171</v>
      </c>
      <c r="D63" s="1446">
        <v>5</v>
      </c>
      <c r="E63" s="1446"/>
      <c r="F63" s="1445">
        <f t="shared" si="3"/>
        <v>0</v>
      </c>
      <c r="G63" s="1405"/>
      <c r="H63" s="1405"/>
      <c r="I63" s="1342"/>
      <c r="J63" s="1356"/>
      <c r="K63" s="1339"/>
      <c r="L63" s="1334"/>
      <c r="M63" s="1408"/>
      <c r="N63" s="1334"/>
      <c r="O63" s="1408"/>
      <c r="P63" s="1348"/>
      <c r="Q63" s="1338"/>
    </row>
    <row r="64" spans="2:17" ht="27" customHeight="1">
      <c r="B64" s="1440"/>
      <c r="C64" s="1440" t="s">
        <v>1188</v>
      </c>
      <c r="D64" s="1359"/>
      <c r="E64" s="1359"/>
      <c r="F64" s="1421"/>
      <c r="G64" s="1421"/>
      <c r="H64" s="1405"/>
      <c r="I64" s="1342"/>
      <c r="J64" s="1356"/>
      <c r="K64" s="1339"/>
      <c r="L64" s="1334"/>
      <c r="M64" s="1408"/>
      <c r="N64" s="1334"/>
      <c r="O64" s="1408"/>
      <c r="P64" s="1348"/>
      <c r="Q64" s="1338"/>
    </row>
    <row r="65" spans="2:17" ht="27" customHeight="1" thickBot="1">
      <c r="B65" s="1444"/>
      <c r="C65" s="1421"/>
      <c r="D65" s="1359"/>
      <c r="E65" s="1359"/>
      <c r="F65" s="1421"/>
      <c r="G65" s="1421" t="s">
        <v>87</v>
      </c>
      <c r="H65" s="1405"/>
      <c r="I65" s="1421"/>
      <c r="J65" s="1356"/>
      <c r="K65" s="1339"/>
      <c r="L65" s="1334"/>
      <c r="M65" s="1408"/>
      <c r="N65" s="1334"/>
      <c r="O65" s="1408"/>
      <c r="P65" s="1348"/>
      <c r="Q65" s="1338"/>
    </row>
    <row r="66" spans="2:17" ht="25.5" customHeight="1">
      <c r="B66" s="1370">
        <v>66172</v>
      </c>
      <c r="C66" s="1371" t="s">
        <v>85</v>
      </c>
      <c r="D66" s="1443">
        <v>40</v>
      </c>
      <c r="E66" s="1368"/>
      <c r="F66" s="1406">
        <f>E66*D66</f>
        <v>0</v>
      </c>
      <c r="G66" s="1405"/>
      <c r="H66" s="1405"/>
      <c r="I66" s="1394">
        <v>66182</v>
      </c>
      <c r="J66" s="1393" t="s">
        <v>81</v>
      </c>
      <c r="K66" s="1407">
        <v>40</v>
      </c>
      <c r="L66" s="1374"/>
      <c r="M66" s="1406">
        <f>L66*K66</f>
        <v>0</v>
      </c>
      <c r="N66" s="1348"/>
      <c r="O66" s="1338"/>
    </row>
    <row r="67" spans="2:17" ht="25.5" customHeight="1">
      <c r="B67" s="1394">
        <v>66042</v>
      </c>
      <c r="C67" s="1393" t="s">
        <v>83</v>
      </c>
      <c r="D67" s="1407">
        <v>40</v>
      </c>
      <c r="E67" s="1374"/>
      <c r="F67" s="1406">
        <f>E67*D67</f>
        <v>0</v>
      </c>
      <c r="G67" s="1442"/>
      <c r="H67" s="1405"/>
      <c r="I67" s="1375">
        <v>46772</v>
      </c>
      <c r="J67" s="1393" t="s">
        <v>1187</v>
      </c>
      <c r="K67" s="1374">
        <v>40</v>
      </c>
      <c r="L67" s="1374"/>
      <c r="M67" s="1441">
        <f>L67*K67</f>
        <v>0</v>
      </c>
      <c r="N67" s="1348"/>
      <c r="O67" s="1338"/>
    </row>
    <row r="68" spans="2:17" ht="30.75" customHeight="1">
      <c r="G68" s="1405"/>
      <c r="H68" s="1405"/>
      <c r="I68" s="1342"/>
      <c r="J68" s="1356"/>
      <c r="K68" s="1339"/>
      <c r="L68" s="1334"/>
      <c r="M68" s="1408"/>
      <c r="N68" s="1348"/>
      <c r="O68" s="1338"/>
    </row>
    <row r="69" spans="2:17" ht="34.5" customHeight="1" thickBot="1">
      <c r="B69" s="1342"/>
      <c r="C69" s="1440"/>
      <c r="D69" s="1339"/>
      <c r="E69" s="1339"/>
      <c r="F69" s="1339"/>
      <c r="G69" s="1405"/>
      <c r="H69" s="1405"/>
      <c r="I69" s="1360"/>
      <c r="J69" s="1342"/>
      <c r="K69" s="1356"/>
      <c r="L69" s="1339"/>
      <c r="M69" s="1339"/>
      <c r="N69" s="1348"/>
      <c r="O69" s="1338"/>
    </row>
    <row r="70" spans="2:17" ht="26.25" customHeight="1" thickBot="1">
      <c r="B70" s="1401" t="s">
        <v>69</v>
      </c>
      <c r="C70" s="1400" t="s">
        <v>584</v>
      </c>
      <c r="D70" s="1399" t="s">
        <v>65</v>
      </c>
      <c r="E70" s="1398" t="s">
        <v>360</v>
      </c>
      <c r="F70" s="1397" t="s">
        <v>65</v>
      </c>
      <c r="G70" s="1405"/>
      <c r="H70" s="1405"/>
      <c r="I70" s="1401" t="s">
        <v>69</v>
      </c>
      <c r="J70" s="1400" t="s">
        <v>1186</v>
      </c>
      <c r="K70" s="1399" t="s">
        <v>65</v>
      </c>
      <c r="L70" s="1398" t="s">
        <v>1185</v>
      </c>
      <c r="M70" s="1397" t="s">
        <v>65</v>
      </c>
      <c r="N70" s="1348"/>
      <c r="O70" s="1338"/>
    </row>
    <row r="71" spans="2:17" ht="27.75" customHeight="1">
      <c r="B71" s="1415">
        <v>46252</v>
      </c>
      <c r="C71" s="1439" t="s">
        <v>1184</v>
      </c>
      <c r="D71" s="1412">
        <v>40</v>
      </c>
      <c r="E71" s="1412">
        <v>0</v>
      </c>
      <c r="F71" s="1411">
        <f t="shared" ref="F71:F88" si="6">E71*D71</f>
        <v>0</v>
      </c>
      <c r="G71" s="1405"/>
      <c r="H71" s="1405"/>
      <c r="I71" s="1394">
        <v>48219</v>
      </c>
      <c r="J71" s="1420" t="s">
        <v>50</v>
      </c>
      <c r="K71" s="1409">
        <v>20</v>
      </c>
      <c r="L71" s="1373">
        <v>0</v>
      </c>
      <c r="M71" s="1418">
        <f>L71*K71</f>
        <v>0</v>
      </c>
      <c r="N71" s="1348"/>
      <c r="O71" s="1338"/>
    </row>
    <row r="72" spans="2:17" ht="36.75" customHeight="1">
      <c r="B72" s="1394">
        <v>46259</v>
      </c>
      <c r="C72" s="1393" t="s">
        <v>1183</v>
      </c>
      <c r="D72" s="1409">
        <v>5</v>
      </c>
      <c r="E72" s="1409"/>
      <c r="F72" s="1406">
        <f t="shared" si="6"/>
        <v>0</v>
      </c>
      <c r="G72" s="1405"/>
      <c r="H72" s="1405"/>
      <c r="I72" s="1394">
        <v>48229</v>
      </c>
      <c r="J72" s="1420" t="s">
        <v>48</v>
      </c>
      <c r="K72" s="1374">
        <v>20</v>
      </c>
      <c r="L72" s="1373"/>
      <c r="M72" s="1418">
        <f>L72*K72</f>
        <v>0</v>
      </c>
      <c r="N72" s="1334"/>
      <c r="O72" s="1331"/>
      <c r="P72" s="1322"/>
    </row>
    <row r="73" spans="2:17" ht="24" customHeight="1" thickBot="1">
      <c r="B73" s="1394">
        <v>46462</v>
      </c>
      <c r="C73" s="1393" t="s">
        <v>1182</v>
      </c>
      <c r="D73" s="1409">
        <v>40</v>
      </c>
      <c r="E73" s="1409"/>
      <c r="F73" s="1406">
        <f t="shared" si="6"/>
        <v>0</v>
      </c>
      <c r="G73" s="1405"/>
      <c r="H73" s="1405"/>
      <c r="I73" s="1365">
        <v>48269</v>
      </c>
      <c r="J73" s="1438" t="s">
        <v>1181</v>
      </c>
      <c r="K73" s="1437">
        <v>20</v>
      </c>
      <c r="L73" s="1379"/>
      <c r="M73" s="1418">
        <f>L73*K73</f>
        <v>0</v>
      </c>
      <c r="N73" s="1348"/>
      <c r="O73" s="1338"/>
    </row>
    <row r="74" spans="2:17" ht="28.5" customHeight="1" thickBot="1">
      <c r="B74" s="1394">
        <v>46466</v>
      </c>
      <c r="C74" s="1393" t="s">
        <v>1180</v>
      </c>
      <c r="D74" s="1409">
        <v>5</v>
      </c>
      <c r="E74" s="1409"/>
      <c r="F74" s="1406">
        <f t="shared" si="6"/>
        <v>0</v>
      </c>
      <c r="G74" s="1405"/>
      <c r="H74" s="1405"/>
      <c r="I74" s="1436"/>
      <c r="J74" s="1435" t="s">
        <v>45</v>
      </c>
      <c r="K74" s="1434"/>
      <c r="L74" s="1433"/>
      <c r="M74" s="1432"/>
      <c r="N74" s="1348"/>
      <c r="O74" s="1338"/>
    </row>
    <row r="75" spans="2:17" ht="34.5" customHeight="1">
      <c r="B75" s="1394">
        <v>46452</v>
      </c>
      <c r="C75" s="1393" t="s">
        <v>1179</v>
      </c>
      <c r="D75" s="1409">
        <v>40</v>
      </c>
      <c r="E75" s="1409"/>
      <c r="F75" s="1406">
        <f t="shared" si="6"/>
        <v>0</v>
      </c>
      <c r="G75" s="1405"/>
      <c r="H75" s="1405"/>
      <c r="I75" s="1431">
        <v>48017</v>
      </c>
      <c r="J75" s="1430" t="s">
        <v>1178</v>
      </c>
      <c r="K75" s="1429">
        <v>20</v>
      </c>
      <c r="L75" s="1381"/>
      <c r="M75" s="1418">
        <f>L75*K75</f>
        <v>0</v>
      </c>
      <c r="N75" s="1348"/>
      <c r="O75" s="1338"/>
    </row>
    <row r="76" spans="2:17" ht="21.75" customHeight="1">
      <c r="B76" s="1394">
        <v>46456</v>
      </c>
      <c r="C76" s="1393" t="s">
        <v>1177</v>
      </c>
      <c r="D76" s="1409">
        <v>5</v>
      </c>
      <c r="E76" s="1409"/>
      <c r="F76" s="1406">
        <f t="shared" si="6"/>
        <v>0</v>
      </c>
      <c r="G76" s="1405"/>
      <c r="H76" s="1405"/>
      <c r="I76" s="1394">
        <v>48029</v>
      </c>
      <c r="J76" s="1428" t="s">
        <v>1176</v>
      </c>
      <c r="K76" s="1409">
        <v>20</v>
      </c>
      <c r="L76" s="1373"/>
      <c r="M76" s="1418">
        <f>L76*K76</f>
        <v>0</v>
      </c>
      <c r="N76" s="1348"/>
      <c r="O76" s="1338"/>
    </row>
    <row r="77" spans="2:17" ht="27" customHeight="1">
      <c r="B77" s="1394">
        <v>46472</v>
      </c>
      <c r="C77" s="1426" t="s">
        <v>114</v>
      </c>
      <c r="D77" s="1409">
        <v>40</v>
      </c>
      <c r="E77" s="1409"/>
      <c r="F77" s="1406">
        <f t="shared" si="6"/>
        <v>0</v>
      </c>
      <c r="G77" s="1405"/>
      <c r="H77" s="1405"/>
      <c r="I77" s="1375">
        <v>48039</v>
      </c>
      <c r="J77" s="1428" t="s">
        <v>1175</v>
      </c>
      <c r="K77" s="1409">
        <v>20</v>
      </c>
      <c r="L77" s="1373"/>
      <c r="M77" s="1427">
        <f>L77*K77</f>
        <v>0</v>
      </c>
      <c r="N77" s="1348"/>
      <c r="O77" s="1338"/>
    </row>
    <row r="78" spans="2:17" ht="29.25" customHeight="1">
      <c r="B78" s="1394">
        <v>46476</v>
      </c>
      <c r="C78" s="1426" t="s">
        <v>112</v>
      </c>
      <c r="D78" s="1409">
        <v>5</v>
      </c>
      <c r="E78" s="1409"/>
      <c r="F78" s="1406">
        <f t="shared" si="6"/>
        <v>0</v>
      </c>
      <c r="G78" s="1405"/>
      <c r="H78" s="1425"/>
      <c r="I78" s="1342"/>
      <c r="J78" s="1424"/>
      <c r="K78" s="1423"/>
      <c r="L78" s="1334"/>
      <c r="M78" s="1408"/>
      <c r="N78" s="1348"/>
      <c r="O78" s="1338"/>
    </row>
    <row r="79" spans="2:17" ht="30" customHeight="1">
      <c r="B79" s="1394">
        <v>46442</v>
      </c>
      <c r="C79" s="1393" t="s">
        <v>110</v>
      </c>
      <c r="D79" s="1409">
        <v>40</v>
      </c>
      <c r="E79" s="1409"/>
      <c r="F79" s="1406">
        <f t="shared" si="6"/>
        <v>0</v>
      </c>
      <c r="G79" s="1405"/>
      <c r="H79" s="1405"/>
      <c r="I79" s="1375"/>
      <c r="J79" s="1416" t="s">
        <v>796</v>
      </c>
      <c r="K79" s="1419"/>
      <c r="L79" s="1373"/>
      <c r="M79" s="1422"/>
      <c r="N79" s="1348"/>
      <c r="O79" s="1338"/>
    </row>
    <row r="80" spans="2:17" ht="30.75" customHeight="1">
      <c r="B80" s="1394">
        <v>46446</v>
      </c>
      <c r="C80" s="1393" t="s">
        <v>108</v>
      </c>
      <c r="D80" s="1409">
        <v>5</v>
      </c>
      <c r="E80" s="1409"/>
      <c r="F80" s="1406">
        <f t="shared" si="6"/>
        <v>0</v>
      </c>
      <c r="G80" s="1405"/>
      <c r="H80" s="1405"/>
      <c r="I80" s="1394">
        <v>9553</v>
      </c>
      <c r="J80" s="1420" t="s">
        <v>1174</v>
      </c>
      <c r="K80" s="1409">
        <v>25</v>
      </c>
      <c r="L80" s="1373"/>
      <c r="M80" s="1418">
        <f>L80*K80</f>
        <v>0</v>
      </c>
      <c r="N80" s="1348"/>
      <c r="O80" s="1338"/>
    </row>
    <row r="81" spans="2:15" ht="31.5" customHeight="1">
      <c r="B81" s="1394">
        <v>46482</v>
      </c>
      <c r="C81" s="1393" t="s">
        <v>1173</v>
      </c>
      <c r="D81" s="1409">
        <v>40</v>
      </c>
      <c r="E81" s="1409"/>
      <c r="F81" s="1406">
        <f t="shared" si="6"/>
        <v>0</v>
      </c>
      <c r="G81" s="1405"/>
      <c r="H81" s="1405"/>
      <c r="I81" s="1394">
        <v>9558</v>
      </c>
      <c r="J81" s="1420" t="s">
        <v>1172</v>
      </c>
      <c r="K81" s="1374">
        <v>20</v>
      </c>
      <c r="L81" s="1373"/>
      <c r="M81" s="1418">
        <f>L81*K81</f>
        <v>0</v>
      </c>
      <c r="N81" s="1348"/>
      <c r="O81" s="1338"/>
    </row>
    <row r="82" spans="2:15" ht="31.5" customHeight="1">
      <c r="B82" s="1394">
        <v>46486</v>
      </c>
      <c r="C82" s="1393" t="s">
        <v>104</v>
      </c>
      <c r="D82" s="1409">
        <v>5</v>
      </c>
      <c r="E82" s="1409"/>
      <c r="F82" s="1406">
        <f t="shared" si="6"/>
        <v>0</v>
      </c>
      <c r="G82" s="1405"/>
      <c r="H82" s="1421"/>
      <c r="I82" s="1394">
        <v>9520</v>
      </c>
      <c r="J82" s="1420" t="s">
        <v>1171</v>
      </c>
      <c r="K82" s="1419">
        <v>20</v>
      </c>
      <c r="L82" s="1373"/>
      <c r="M82" s="1418">
        <f>L82*K82</f>
        <v>0</v>
      </c>
      <c r="N82" s="1348"/>
      <c r="O82" s="1338"/>
    </row>
    <row r="83" spans="2:15" ht="20.25" customHeight="1">
      <c r="B83" s="1394">
        <v>66962</v>
      </c>
      <c r="C83" s="1393" t="s">
        <v>102</v>
      </c>
      <c r="D83" s="1409">
        <v>40</v>
      </c>
      <c r="E83" s="1409"/>
      <c r="F83" s="1406">
        <f t="shared" si="6"/>
        <v>0</v>
      </c>
      <c r="G83" s="1405"/>
      <c r="H83" s="1405"/>
      <c r="I83" s="1342"/>
      <c r="J83" s="1356"/>
      <c r="K83" s="1417"/>
      <c r="L83" s="1334"/>
      <c r="M83" s="1408"/>
      <c r="N83" s="1348"/>
      <c r="O83" s="1338"/>
    </row>
    <row r="84" spans="2:15" ht="27.75" customHeight="1">
      <c r="B84" s="1394">
        <v>66966</v>
      </c>
      <c r="C84" s="1393" t="s">
        <v>100</v>
      </c>
      <c r="D84" s="1409">
        <v>5</v>
      </c>
      <c r="E84" s="1409"/>
      <c r="F84" s="1406">
        <f t="shared" si="6"/>
        <v>0</v>
      </c>
      <c r="G84" s="1405"/>
      <c r="H84" s="1405"/>
      <c r="I84" s="1375"/>
      <c r="J84" s="1416" t="s">
        <v>363</v>
      </c>
      <c r="K84" s="1409"/>
      <c r="L84" s="1409"/>
      <c r="M84" s="1416"/>
      <c r="N84" s="1348"/>
      <c r="O84" s="1338"/>
    </row>
    <row r="85" spans="2:15" ht="25.5" customHeight="1">
      <c r="B85" s="1394">
        <v>26187</v>
      </c>
      <c r="C85" s="1393" t="s">
        <v>1170</v>
      </c>
      <c r="D85" s="1409">
        <v>25</v>
      </c>
      <c r="E85" s="1409"/>
      <c r="F85" s="1406">
        <f t="shared" si="6"/>
        <v>0</v>
      </c>
      <c r="G85" s="1405"/>
      <c r="H85" s="1405"/>
      <c r="I85" s="1415">
        <v>66052</v>
      </c>
      <c r="J85" s="1414" t="s">
        <v>82</v>
      </c>
      <c r="K85" s="1412">
        <v>40</v>
      </c>
      <c r="L85" s="1412"/>
      <c r="M85" s="1411">
        <f t="shared" ref="M85:M91" si="7">L85*K85</f>
        <v>0</v>
      </c>
      <c r="N85" s="1348"/>
      <c r="O85" s="1338"/>
    </row>
    <row r="86" spans="2:15" ht="25.5" customHeight="1">
      <c r="B86" s="1394">
        <v>26186</v>
      </c>
      <c r="C86" s="1393" t="s">
        <v>94</v>
      </c>
      <c r="D86" s="1409">
        <v>5</v>
      </c>
      <c r="E86" s="1409"/>
      <c r="F86" s="1406">
        <f t="shared" si="6"/>
        <v>0</v>
      </c>
      <c r="G86" s="1356"/>
      <c r="H86" s="1405"/>
      <c r="I86" s="1394">
        <v>66059</v>
      </c>
      <c r="J86" s="1393" t="s">
        <v>82</v>
      </c>
      <c r="K86" s="1413">
        <v>20</v>
      </c>
      <c r="L86" s="1412"/>
      <c r="M86" s="1411">
        <f t="shared" si="7"/>
        <v>0</v>
      </c>
      <c r="N86" s="1405"/>
    </row>
    <row r="87" spans="2:15" ht="22.5" customHeight="1">
      <c r="B87" s="1394">
        <v>46122</v>
      </c>
      <c r="C87" s="1393" t="s">
        <v>92</v>
      </c>
      <c r="D87" s="1409">
        <v>40</v>
      </c>
      <c r="E87" s="1409"/>
      <c r="F87" s="1406">
        <f t="shared" si="6"/>
        <v>0</v>
      </c>
      <c r="G87" s="1356"/>
      <c r="H87" s="1405"/>
      <c r="I87" s="1394">
        <v>66062</v>
      </c>
      <c r="J87" s="1393" t="s">
        <v>80</v>
      </c>
      <c r="K87" s="1409">
        <v>40</v>
      </c>
      <c r="L87" s="1409"/>
      <c r="M87" s="1406">
        <f t="shared" si="7"/>
        <v>0</v>
      </c>
      <c r="N87" s="1408"/>
      <c r="O87" s="1348"/>
    </row>
    <row r="88" spans="2:15" ht="24" customHeight="1">
      <c r="B88" s="1394">
        <v>46126</v>
      </c>
      <c r="C88" s="1393" t="s">
        <v>90</v>
      </c>
      <c r="D88" s="1409">
        <v>5</v>
      </c>
      <c r="E88" s="1409"/>
      <c r="F88" s="1406">
        <f t="shared" si="6"/>
        <v>0</v>
      </c>
      <c r="G88" s="1356"/>
      <c r="H88" s="1405"/>
      <c r="I88" s="1394">
        <v>66889</v>
      </c>
      <c r="J88" s="1393" t="s">
        <v>78</v>
      </c>
      <c r="K88" s="1410">
        <v>20</v>
      </c>
      <c r="L88" s="1409"/>
      <c r="M88" s="1406">
        <f t="shared" si="7"/>
        <v>0</v>
      </c>
      <c r="N88" s="1408"/>
      <c r="O88" s="1348"/>
    </row>
    <row r="89" spans="2:15" ht="20.25" customHeight="1">
      <c r="B89" s="1375">
        <v>8815</v>
      </c>
      <c r="C89" s="1393" t="s">
        <v>1169</v>
      </c>
      <c r="D89" s="1374" t="s">
        <v>1166</v>
      </c>
      <c r="E89" s="1374"/>
      <c r="F89" s="1374"/>
      <c r="G89" s="1359"/>
      <c r="H89" s="1405"/>
      <c r="I89" s="1394">
        <v>56902</v>
      </c>
      <c r="J89" s="1393" t="s">
        <v>76</v>
      </c>
      <c r="K89" s="1407">
        <v>40</v>
      </c>
      <c r="L89" s="1374"/>
      <c r="M89" s="1406">
        <f t="shared" si="7"/>
        <v>0</v>
      </c>
      <c r="N89" s="1408"/>
      <c r="O89" s="1348"/>
    </row>
    <row r="90" spans="2:15" ht="24" customHeight="1">
      <c r="B90" s="1375">
        <v>8854</v>
      </c>
      <c r="C90" s="1393" t="s">
        <v>1168</v>
      </c>
      <c r="D90" s="1374" t="s">
        <v>1166</v>
      </c>
      <c r="E90" s="1374"/>
      <c r="F90" s="1374"/>
      <c r="G90" s="1359"/>
      <c r="H90" s="1405"/>
      <c r="I90" s="1394">
        <v>56906</v>
      </c>
      <c r="J90" s="1393" t="s">
        <v>75</v>
      </c>
      <c r="K90" s="1407">
        <v>5</v>
      </c>
      <c r="L90" s="1374"/>
      <c r="M90" s="1406">
        <f t="shared" si="7"/>
        <v>0</v>
      </c>
      <c r="N90" s="1408"/>
      <c r="O90" s="1348"/>
    </row>
    <row r="91" spans="2:15" ht="30" customHeight="1">
      <c r="B91" s="1375">
        <v>8299</v>
      </c>
      <c r="C91" s="1393" t="s">
        <v>1167</v>
      </c>
      <c r="D91" s="1374" t="s">
        <v>1166</v>
      </c>
      <c r="E91" s="1374"/>
      <c r="F91" s="1374"/>
      <c r="G91" s="1359"/>
      <c r="H91" s="1405"/>
      <c r="I91" s="1394">
        <v>66932</v>
      </c>
      <c r="J91" s="1393" t="s">
        <v>74</v>
      </c>
      <c r="K91" s="1407">
        <v>40</v>
      </c>
      <c r="L91" s="1374"/>
      <c r="M91" s="1406">
        <f t="shared" si="7"/>
        <v>0</v>
      </c>
      <c r="N91" s="1348"/>
      <c r="O91" s="1348"/>
    </row>
    <row r="92" spans="2:15" ht="18.75" thickBot="1">
      <c r="B92" s="1342"/>
      <c r="C92" s="1351"/>
      <c r="D92" s="1339"/>
      <c r="E92" s="1339"/>
      <c r="F92" s="1339"/>
      <c r="G92" s="1359" t="s">
        <v>1165</v>
      </c>
      <c r="H92" s="1405"/>
      <c r="I92" s="1342"/>
      <c r="J92" s="1351"/>
      <c r="K92" s="1340"/>
      <c r="L92" s="1339"/>
      <c r="M92" s="1405"/>
      <c r="N92" s="1348"/>
    </row>
    <row r="93" spans="2:15" ht="18.75" customHeight="1" thickBot="1">
      <c r="B93" s="1401" t="s">
        <v>69</v>
      </c>
      <c r="C93" s="1400" t="s">
        <v>68</v>
      </c>
      <c r="D93" s="1399" t="s">
        <v>65</v>
      </c>
      <c r="E93" s="1399" t="s">
        <v>67</v>
      </c>
      <c r="F93" s="1398" t="s">
        <v>66</v>
      </c>
      <c r="G93" s="1397" t="s">
        <v>65</v>
      </c>
      <c r="H93" s="1348"/>
      <c r="I93" s="1401" t="s">
        <v>69</v>
      </c>
      <c r="J93" s="1400" t="s">
        <v>68</v>
      </c>
      <c r="K93" s="1399" t="s">
        <v>65</v>
      </c>
      <c r="L93" s="1398" t="s">
        <v>66</v>
      </c>
      <c r="M93" s="1397" t="s">
        <v>65</v>
      </c>
      <c r="N93" s="1348"/>
    </row>
    <row r="94" spans="2:15" ht="17.25" customHeight="1">
      <c r="B94" s="1394">
        <v>57262</v>
      </c>
      <c r="C94" s="1393" t="s">
        <v>61</v>
      </c>
      <c r="D94" s="1394">
        <v>4</v>
      </c>
      <c r="E94" s="1396">
        <v>6</v>
      </c>
      <c r="F94" s="1375"/>
      <c r="G94" s="1404">
        <f>F94*24</f>
        <v>0</v>
      </c>
      <c r="H94" s="1348"/>
      <c r="I94" s="1350"/>
      <c r="J94" s="1354"/>
      <c r="K94" s="1353"/>
      <c r="L94" s="1349"/>
      <c r="M94" s="1352"/>
      <c r="N94" s="1348"/>
    </row>
    <row r="95" spans="2:15" ht="17.25" customHeight="1" thickBot="1">
      <c r="B95" s="1365">
        <v>57263</v>
      </c>
      <c r="C95" s="1366" t="s">
        <v>59</v>
      </c>
      <c r="D95" s="1365">
        <v>20</v>
      </c>
      <c r="E95" s="1378"/>
      <c r="F95" s="1364"/>
      <c r="G95" s="1404">
        <f>F95*D95</f>
        <v>0</v>
      </c>
      <c r="H95" s="1348"/>
      <c r="I95" s="1365">
        <v>57115</v>
      </c>
      <c r="J95" s="1366" t="s">
        <v>20</v>
      </c>
      <c r="K95" s="1379">
        <v>25</v>
      </c>
      <c r="L95" s="1379"/>
      <c r="M95" s="1392">
        <f>L95*K95</f>
        <v>0</v>
      </c>
      <c r="N95" s="1348"/>
    </row>
    <row r="96" spans="2:15" ht="22.5" customHeight="1" thickBot="1">
      <c r="B96" s="1342"/>
      <c r="C96" s="1351"/>
      <c r="D96" s="1342"/>
      <c r="E96" s="1342"/>
      <c r="F96" s="1342"/>
      <c r="G96" s="1391"/>
      <c r="H96" s="1348"/>
      <c r="I96" s="1342"/>
      <c r="J96" s="1351"/>
      <c r="K96" s="1334"/>
      <c r="L96" s="1334"/>
      <c r="M96" s="1342"/>
      <c r="N96" s="1348"/>
    </row>
    <row r="97" spans="2:16" ht="18.75" customHeight="1" thickBot="1">
      <c r="B97" s="1370">
        <v>57392</v>
      </c>
      <c r="C97" s="1371" t="s">
        <v>56</v>
      </c>
      <c r="D97" s="1370">
        <v>4</v>
      </c>
      <c r="E97" s="1380">
        <v>6</v>
      </c>
      <c r="F97" s="1369"/>
      <c r="G97" s="1376">
        <f>F97*24</f>
        <v>0</v>
      </c>
      <c r="H97" s="1348"/>
      <c r="I97" s="1387">
        <v>57125</v>
      </c>
      <c r="J97" s="1403" t="s">
        <v>17</v>
      </c>
      <c r="K97" s="1386">
        <v>25</v>
      </c>
      <c r="L97" s="1386"/>
      <c r="M97" s="1402">
        <f>L97*K97</f>
        <v>0</v>
      </c>
      <c r="N97" s="1348"/>
    </row>
    <row r="98" spans="2:16" ht="20.25" customHeight="1" thickBot="1">
      <c r="B98" s="1365">
        <v>57395</v>
      </c>
      <c r="C98" s="1366" t="s">
        <v>54</v>
      </c>
      <c r="D98" s="1365">
        <v>25</v>
      </c>
      <c r="E98" s="1378"/>
      <c r="F98" s="1364"/>
      <c r="G98" s="1388">
        <f>F98*D98</f>
        <v>0</v>
      </c>
      <c r="H98" s="1348"/>
      <c r="K98" s="1339"/>
      <c r="L98" s="1339"/>
      <c r="M98" s="1334"/>
      <c r="N98" s="1348"/>
    </row>
    <row r="99" spans="2:16" ht="18.75" thickBot="1">
      <c r="B99" s="1342"/>
      <c r="C99" s="1351"/>
      <c r="D99" s="1342"/>
      <c r="E99" s="1342"/>
      <c r="F99" s="1342"/>
      <c r="G99" s="1391"/>
      <c r="H99" s="1348"/>
      <c r="I99" s="1321"/>
      <c r="J99" s="1321"/>
      <c r="K99" s="1321"/>
      <c r="L99" s="1321"/>
      <c r="M99" s="1334"/>
      <c r="N99" s="1348"/>
    </row>
    <row r="100" spans="2:16" ht="18.75" thickBot="1">
      <c r="B100" s="1370">
        <v>57512</v>
      </c>
      <c r="C100" s="1371" t="s">
        <v>51</v>
      </c>
      <c r="D100" s="1370">
        <v>4</v>
      </c>
      <c r="E100" s="1380">
        <v>5</v>
      </c>
      <c r="F100" s="1369"/>
      <c r="G100" s="1376">
        <f>F100*24</f>
        <v>0</v>
      </c>
      <c r="H100" s="1348"/>
      <c r="I100" s="1401" t="s">
        <v>69</v>
      </c>
      <c r="J100" s="1400" t="s">
        <v>68</v>
      </c>
      <c r="K100" s="1399" t="s">
        <v>65</v>
      </c>
      <c r="L100" s="1399" t="s">
        <v>67</v>
      </c>
      <c r="M100" s="1398" t="s">
        <v>66</v>
      </c>
      <c r="N100" s="1397" t="s">
        <v>65</v>
      </c>
      <c r="O100" s="1348"/>
    </row>
    <row r="101" spans="2:16" ht="18">
      <c r="B101" s="1394">
        <v>57514</v>
      </c>
      <c r="C101" s="1393" t="s">
        <v>49</v>
      </c>
      <c r="D101" s="1394">
        <v>12</v>
      </c>
      <c r="E101" s="1396"/>
      <c r="F101" s="1375"/>
      <c r="G101" s="1395">
        <f>F101*D101</f>
        <v>0</v>
      </c>
      <c r="H101" s="1348"/>
      <c r="I101" s="1394">
        <v>57169</v>
      </c>
      <c r="J101" s="1393" t="s">
        <v>1164</v>
      </c>
      <c r="K101" s="1373">
        <v>1.3</v>
      </c>
      <c r="L101" s="1373">
        <v>10</v>
      </c>
      <c r="M101" s="1373"/>
      <c r="N101" s="1377">
        <f>M101*13</f>
        <v>0</v>
      </c>
      <c r="O101" s="1348"/>
    </row>
    <row r="102" spans="2:16" ht="19.5" customHeight="1" thickBot="1">
      <c r="B102" s="1365">
        <v>57454</v>
      </c>
      <c r="C102" s="1366" t="s">
        <v>47</v>
      </c>
      <c r="D102" s="1365">
        <v>4</v>
      </c>
      <c r="E102" s="1378">
        <v>5</v>
      </c>
      <c r="F102" s="1364"/>
      <c r="G102" s="1388">
        <f>F102*D102</f>
        <v>0</v>
      </c>
      <c r="H102" s="1348"/>
      <c r="I102" s="1365">
        <v>57164</v>
      </c>
      <c r="J102" s="1366" t="s">
        <v>13</v>
      </c>
      <c r="K102" s="1379">
        <v>15</v>
      </c>
      <c r="L102" s="1379"/>
      <c r="M102" s="1379"/>
      <c r="N102" s="1392">
        <f>M102*K102</f>
        <v>0</v>
      </c>
      <c r="O102" s="1348"/>
    </row>
    <row r="103" spans="2:16" ht="18.75" thickBot="1">
      <c r="B103" s="1342"/>
      <c r="C103" s="1351"/>
      <c r="D103" s="1342"/>
      <c r="E103" s="1342"/>
      <c r="F103" s="1342"/>
      <c r="G103" s="1391"/>
      <c r="H103" s="1348"/>
      <c r="I103" s="1370">
        <v>57832</v>
      </c>
      <c r="J103" s="1371" t="s">
        <v>10</v>
      </c>
      <c r="K103" s="1381">
        <v>10</v>
      </c>
      <c r="L103" s="1381"/>
      <c r="M103" s="1381"/>
      <c r="N103" s="1390">
        <f>M103*K103</f>
        <v>0</v>
      </c>
      <c r="O103" s="1348"/>
    </row>
    <row r="104" spans="2:16" ht="18.75" thickBot="1">
      <c r="B104" s="1370">
        <v>57910</v>
      </c>
      <c r="C104" s="1371" t="s">
        <v>44</v>
      </c>
      <c r="D104" s="1370">
        <v>2</v>
      </c>
      <c r="E104" s="1380">
        <v>10</v>
      </c>
      <c r="F104" s="1369"/>
      <c r="G104" s="1376">
        <f>F104*20</f>
        <v>0</v>
      </c>
      <c r="H104" s="1348"/>
      <c r="I104" s="1370">
        <v>57050</v>
      </c>
      <c r="J104" s="1371" t="s">
        <v>1163</v>
      </c>
      <c r="K104" s="1381">
        <v>20</v>
      </c>
      <c r="L104" s="1381"/>
      <c r="M104" s="1389"/>
      <c r="N104" s="1372">
        <f>M104*K104</f>
        <v>0</v>
      </c>
      <c r="O104" s="1348"/>
    </row>
    <row r="105" spans="2:16" ht="17.25" customHeight="1" thickBot="1">
      <c r="B105" s="1365">
        <v>57911</v>
      </c>
      <c r="C105" s="1366" t="s">
        <v>42</v>
      </c>
      <c r="D105" s="1365">
        <v>20</v>
      </c>
      <c r="E105" s="1378"/>
      <c r="F105" s="1364"/>
      <c r="G105" s="1388">
        <f>F105*D105</f>
        <v>0</v>
      </c>
      <c r="H105" s="1348"/>
      <c r="I105" s="1387"/>
      <c r="J105" s="1386"/>
      <c r="K105" s="1385"/>
      <c r="L105" s="1384"/>
      <c r="M105" s="1383"/>
      <c r="N105" s="1382"/>
      <c r="O105" s="1348"/>
      <c r="P105" s="1338"/>
    </row>
    <row r="106" spans="2:16" ht="18.75" thickBot="1">
      <c r="B106" s="1342"/>
      <c r="C106" s="1351"/>
      <c r="D106" s="1339"/>
      <c r="E106" s="1339"/>
      <c r="F106" s="1339"/>
      <c r="G106" s="1356"/>
      <c r="H106" s="1348"/>
      <c r="I106" s="1342"/>
      <c r="J106" s="1334"/>
      <c r="K106" s="1339"/>
      <c r="L106" s="1339"/>
      <c r="M106" s="1334"/>
      <c r="N106" s="1348"/>
      <c r="O106" s="1348"/>
      <c r="P106" s="1338"/>
    </row>
    <row r="107" spans="2:16" ht="22.5" customHeight="1">
      <c r="B107" s="1370">
        <v>37230</v>
      </c>
      <c r="C107" s="1371" t="s">
        <v>1162</v>
      </c>
      <c r="D107" s="1370">
        <v>4</v>
      </c>
      <c r="E107" s="1369">
        <v>6</v>
      </c>
      <c r="F107" s="1368"/>
      <c r="G107" s="1376">
        <f>F107*24</f>
        <v>0</v>
      </c>
      <c r="H107" s="1348"/>
      <c r="I107" s="1370">
        <v>27091</v>
      </c>
      <c r="J107" s="1371" t="s">
        <v>1</v>
      </c>
      <c r="K107" s="1381">
        <v>1.5</v>
      </c>
      <c r="L107" s="1381">
        <v>6</v>
      </c>
      <c r="M107" s="1380"/>
      <c r="N107" s="1377">
        <f>M107*9</f>
        <v>0</v>
      </c>
      <c r="O107" s="1348"/>
      <c r="P107" s="1338"/>
    </row>
    <row r="108" spans="2:16" ht="20.25" customHeight="1" thickBot="1">
      <c r="B108" s="1365">
        <v>57235</v>
      </c>
      <c r="C108" s="1366" t="s">
        <v>37</v>
      </c>
      <c r="D108" s="1365">
        <v>20</v>
      </c>
      <c r="E108" s="1364"/>
      <c r="F108" s="1363"/>
      <c r="G108" s="1362">
        <f>F108*D108</f>
        <v>0</v>
      </c>
      <c r="H108" s="1348"/>
      <c r="I108" s="1365">
        <v>27094</v>
      </c>
      <c r="J108" s="1366" t="s">
        <v>1161</v>
      </c>
      <c r="K108" s="1379">
        <v>0.1</v>
      </c>
      <c r="L108" s="1379">
        <v>20</v>
      </c>
      <c r="M108" s="1378"/>
      <c r="N108" s="1377">
        <f>M108*2</f>
        <v>0</v>
      </c>
      <c r="O108" s="1348"/>
      <c r="P108" s="1338"/>
    </row>
    <row r="109" spans="2:16" ht="18.75" thickBot="1">
      <c r="B109" s="1342"/>
      <c r="C109" s="1351"/>
      <c r="D109" s="1342"/>
      <c r="E109" s="1342"/>
      <c r="F109" s="1339"/>
      <c r="G109" s="1339"/>
      <c r="H109" s="1348"/>
      <c r="I109" s="1365">
        <v>27104</v>
      </c>
      <c r="J109" s="1366" t="s">
        <v>1160</v>
      </c>
      <c r="K109" s="1379">
        <v>0.1</v>
      </c>
      <c r="L109" s="1379">
        <v>20</v>
      </c>
      <c r="M109" s="1378"/>
      <c r="N109" s="1377">
        <f>M109*2</f>
        <v>0</v>
      </c>
      <c r="O109" s="1348"/>
      <c r="P109" s="1338"/>
    </row>
    <row r="110" spans="2:16" ht="18.75" thickBot="1">
      <c r="B110" s="1370">
        <v>37332</v>
      </c>
      <c r="C110" s="1371" t="s">
        <v>1159</v>
      </c>
      <c r="D110" s="1370">
        <v>4</v>
      </c>
      <c r="E110" s="1369">
        <v>6</v>
      </c>
      <c r="F110" s="1368"/>
      <c r="G110" s="1376">
        <f>F110*24</f>
        <v>0</v>
      </c>
      <c r="H110" s="1348"/>
      <c r="I110" s="1342"/>
      <c r="J110" s="1334"/>
      <c r="K110" s="1339"/>
      <c r="L110" s="1339"/>
      <c r="M110" s="1334"/>
      <c r="N110" s="1348"/>
      <c r="O110" s="1348"/>
      <c r="P110" s="1338"/>
    </row>
    <row r="111" spans="2:16" ht="18" customHeight="1" thickBot="1">
      <c r="B111" s="1365">
        <v>57333</v>
      </c>
      <c r="C111" s="1366" t="s">
        <v>32</v>
      </c>
      <c r="D111" s="1365">
        <v>20</v>
      </c>
      <c r="E111" s="1364"/>
      <c r="F111" s="1363"/>
      <c r="G111" s="1362">
        <f>F111*D111</f>
        <v>0</v>
      </c>
      <c r="H111" s="1348"/>
      <c r="I111" s="1375">
        <v>57687</v>
      </c>
      <c r="J111" s="1373" t="s">
        <v>1158</v>
      </c>
      <c r="K111" s="1374">
        <v>25</v>
      </c>
      <c r="L111" s="1374"/>
      <c r="M111" s="1373"/>
      <c r="N111" s="1372">
        <f>M111*K111</f>
        <v>0</v>
      </c>
      <c r="O111" s="1348"/>
      <c r="P111" s="1338"/>
    </row>
    <row r="112" spans="2:16" ht="18.75" thickBot="1">
      <c r="B112" s="1342"/>
      <c r="C112" s="1351"/>
      <c r="D112" s="1339"/>
      <c r="E112" s="1339"/>
      <c r="F112" s="1339"/>
      <c r="G112" s="1356"/>
      <c r="H112" s="1348"/>
      <c r="I112" s="1342"/>
      <c r="J112" s="1334"/>
      <c r="K112" s="1339"/>
      <c r="L112" s="1339"/>
      <c r="M112" s="1334"/>
      <c r="N112" s="1361"/>
      <c r="O112" s="1348"/>
      <c r="P112" s="1338"/>
    </row>
    <row r="113" spans="2:16" ht="18">
      <c r="B113" s="1370">
        <v>57920</v>
      </c>
      <c r="C113" s="1371" t="s">
        <v>29</v>
      </c>
      <c r="D113" s="1370">
        <v>2</v>
      </c>
      <c r="E113" s="1369">
        <v>10</v>
      </c>
      <c r="F113" s="1368"/>
      <c r="G113" s="1367">
        <f>F113*20</f>
        <v>0</v>
      </c>
      <c r="H113" s="1348"/>
      <c r="I113" s="1342"/>
      <c r="J113" s="1334"/>
      <c r="K113" s="1339"/>
      <c r="L113" s="1339"/>
      <c r="M113" s="1334"/>
      <c r="N113" s="1361"/>
      <c r="O113" s="1348"/>
      <c r="P113" s="1338"/>
    </row>
    <row r="114" spans="2:16" ht="17.25" customHeight="1" thickBot="1">
      <c r="B114" s="1365">
        <v>57922</v>
      </c>
      <c r="C114" s="1366" t="s">
        <v>27</v>
      </c>
      <c r="D114" s="1365">
        <v>20</v>
      </c>
      <c r="E114" s="1364"/>
      <c r="F114" s="1363"/>
      <c r="G114" s="1362">
        <f>F114*D114</f>
        <v>0</v>
      </c>
      <c r="H114" s="1348"/>
      <c r="I114" s="1355"/>
      <c r="J114" s="1355"/>
      <c r="K114" s="1361"/>
      <c r="L114" s="1361"/>
      <c r="M114" s="1361"/>
      <c r="N114" s="1348"/>
      <c r="O114" s="1348"/>
      <c r="P114" s="1338"/>
    </row>
    <row r="115" spans="2:16" ht="24" customHeight="1">
      <c r="B115" s="1342"/>
      <c r="C115" s="1351"/>
      <c r="D115" s="1339"/>
      <c r="E115" s="1339"/>
      <c r="F115" s="1339"/>
      <c r="G115" s="1356"/>
      <c r="H115" s="1348"/>
      <c r="I115" s="1360"/>
      <c r="J115" s="2009"/>
      <c r="K115" s="2009"/>
      <c r="L115" s="2009"/>
      <c r="M115" s="2009"/>
      <c r="N115" s="1348"/>
      <c r="O115" s="1348"/>
      <c r="P115" s="1338"/>
    </row>
    <row r="116" spans="2:16" ht="18">
      <c r="B116" s="1321"/>
      <c r="C116" s="1321"/>
      <c r="D116" s="1321"/>
      <c r="E116" s="1321"/>
      <c r="F116" s="1321"/>
      <c r="G116" s="1321"/>
      <c r="H116" s="1348"/>
      <c r="I116" s="1350"/>
      <c r="J116" s="1348"/>
      <c r="K116" s="1349"/>
      <c r="L116" s="1349"/>
      <c r="M116" s="1348"/>
      <c r="N116" s="1348"/>
      <c r="O116" s="1348"/>
      <c r="P116" s="1338"/>
    </row>
    <row r="117" spans="2:16" ht="18">
      <c r="B117" s="1321"/>
      <c r="C117" s="1321"/>
      <c r="D117" s="1321"/>
      <c r="E117" s="1321"/>
      <c r="F117" s="1321"/>
      <c r="G117" s="1321"/>
      <c r="H117" s="1348"/>
      <c r="I117" s="1350"/>
      <c r="J117" s="1348"/>
      <c r="K117" s="1349"/>
      <c r="L117" s="1349"/>
      <c r="M117" s="1348"/>
      <c r="N117" s="1348"/>
      <c r="O117" s="1348"/>
      <c r="P117" s="1338"/>
    </row>
    <row r="118" spans="2:16" ht="18">
      <c r="B118" s="1321"/>
      <c r="C118" s="1321"/>
      <c r="D118" s="1321"/>
      <c r="E118" s="1321"/>
      <c r="F118" s="1321"/>
      <c r="G118" s="1321"/>
      <c r="H118" s="1348"/>
      <c r="I118" s="1350"/>
      <c r="J118" s="1348"/>
      <c r="K118" s="1349"/>
      <c r="L118" s="1349"/>
      <c r="M118" s="1348"/>
      <c r="N118" s="1348"/>
      <c r="O118" s="1348"/>
      <c r="P118" s="1338"/>
    </row>
    <row r="119" spans="2:16" ht="18">
      <c r="B119" s="1342"/>
      <c r="C119" s="1351"/>
      <c r="D119" s="1339"/>
      <c r="E119" s="1339"/>
      <c r="F119" s="1339"/>
      <c r="G119" s="1356"/>
      <c r="H119" s="1348"/>
      <c r="I119" s="1350"/>
      <c r="J119" s="1348"/>
      <c r="K119" s="1349"/>
      <c r="L119" s="1349"/>
      <c r="M119" s="1348"/>
      <c r="N119" s="1348"/>
      <c r="O119" s="1348"/>
      <c r="P119" s="1338"/>
    </row>
    <row r="120" spans="2:16" ht="18">
      <c r="B120" s="1342"/>
      <c r="C120" s="1351"/>
      <c r="D120" s="1339"/>
      <c r="E120" s="1339"/>
      <c r="F120" s="1339"/>
      <c r="G120" s="1356"/>
      <c r="H120" s="1348"/>
      <c r="I120" s="1350"/>
      <c r="J120" s="1348"/>
      <c r="K120" s="1349"/>
      <c r="L120" s="1349"/>
      <c r="M120" s="1348"/>
      <c r="N120" s="1348"/>
      <c r="O120" s="1348"/>
      <c r="P120" s="1338"/>
    </row>
    <row r="121" spans="2:16" ht="18">
      <c r="B121" s="1342"/>
      <c r="C121" s="1351"/>
      <c r="D121" s="1339"/>
      <c r="E121" s="1339"/>
      <c r="F121" s="1339"/>
      <c r="G121" s="1356"/>
      <c r="H121" s="1348"/>
      <c r="I121" s="1350"/>
      <c r="J121" s="1348"/>
      <c r="K121" s="1349"/>
      <c r="L121" s="1349"/>
      <c r="M121" s="1348"/>
      <c r="N121" s="1348"/>
      <c r="O121" s="1348"/>
      <c r="P121" s="1338"/>
    </row>
    <row r="122" spans="2:16" ht="18">
      <c r="B122" s="1342"/>
      <c r="C122" s="1351"/>
      <c r="D122" s="1339"/>
      <c r="E122" s="1339"/>
      <c r="F122" s="1339"/>
      <c r="G122" s="1356"/>
      <c r="H122" s="1348"/>
      <c r="I122" s="1350"/>
      <c r="J122" s="1348"/>
      <c r="K122" s="1349"/>
      <c r="L122" s="1349"/>
      <c r="M122" s="1348"/>
      <c r="N122" s="1348"/>
      <c r="O122" s="1348"/>
      <c r="P122" s="1338"/>
    </row>
    <row r="123" spans="2:16" ht="18">
      <c r="B123" s="1359"/>
      <c r="C123" s="1355"/>
      <c r="D123" s="1358"/>
      <c r="E123" s="1358"/>
      <c r="F123" s="1339"/>
      <c r="G123" s="1339"/>
      <c r="H123" s="1348"/>
      <c r="I123" s="1350"/>
      <c r="J123" s="1348"/>
      <c r="K123" s="1349"/>
      <c r="L123" s="1349"/>
      <c r="M123" s="1348"/>
      <c r="N123" s="1348"/>
      <c r="O123" s="1348"/>
      <c r="P123" s="1338"/>
    </row>
    <row r="124" spans="2:16" ht="18">
      <c r="B124" s="1357"/>
      <c r="C124" s="1355"/>
      <c r="D124" s="2008"/>
      <c r="E124" s="2008"/>
      <c r="F124" s="1339"/>
      <c r="G124" s="1339"/>
      <c r="H124" s="1339"/>
      <c r="I124" s="1350"/>
      <c r="J124" s="1348"/>
      <c r="K124" s="1349"/>
      <c r="L124" s="1349"/>
      <c r="M124" s="1348"/>
      <c r="N124" s="1348"/>
      <c r="O124" s="1348"/>
      <c r="P124" s="1338"/>
    </row>
    <row r="125" spans="2:16" ht="18">
      <c r="B125" s="1357"/>
      <c r="C125" s="1355"/>
      <c r="D125" s="2008"/>
      <c r="E125" s="2008"/>
      <c r="F125" s="1339"/>
      <c r="G125" s="1339"/>
      <c r="H125" s="1339"/>
      <c r="I125" s="1350"/>
      <c r="J125" s="1348"/>
      <c r="K125" s="1349"/>
      <c r="L125" s="1349"/>
      <c r="M125" s="1348"/>
      <c r="N125" s="1348"/>
      <c r="O125" s="1348"/>
      <c r="P125" s="1338"/>
    </row>
    <row r="126" spans="2:16" ht="18">
      <c r="B126" s="1342"/>
      <c r="C126" s="1351"/>
      <c r="D126" s="1339"/>
      <c r="E126" s="1339"/>
      <c r="F126" s="1339"/>
      <c r="G126" s="1348"/>
      <c r="H126" s="1334"/>
      <c r="I126" s="1350"/>
      <c r="J126" s="1348"/>
      <c r="K126" s="1349"/>
      <c r="L126" s="1349"/>
      <c r="M126" s="1348"/>
      <c r="N126" s="1348"/>
      <c r="O126" s="1348"/>
      <c r="P126" s="1338"/>
    </row>
    <row r="127" spans="2:16" ht="18">
      <c r="H127" s="1356"/>
      <c r="I127" s="1350"/>
      <c r="J127" s="1348"/>
      <c r="K127" s="1349"/>
      <c r="L127" s="1349"/>
      <c r="M127" s="1348"/>
      <c r="N127" s="1348"/>
      <c r="O127" s="1348"/>
      <c r="P127" s="1338"/>
    </row>
    <row r="128" spans="2:16" ht="18">
      <c r="H128" s="1356"/>
      <c r="I128" s="1350"/>
      <c r="J128" s="1348"/>
      <c r="K128" s="1349"/>
      <c r="L128" s="1349"/>
      <c r="M128" s="1348"/>
      <c r="N128" s="1348"/>
      <c r="O128" s="1348"/>
      <c r="P128" s="1338"/>
    </row>
    <row r="129" spans="2:16" ht="18">
      <c r="H129" s="1355"/>
      <c r="I129" s="1350"/>
      <c r="J129" s="1348"/>
      <c r="K129" s="1349"/>
      <c r="L129" s="1349"/>
      <c r="M129" s="1348"/>
      <c r="N129" s="1348"/>
      <c r="O129" s="1348"/>
      <c r="P129" s="1338"/>
    </row>
    <row r="130" spans="2:16" ht="18">
      <c r="H130" s="1339"/>
      <c r="I130" s="1350"/>
      <c r="J130" s="1348"/>
      <c r="K130" s="1349"/>
      <c r="L130" s="1349"/>
      <c r="M130" s="1348"/>
      <c r="N130" s="1348"/>
      <c r="O130" s="1348"/>
      <c r="P130" s="1338"/>
    </row>
    <row r="131" spans="2:16" ht="18">
      <c r="H131" s="1339"/>
      <c r="I131" s="1350"/>
      <c r="J131" s="1348"/>
      <c r="K131" s="1349"/>
      <c r="L131" s="1349"/>
      <c r="M131" s="1348"/>
      <c r="N131" s="1348"/>
      <c r="O131" s="1348"/>
      <c r="P131" s="1338"/>
    </row>
    <row r="132" spans="2:16" ht="18">
      <c r="H132" s="1348"/>
      <c r="I132" s="1350"/>
      <c r="J132" s="1348"/>
      <c r="K132" s="1349"/>
      <c r="L132" s="1349"/>
      <c r="M132" s="1348"/>
      <c r="N132" s="1348"/>
      <c r="O132" s="1348"/>
      <c r="P132" s="1338"/>
    </row>
    <row r="133" spans="2:16" ht="18">
      <c r="H133" s="1348"/>
      <c r="I133" s="1348"/>
      <c r="J133" s="1348"/>
      <c r="K133" s="1348"/>
      <c r="L133" s="1348"/>
      <c r="M133" s="1348"/>
      <c r="N133" s="1348"/>
      <c r="O133" s="1348"/>
      <c r="P133" s="1338"/>
    </row>
    <row r="134" spans="2:16" ht="18">
      <c r="H134" s="1348"/>
      <c r="I134" s="1348"/>
      <c r="J134" s="1348"/>
      <c r="K134" s="1348"/>
      <c r="L134" s="1348"/>
      <c r="M134" s="1348"/>
      <c r="N134" s="1348"/>
      <c r="O134" s="1348"/>
      <c r="P134" s="1338"/>
    </row>
    <row r="135" spans="2:16" ht="18">
      <c r="H135" s="1348"/>
      <c r="I135" s="1348"/>
      <c r="J135" s="1348"/>
      <c r="K135" s="1348"/>
      <c r="L135" s="1348"/>
      <c r="M135" s="1348"/>
      <c r="N135" s="1348"/>
      <c r="O135" s="1348"/>
      <c r="P135" s="1338"/>
    </row>
    <row r="136" spans="2:16" ht="18">
      <c r="H136" s="1348"/>
      <c r="I136" s="1348"/>
      <c r="J136" s="1348"/>
      <c r="K136" s="1348"/>
      <c r="L136" s="1348"/>
      <c r="M136" s="1348"/>
      <c r="N136" s="1348"/>
      <c r="O136" s="1348"/>
      <c r="P136" s="1338"/>
    </row>
    <row r="137" spans="2:16" ht="18">
      <c r="H137" s="1348"/>
      <c r="I137" s="1348"/>
      <c r="J137" s="1348"/>
      <c r="K137" s="1348"/>
      <c r="L137" s="1348"/>
      <c r="M137" s="1348"/>
      <c r="N137" s="1348"/>
      <c r="O137" s="1348"/>
      <c r="P137" s="1338"/>
    </row>
    <row r="138" spans="2:16" ht="18">
      <c r="H138" s="1348"/>
      <c r="I138" s="1348"/>
      <c r="J138" s="1348"/>
      <c r="K138" s="1348"/>
      <c r="L138" s="1348"/>
      <c r="M138" s="1348"/>
      <c r="N138" s="1348"/>
      <c r="O138" s="1348"/>
      <c r="P138" s="1338"/>
    </row>
    <row r="139" spans="2:16" ht="18">
      <c r="H139" s="1348"/>
      <c r="I139" s="1348"/>
      <c r="J139" s="1348"/>
      <c r="K139" s="1348"/>
      <c r="L139" s="1348"/>
      <c r="M139" s="1348"/>
      <c r="N139" s="1348"/>
      <c r="O139" s="1348"/>
      <c r="P139" s="1338"/>
    </row>
    <row r="140" spans="2:16" ht="18">
      <c r="H140" s="1348"/>
      <c r="I140" s="1348"/>
      <c r="J140" s="1348"/>
      <c r="K140" s="1348"/>
      <c r="L140" s="1348"/>
      <c r="M140" s="1348"/>
      <c r="N140" s="1348"/>
      <c r="O140" s="1348"/>
      <c r="P140" s="1338"/>
    </row>
    <row r="141" spans="2:16" ht="18">
      <c r="H141" s="1348"/>
      <c r="I141" s="1348"/>
      <c r="J141" s="1348"/>
      <c r="K141" s="1348"/>
      <c r="L141" s="1348"/>
      <c r="M141" s="1348"/>
      <c r="N141" s="1348"/>
      <c r="O141" s="1348"/>
      <c r="P141" s="1338"/>
    </row>
    <row r="142" spans="2:16" ht="18">
      <c r="B142" s="1350"/>
      <c r="C142" s="1354"/>
      <c r="D142" s="1353"/>
      <c r="E142" s="1349"/>
      <c r="F142" s="1349"/>
      <c r="G142" s="1352"/>
      <c r="H142" s="1348"/>
      <c r="I142" s="1349"/>
      <c r="J142" s="1348"/>
      <c r="K142" s="1349"/>
      <c r="L142" s="1349"/>
      <c r="M142" s="1348"/>
      <c r="N142" s="1348"/>
      <c r="O142" s="1348"/>
      <c r="P142" s="1338"/>
    </row>
    <row r="143" spans="2:16" ht="18">
      <c r="H143" s="1348"/>
      <c r="I143" s="1349"/>
      <c r="J143" s="1348"/>
      <c r="K143" s="1348"/>
      <c r="L143" s="1348"/>
      <c r="M143" s="1348"/>
      <c r="N143" s="1348"/>
      <c r="O143" s="1348"/>
      <c r="P143" s="1338"/>
    </row>
    <row r="144" spans="2:16" ht="18">
      <c r="H144" s="1348"/>
      <c r="I144" s="1349"/>
      <c r="J144" s="1348"/>
      <c r="K144" s="1348"/>
      <c r="L144" s="1348"/>
      <c r="M144" s="1348"/>
      <c r="N144" s="1348"/>
      <c r="O144" s="1348"/>
      <c r="P144" s="1338"/>
    </row>
    <row r="145" spans="2:16" ht="18">
      <c r="H145" s="1348"/>
      <c r="I145" s="1349"/>
      <c r="J145" s="1348"/>
      <c r="K145" s="1348"/>
      <c r="L145" s="1348"/>
      <c r="M145" s="1348"/>
      <c r="N145" s="1348"/>
      <c r="O145" s="1348"/>
      <c r="P145" s="1338"/>
    </row>
    <row r="146" spans="2:16" ht="18">
      <c r="H146" s="1348"/>
      <c r="I146" s="1350"/>
      <c r="J146" s="1348"/>
      <c r="K146" s="1348"/>
      <c r="L146" s="1348"/>
      <c r="M146" s="1348"/>
      <c r="N146" s="1348"/>
      <c r="O146" s="1348"/>
      <c r="P146" s="1338"/>
    </row>
    <row r="147" spans="2:16" ht="18">
      <c r="H147" s="1348"/>
      <c r="I147" s="1350"/>
      <c r="J147" s="1348"/>
      <c r="K147" s="1348"/>
      <c r="L147" s="1348"/>
      <c r="M147" s="1348"/>
      <c r="N147" s="1348"/>
      <c r="O147" s="1348"/>
      <c r="P147" s="1338"/>
    </row>
    <row r="148" spans="2:16" ht="18">
      <c r="B148" s="1342"/>
      <c r="C148" s="1351"/>
      <c r="D148" s="1342"/>
      <c r="E148" s="1342"/>
      <c r="F148" s="1339"/>
      <c r="G148" s="1339"/>
      <c r="H148" s="1348"/>
      <c r="I148" s="1350"/>
      <c r="J148" s="1348"/>
      <c r="K148" s="1348"/>
      <c r="L148" s="1348"/>
      <c r="M148" s="1348"/>
      <c r="N148" s="1348"/>
      <c r="O148" s="1338"/>
      <c r="P148" s="1338"/>
    </row>
    <row r="149" spans="2:16" ht="18">
      <c r="H149" s="1348"/>
      <c r="I149" s="1350"/>
      <c r="J149" s="1348"/>
      <c r="K149" s="1349"/>
      <c r="L149" s="1349"/>
      <c r="M149" s="1348"/>
      <c r="N149" s="1348"/>
      <c r="O149" s="1338"/>
      <c r="P149" s="1338"/>
    </row>
    <row r="150" spans="2:16" ht="18">
      <c r="H150" s="1348"/>
      <c r="I150" s="1350"/>
      <c r="J150" s="1348"/>
      <c r="K150" s="1349"/>
      <c r="L150" s="1349"/>
      <c r="M150" s="1348"/>
      <c r="N150" s="1348"/>
      <c r="O150" s="1338"/>
      <c r="P150" s="1338"/>
    </row>
    <row r="151" spans="2:16" ht="18">
      <c r="H151" s="1348"/>
      <c r="I151" s="1350"/>
      <c r="J151" s="1348"/>
      <c r="K151" s="1349"/>
      <c r="L151" s="1349"/>
      <c r="M151" s="1348"/>
      <c r="N151" s="1348"/>
      <c r="O151" s="1338"/>
      <c r="P151" s="1338"/>
    </row>
    <row r="152" spans="2:16" ht="18">
      <c r="H152" s="1348"/>
      <c r="I152" s="1350"/>
      <c r="J152" s="1348"/>
      <c r="K152" s="1349"/>
      <c r="L152" s="1349"/>
      <c r="M152" s="1348"/>
      <c r="N152" s="1348"/>
      <c r="O152" s="1338"/>
      <c r="P152" s="1338"/>
    </row>
    <row r="153" spans="2:16" ht="18">
      <c r="H153" s="1348"/>
      <c r="I153" s="1350"/>
      <c r="J153" s="1348"/>
      <c r="K153" s="1349"/>
      <c r="L153" s="1349"/>
      <c r="M153" s="1348"/>
      <c r="N153" s="1348"/>
      <c r="O153" s="1338"/>
    </row>
    <row r="154" spans="2:16" ht="18">
      <c r="H154" s="1348"/>
      <c r="I154" s="1350"/>
      <c r="J154" s="1348"/>
      <c r="K154" s="1349"/>
      <c r="L154" s="1349"/>
      <c r="M154" s="1348"/>
      <c r="N154" s="1348"/>
    </row>
    <row r="155" spans="2:16" ht="18">
      <c r="H155" s="1348"/>
      <c r="I155" s="1350"/>
      <c r="J155" s="1348"/>
      <c r="K155" s="1349"/>
      <c r="L155" s="1349"/>
      <c r="M155" s="1348"/>
      <c r="N155" s="1338"/>
    </row>
    <row r="156" spans="2:16" ht="18">
      <c r="H156" s="1348"/>
      <c r="I156" s="1350"/>
      <c r="J156" s="1348"/>
      <c r="K156" s="1349"/>
      <c r="L156" s="1349"/>
      <c r="M156" s="1348"/>
      <c r="N156" s="1338"/>
    </row>
    <row r="157" spans="2:16" ht="18">
      <c r="H157" s="1348"/>
      <c r="I157" s="1350"/>
      <c r="J157" s="1348"/>
      <c r="K157" s="1349"/>
      <c r="L157" s="1349"/>
      <c r="M157" s="1348"/>
      <c r="N157" s="1338"/>
    </row>
    <row r="158" spans="2:16" ht="18">
      <c r="H158" s="1348"/>
      <c r="I158" s="1346"/>
      <c r="J158" s="1338"/>
      <c r="K158" s="1345"/>
      <c r="L158" s="1345"/>
      <c r="M158" s="1338"/>
      <c r="N158" s="1338"/>
    </row>
    <row r="159" spans="2:16" ht="18">
      <c r="H159" s="1348"/>
      <c r="I159" s="1346"/>
      <c r="J159" s="1338"/>
      <c r="K159" s="1345"/>
      <c r="L159" s="1345"/>
      <c r="M159" s="1338"/>
      <c r="N159" s="1338"/>
    </row>
    <row r="160" spans="2:16" ht="18">
      <c r="H160" s="1348"/>
      <c r="I160" s="1346"/>
      <c r="J160" s="1338"/>
      <c r="K160" s="1345"/>
      <c r="L160" s="1345"/>
      <c r="M160" s="1338"/>
      <c r="N160" s="1338"/>
    </row>
    <row r="161" spans="2:13" ht="18">
      <c r="H161" s="1348"/>
      <c r="I161" s="1346"/>
      <c r="J161" s="1338"/>
      <c r="K161" s="1345"/>
      <c r="L161" s="1345"/>
      <c r="M161" s="1338"/>
    </row>
    <row r="162" spans="2:13" ht="18">
      <c r="H162" s="1334"/>
      <c r="I162" s="1347"/>
      <c r="J162" s="1338"/>
      <c r="K162" s="1345"/>
      <c r="L162" s="1345"/>
      <c r="M162" s="1338"/>
    </row>
    <row r="163" spans="2:13" ht="18">
      <c r="H163" s="1334"/>
      <c r="I163" s="1346"/>
      <c r="J163" s="1338"/>
      <c r="K163" s="1345"/>
      <c r="L163" s="1345"/>
      <c r="M163" s="1338"/>
    </row>
    <row r="164" spans="2:13" ht="18">
      <c r="B164" s="1342"/>
      <c r="C164" s="1341"/>
      <c r="D164" s="1340"/>
      <c r="E164" s="1339"/>
      <c r="F164" s="1339"/>
      <c r="G164" s="1334"/>
      <c r="H164" s="1334"/>
      <c r="I164" s="1333"/>
      <c r="J164" s="1321"/>
      <c r="K164" s="1332"/>
      <c r="L164" s="1332"/>
      <c r="M164" s="1321"/>
    </row>
    <row r="165" spans="2:13" ht="18">
      <c r="B165" s="1342"/>
      <c r="C165" s="1341"/>
      <c r="D165" s="1340"/>
      <c r="E165" s="1339"/>
      <c r="F165" s="1339"/>
      <c r="G165" s="1334"/>
      <c r="H165" s="1334"/>
      <c r="I165" s="1333"/>
      <c r="J165" s="1321"/>
      <c r="K165" s="1332"/>
      <c r="L165" s="1332"/>
      <c r="M165" s="1321"/>
    </row>
    <row r="166" spans="2:13" ht="18">
      <c r="B166" s="1342"/>
      <c r="C166" s="1341"/>
      <c r="D166" s="1340"/>
      <c r="E166" s="1344"/>
      <c r="F166" s="1339"/>
      <c r="G166" s="1343"/>
      <c r="H166" s="1334"/>
      <c r="I166" s="1333"/>
      <c r="J166" s="1321"/>
      <c r="K166" s="1332"/>
      <c r="L166" s="1332"/>
      <c r="M166" s="1321"/>
    </row>
    <row r="167" spans="2:13" ht="18">
      <c r="B167" s="1342"/>
      <c r="C167" s="1341"/>
      <c r="D167" s="1340"/>
      <c r="E167" s="1339"/>
      <c r="F167" s="1339"/>
      <c r="G167" s="1334"/>
      <c r="H167" s="1334"/>
      <c r="I167" s="1333"/>
      <c r="J167" s="1321"/>
      <c r="K167" s="1332"/>
      <c r="L167" s="1332"/>
      <c r="M167" s="1321"/>
    </row>
    <row r="168" spans="2:13" ht="18">
      <c r="B168" s="1338"/>
      <c r="C168" s="1337"/>
      <c r="D168" s="1336"/>
      <c r="E168" s="1335"/>
      <c r="F168" s="1335"/>
      <c r="G168" s="1331"/>
      <c r="H168" s="1334"/>
      <c r="I168" s="1333"/>
      <c r="J168" s="1321"/>
      <c r="K168" s="1332"/>
      <c r="L168" s="1332"/>
      <c r="M168" s="1321"/>
    </row>
    <row r="169" spans="2:13" ht="18">
      <c r="B169" s="1338"/>
      <c r="C169" s="1337"/>
      <c r="D169" s="1336"/>
      <c r="E169" s="1335"/>
      <c r="F169" s="1335"/>
      <c r="G169" s="1331"/>
      <c r="H169" s="1334"/>
      <c r="I169" s="1333"/>
      <c r="J169" s="1321"/>
      <c r="K169" s="1332"/>
      <c r="L169" s="1332"/>
      <c r="M169" s="1321"/>
    </row>
    <row r="170" spans="2:13" ht="18">
      <c r="B170" s="1338"/>
      <c r="C170" s="1337"/>
      <c r="D170" s="1336"/>
      <c r="E170" s="1335"/>
      <c r="F170" s="1335"/>
      <c r="G170" s="1331"/>
      <c r="H170" s="1334"/>
      <c r="I170" s="1333"/>
      <c r="J170" s="1321"/>
      <c r="K170" s="1332"/>
      <c r="L170" s="1332"/>
      <c r="M170" s="1321"/>
    </row>
    <row r="171" spans="2:13" ht="18">
      <c r="B171" s="1338"/>
      <c r="C171" s="1337"/>
      <c r="D171" s="1336"/>
      <c r="E171" s="1335"/>
      <c r="F171" s="1335"/>
      <c r="G171" s="1331"/>
      <c r="H171" s="1334"/>
      <c r="I171" s="1333"/>
      <c r="J171" s="1321"/>
      <c r="K171" s="1332"/>
      <c r="L171" s="1332"/>
      <c r="M171" s="1321"/>
    </row>
    <row r="172" spans="2:13" ht="18">
      <c r="B172" s="1338"/>
      <c r="C172" s="1337"/>
      <c r="D172" s="1336"/>
      <c r="E172" s="1335"/>
      <c r="F172" s="1335"/>
      <c r="G172" s="1331"/>
      <c r="H172" s="1334"/>
      <c r="I172" s="1333"/>
      <c r="J172" s="1321"/>
      <c r="K172" s="1332"/>
      <c r="L172" s="1332"/>
      <c r="M172" s="1321"/>
    </row>
    <row r="173" spans="2:13" ht="18">
      <c r="B173" s="1338"/>
      <c r="C173" s="1337"/>
      <c r="D173" s="1336"/>
      <c r="E173" s="1335"/>
      <c r="F173" s="1335"/>
      <c r="G173" s="1331"/>
      <c r="H173" s="1334"/>
      <c r="I173" s="1333"/>
      <c r="J173" s="1321"/>
      <c r="K173" s="1332"/>
      <c r="L173" s="1332"/>
      <c r="M173" s="1321"/>
    </row>
    <row r="174" spans="2:13" ht="15">
      <c r="B174" s="1321"/>
      <c r="C174" s="1330"/>
      <c r="D174" s="1329"/>
      <c r="G174" s="1322"/>
      <c r="H174" s="1331"/>
      <c r="I174" s="1333"/>
      <c r="J174" s="1321"/>
      <c r="K174" s="1332"/>
      <c r="L174" s="1332"/>
      <c r="M174" s="1321"/>
    </row>
    <row r="175" spans="2:13" ht="15">
      <c r="B175" s="1321"/>
      <c r="C175" s="1330"/>
      <c r="D175" s="1329"/>
      <c r="G175" s="1322"/>
      <c r="H175" s="1331"/>
      <c r="I175" s="1333"/>
      <c r="J175" s="1321"/>
      <c r="K175" s="1332"/>
      <c r="L175" s="1332"/>
      <c r="M175" s="1321"/>
    </row>
    <row r="176" spans="2:13" ht="15">
      <c r="B176" s="1321"/>
      <c r="C176" s="1330"/>
      <c r="D176" s="1329"/>
      <c r="G176" s="1322"/>
      <c r="H176" s="1331"/>
      <c r="J176" s="1321"/>
      <c r="K176" s="1332"/>
      <c r="L176" s="1332"/>
      <c r="M176" s="1321"/>
    </row>
    <row r="177" spans="2:13" ht="15">
      <c r="B177" s="1321"/>
      <c r="C177" s="1330"/>
      <c r="D177" s="1329"/>
      <c r="G177" s="1322"/>
      <c r="H177" s="1331"/>
      <c r="K177" s="1332"/>
      <c r="L177" s="1332"/>
      <c r="M177" s="1321"/>
    </row>
    <row r="178" spans="2:13" ht="15">
      <c r="B178" s="1321"/>
      <c r="C178" s="1330"/>
      <c r="D178" s="1329"/>
      <c r="G178" s="1322"/>
      <c r="H178" s="1331"/>
      <c r="K178" s="1332"/>
      <c r="L178" s="1332"/>
      <c r="M178" s="1321"/>
    </row>
    <row r="179" spans="2:13" ht="15">
      <c r="B179" s="1321"/>
      <c r="C179" s="1330"/>
      <c r="D179" s="1329"/>
      <c r="G179" s="1322"/>
      <c r="H179" s="1331"/>
    </row>
    <row r="180" spans="2:13">
      <c r="B180" s="1321"/>
      <c r="C180" s="1330"/>
      <c r="D180" s="1329"/>
      <c r="G180" s="1322"/>
      <c r="H180" s="1322"/>
    </row>
    <row r="181" spans="2:13">
      <c r="B181" s="1321"/>
      <c r="C181" s="1330"/>
      <c r="D181" s="1329"/>
      <c r="G181" s="1322"/>
      <c r="H181" s="1322"/>
    </row>
    <row r="182" spans="2:13">
      <c r="B182" s="1321"/>
      <c r="C182" s="1330"/>
      <c r="D182" s="1329"/>
      <c r="G182" s="1322"/>
      <c r="H182" s="1322"/>
    </row>
    <row r="183" spans="2:13">
      <c r="B183" s="1321"/>
      <c r="C183" s="1330"/>
      <c r="D183" s="1329"/>
      <c r="G183" s="1322"/>
      <c r="H183" s="1322"/>
    </row>
    <row r="184" spans="2:13">
      <c r="B184" s="1321"/>
      <c r="C184" s="1330"/>
      <c r="D184" s="1329"/>
      <c r="G184" s="1322"/>
      <c r="H184" s="1322"/>
    </row>
    <row r="185" spans="2:13">
      <c r="B185" s="1321"/>
      <c r="C185" s="1330"/>
      <c r="D185" s="1329"/>
      <c r="G185" s="1322"/>
      <c r="H185" s="1322"/>
    </row>
    <row r="186" spans="2:13">
      <c r="B186" s="1321"/>
      <c r="C186" s="1330"/>
      <c r="D186" s="1329"/>
      <c r="G186" s="1322"/>
      <c r="H186" s="1322"/>
    </row>
    <row r="187" spans="2:13">
      <c r="B187" s="1321"/>
      <c r="C187" s="1330"/>
      <c r="D187" s="1329"/>
      <c r="G187" s="1322"/>
      <c r="H187" s="1322"/>
    </row>
    <row r="188" spans="2:13">
      <c r="B188" s="1321"/>
      <c r="C188" s="1330"/>
      <c r="D188" s="1329"/>
      <c r="G188" s="1322"/>
      <c r="H188" s="1322"/>
    </row>
    <row r="189" spans="2:13">
      <c r="B189" s="1321"/>
      <c r="C189" s="1330"/>
      <c r="D189" s="1329"/>
      <c r="G189" s="1322"/>
      <c r="H189" s="1322"/>
    </row>
    <row r="190" spans="2:13">
      <c r="B190" s="1321"/>
      <c r="C190" s="1330"/>
      <c r="D190" s="1329"/>
      <c r="G190" s="1322"/>
      <c r="H190" s="1322"/>
    </row>
    <row r="191" spans="2:13">
      <c r="B191" s="1321"/>
      <c r="C191" s="1330"/>
      <c r="D191" s="1329"/>
      <c r="G191" s="1322"/>
      <c r="H191" s="1322"/>
      <c r="I191" s="1321"/>
    </row>
    <row r="192" spans="2:13">
      <c r="B192" s="1321"/>
      <c r="C192" s="1330"/>
      <c r="D192" s="1329"/>
      <c r="G192" s="1322"/>
      <c r="H192" s="1322"/>
      <c r="I192" s="1321"/>
      <c r="J192" s="1321"/>
    </row>
    <row r="193" spans="2:13">
      <c r="B193" s="1321"/>
      <c r="C193" s="1330"/>
      <c r="D193" s="1329"/>
      <c r="G193" s="1322"/>
      <c r="H193" s="1322"/>
      <c r="I193" s="1321"/>
      <c r="J193" s="1321"/>
    </row>
    <row r="194" spans="2:13">
      <c r="B194" s="1321"/>
      <c r="C194" s="1330"/>
      <c r="D194" s="1329"/>
      <c r="G194" s="1322"/>
      <c r="H194" s="1322"/>
      <c r="I194" s="1321"/>
      <c r="J194" s="1321"/>
      <c r="K194" s="1321"/>
      <c r="L194" s="1321"/>
      <c r="M194" s="1321"/>
    </row>
    <row r="195" spans="2:13">
      <c r="B195" s="1321"/>
      <c r="C195" s="1330"/>
      <c r="D195" s="1329"/>
      <c r="G195" s="1322"/>
      <c r="H195" s="1322"/>
      <c r="I195" s="1321"/>
      <c r="J195" s="1321"/>
      <c r="K195" s="1321"/>
      <c r="L195" s="1321"/>
      <c r="M195" s="1321"/>
    </row>
    <row r="196" spans="2:13">
      <c r="B196" s="1321"/>
      <c r="C196" s="1330"/>
      <c r="D196" s="1329"/>
      <c r="G196" s="1322"/>
      <c r="H196" s="1322"/>
      <c r="J196" s="1321"/>
      <c r="K196" s="1321"/>
      <c r="L196" s="1321"/>
      <c r="M196" s="1321"/>
    </row>
    <row r="197" spans="2:13">
      <c r="B197" s="1321"/>
      <c r="C197" s="1330"/>
      <c r="D197" s="1329"/>
      <c r="G197" s="1322"/>
      <c r="H197" s="1322"/>
      <c r="K197" s="1321"/>
      <c r="L197" s="1321"/>
      <c r="M197" s="1321"/>
    </row>
    <row r="198" spans="2:13">
      <c r="B198" s="1321"/>
      <c r="C198" s="1330"/>
      <c r="D198" s="1329"/>
      <c r="G198" s="1322"/>
      <c r="H198" s="1322"/>
      <c r="K198" s="1321"/>
      <c r="L198" s="1321"/>
      <c r="M198" s="1321"/>
    </row>
    <row r="199" spans="2:13">
      <c r="B199" s="1321"/>
      <c r="C199" s="1330"/>
      <c r="D199" s="1329"/>
      <c r="G199" s="1322"/>
      <c r="H199" s="1322"/>
    </row>
    <row r="200" spans="2:13">
      <c r="B200" s="1321"/>
      <c r="C200" s="1321"/>
      <c r="D200" s="1328"/>
      <c r="E200" s="1328"/>
      <c r="F200" s="1328"/>
      <c r="G200" s="1327"/>
      <c r="H200" s="1322"/>
    </row>
    <row r="201" spans="2:13">
      <c r="B201" s="1321"/>
      <c r="C201" s="1321"/>
      <c r="D201" s="1328"/>
      <c r="E201" s="1328"/>
      <c r="F201" s="1328"/>
      <c r="G201" s="1327"/>
      <c r="H201" s="1322"/>
    </row>
    <row r="202" spans="2:13">
      <c r="B202" s="1321"/>
      <c r="C202" s="1321"/>
      <c r="H202" s="1322"/>
    </row>
    <row r="203" spans="2:13">
      <c r="B203" s="1321"/>
      <c r="C203" s="1321"/>
      <c r="H203" s="1322"/>
    </row>
    <row r="204" spans="2:13">
      <c r="B204" s="1321"/>
      <c r="C204" s="1321"/>
      <c r="H204" s="1322"/>
    </row>
    <row r="205" spans="2:13">
      <c r="H205" s="1322"/>
    </row>
    <row r="206" spans="2:13">
      <c r="H206" s="1322"/>
    </row>
    <row r="207" spans="2:13">
      <c r="H207" s="1322"/>
    </row>
    <row r="208" spans="2:13">
      <c r="H208" s="1322"/>
    </row>
    <row r="209" spans="8:8">
      <c r="H209" s="1327"/>
    </row>
    <row r="210" spans="8:8">
      <c r="H210" s="1327"/>
    </row>
  </sheetData>
  <mergeCells count="13">
    <mergeCell ref="D125:E125"/>
    <mergeCell ref="D124:E124"/>
    <mergeCell ref="J115:M115"/>
    <mergeCell ref="D13:E13"/>
    <mergeCell ref="D6:I6"/>
    <mergeCell ref="B9:M9"/>
    <mergeCell ref="B11:C11"/>
    <mergeCell ref="D12:E12"/>
    <mergeCell ref="F12:H12"/>
    <mergeCell ref="J12:M12"/>
    <mergeCell ref="D11:E11"/>
    <mergeCell ref="F11:H11"/>
    <mergeCell ref="J11:M11"/>
  </mergeCells>
  <pageMargins left="0.25" right="0.25" top="0.75" bottom="0.75" header="0.3" footer="0.3"/>
  <pageSetup scale="5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"/>
  <sheetViews>
    <sheetView zoomScale="80" zoomScaleNormal="80" workbookViewId="0">
      <selection activeCell="L18" sqref="L18"/>
    </sheetView>
  </sheetViews>
  <sheetFormatPr baseColWidth="10" defaultRowHeight="12.75"/>
  <cols>
    <col min="1" max="1" width="11.42578125" style="797"/>
    <col min="2" max="2" width="14.5703125" style="1504" customWidth="1"/>
    <col min="3" max="3" width="47.7109375" style="1504" customWidth="1"/>
    <col min="4" max="4" width="9" style="1504" customWidth="1"/>
    <col min="5" max="5" width="9.7109375" style="1504" customWidth="1"/>
    <col min="6" max="6" width="10.42578125" style="1504" customWidth="1"/>
    <col min="7" max="7" width="4" style="1504" customWidth="1"/>
    <col min="8" max="8" width="17" style="1504" customWidth="1"/>
    <col min="9" max="9" width="41.28515625" style="1504" customWidth="1"/>
    <col min="10" max="10" width="10.140625" style="1504" customWidth="1"/>
    <col min="11" max="12" width="11.42578125" style="1504"/>
    <col min="13" max="16384" width="11.42578125" style="797"/>
  </cols>
  <sheetData>
    <row r="1" spans="2:12" ht="19.5" customHeight="1">
      <c r="C1" s="2045" t="s">
        <v>1380</v>
      </c>
      <c r="D1" s="2045"/>
      <c r="E1" s="2045"/>
      <c r="F1" s="2045"/>
      <c r="G1" s="2045"/>
      <c r="H1" s="2045"/>
      <c r="I1" s="2045"/>
      <c r="J1" s="2045"/>
      <c r="K1" s="1577"/>
    </row>
    <row r="2" spans="2:12" ht="20.25" customHeight="1" thickBot="1">
      <c r="C2" s="2046" t="s">
        <v>1379</v>
      </c>
      <c r="D2" s="2046"/>
      <c r="E2" s="2046"/>
      <c r="F2" s="2046"/>
      <c r="G2" s="2046"/>
      <c r="H2" s="2046"/>
      <c r="I2" s="2046"/>
      <c r="J2" s="2046"/>
      <c r="K2" s="1578"/>
    </row>
    <row r="3" spans="2:12" ht="20.25" customHeight="1">
      <c r="C3" s="2047" t="s">
        <v>1378</v>
      </c>
      <c r="D3" s="2047"/>
      <c r="E3" s="2047"/>
      <c r="F3" s="2047"/>
      <c r="G3" s="2047"/>
      <c r="H3" s="2047"/>
      <c r="I3" s="2047"/>
      <c r="J3" s="2047"/>
      <c r="K3" s="1577"/>
    </row>
    <row r="4" spans="2:12" ht="15.75" customHeight="1">
      <c r="B4" s="1576"/>
      <c r="C4" s="2048" t="s">
        <v>1377</v>
      </c>
      <c r="D4" s="2048"/>
      <c r="E4" s="2048"/>
      <c r="F4" s="2048"/>
      <c r="G4" s="2048"/>
      <c r="H4" s="2048"/>
      <c r="I4" s="2048"/>
      <c r="J4" s="1575"/>
      <c r="K4" s="1574"/>
    </row>
    <row r="5" spans="2:12" ht="13.5" thickBot="1">
      <c r="K5" s="1574"/>
    </row>
    <row r="6" spans="2:12" ht="24" thickBot="1">
      <c r="B6" s="1570" t="s">
        <v>1156</v>
      </c>
      <c r="C6" s="1573"/>
      <c r="D6" s="1572"/>
      <c r="E6" s="1572"/>
      <c r="F6" s="2062"/>
      <c r="G6" s="2062"/>
      <c r="H6" s="2063"/>
      <c r="I6" s="2049"/>
      <c r="J6" s="2052" t="s">
        <v>1376</v>
      </c>
      <c r="K6" s="2053"/>
      <c r="L6" s="2054"/>
    </row>
    <row r="7" spans="2:12" ht="16.5" thickBot="1">
      <c r="B7" s="1570" t="s">
        <v>1375</v>
      </c>
      <c r="C7" s="1571"/>
      <c r="D7" s="2055"/>
      <c r="E7" s="2055"/>
      <c r="F7" s="2055"/>
      <c r="G7" s="2055"/>
      <c r="H7" s="2055"/>
      <c r="I7" s="2050"/>
      <c r="J7" s="2056"/>
      <c r="K7" s="2057"/>
      <c r="L7" s="2058"/>
    </row>
    <row r="8" spans="2:12" ht="17.25" customHeight="1" thickBot="1">
      <c r="B8" s="1570" t="s">
        <v>1374</v>
      </c>
      <c r="C8" s="1569"/>
      <c r="D8" s="1568"/>
      <c r="E8" s="1568"/>
      <c r="F8" s="1568"/>
      <c r="G8" s="1568"/>
      <c r="H8" s="1568"/>
      <c r="I8" s="2051"/>
      <c r="J8" s="2059"/>
      <c r="K8" s="2060"/>
      <c r="L8" s="2061"/>
    </row>
    <row r="9" spans="2:12" ht="39" thickBot="1">
      <c r="B9" s="1567" t="s">
        <v>69</v>
      </c>
      <c r="C9" s="1565" t="s">
        <v>1373</v>
      </c>
      <c r="D9" s="1565" t="s">
        <v>360</v>
      </c>
      <c r="E9" s="1566" t="s">
        <v>1372</v>
      </c>
      <c r="F9" s="1565" t="s">
        <v>1371</v>
      </c>
      <c r="G9" s="1565"/>
      <c r="H9" s="1565" t="s">
        <v>69</v>
      </c>
      <c r="I9" s="1565" t="s">
        <v>1373</v>
      </c>
      <c r="J9" s="1565" t="s">
        <v>360</v>
      </c>
      <c r="K9" s="1565" t="s">
        <v>1372</v>
      </c>
      <c r="L9" s="1564" t="s">
        <v>1371</v>
      </c>
    </row>
    <row r="10" spans="2:12" ht="16.5" thickBot="1">
      <c r="B10" s="2035" t="s">
        <v>403</v>
      </c>
      <c r="C10" s="2036"/>
      <c r="D10" s="2036"/>
      <c r="E10" s="2036"/>
      <c r="F10" s="2037"/>
      <c r="G10" s="1523"/>
      <c r="H10" s="2035" t="s">
        <v>167</v>
      </c>
      <c r="I10" s="2036"/>
      <c r="J10" s="2036"/>
      <c r="K10" s="2036"/>
      <c r="L10" s="2037"/>
    </row>
    <row r="11" spans="2:12" ht="15.75">
      <c r="B11" s="1522"/>
      <c r="C11" s="1525"/>
      <c r="D11" s="1533"/>
      <c r="E11" s="1538">
        <v>40</v>
      </c>
      <c r="F11" s="1537">
        <f>+D11*E11</f>
        <v>0</v>
      </c>
      <c r="G11" s="1505"/>
      <c r="H11" s="1522">
        <v>45414</v>
      </c>
      <c r="I11" s="1525" t="s">
        <v>1370</v>
      </c>
      <c r="J11" s="1563"/>
      <c r="K11" s="1524">
        <v>40</v>
      </c>
      <c r="L11" s="1560">
        <f t="shared" ref="L11:L16" si="0">+J11*K11</f>
        <v>0</v>
      </c>
    </row>
    <row r="12" spans="2:12" ht="15.75">
      <c r="B12" s="1522">
        <v>40032</v>
      </c>
      <c r="C12" s="1539" t="s">
        <v>1369</v>
      </c>
      <c r="D12" s="1533"/>
      <c r="E12" s="1538">
        <v>40</v>
      </c>
      <c r="F12" s="1537">
        <v>0</v>
      </c>
      <c r="G12" s="1505"/>
      <c r="H12" s="1522">
        <v>45474</v>
      </c>
      <c r="I12" s="1525" t="s">
        <v>1368</v>
      </c>
      <c r="J12" s="1563"/>
      <c r="K12" s="1524">
        <v>40</v>
      </c>
      <c r="L12" s="1560">
        <f t="shared" si="0"/>
        <v>0</v>
      </c>
    </row>
    <row r="13" spans="2:12" ht="15.75">
      <c r="B13" s="1540">
        <v>40036</v>
      </c>
      <c r="C13" s="1539" t="s">
        <v>1367</v>
      </c>
      <c r="D13" s="1533"/>
      <c r="E13" s="1538">
        <v>5</v>
      </c>
      <c r="F13" s="1537">
        <f>+D13*E13</f>
        <v>0</v>
      </c>
      <c r="G13" s="1505"/>
      <c r="H13" s="1546">
        <v>45632</v>
      </c>
      <c r="I13" s="1541" t="s">
        <v>1366</v>
      </c>
      <c r="J13" s="1562"/>
      <c r="K13" s="1528">
        <v>40</v>
      </c>
      <c r="L13" s="1527">
        <f t="shared" si="0"/>
        <v>0</v>
      </c>
    </row>
    <row r="14" spans="2:12" ht="15.75">
      <c r="B14" s="1522">
        <v>24792</v>
      </c>
      <c r="C14" s="1539" t="s">
        <v>1365</v>
      </c>
      <c r="D14" s="1533"/>
      <c r="E14" s="1524">
        <v>40</v>
      </c>
      <c r="F14" s="1511">
        <f>+D14*E14</f>
        <v>0</v>
      </c>
      <c r="G14" s="1505"/>
      <c r="H14" s="1522">
        <v>45654</v>
      </c>
      <c r="I14" s="1525" t="s">
        <v>1364</v>
      </c>
      <c r="J14" s="1563"/>
      <c r="K14" s="1524">
        <v>40</v>
      </c>
      <c r="L14" s="1560">
        <f t="shared" si="0"/>
        <v>0</v>
      </c>
    </row>
    <row r="15" spans="2:12" ht="15.75">
      <c r="B15" s="1522">
        <v>62902</v>
      </c>
      <c r="C15" s="1539" t="s">
        <v>1363</v>
      </c>
      <c r="D15" s="1533"/>
      <c r="E15" s="1524">
        <v>40</v>
      </c>
      <c r="F15" s="1511">
        <f>+D15*E15</f>
        <v>0</v>
      </c>
      <c r="G15" s="1505"/>
      <c r="H15" s="1522">
        <v>55434</v>
      </c>
      <c r="I15" s="1525" t="s">
        <v>1362</v>
      </c>
      <c r="J15" s="1533"/>
      <c r="K15" s="1524">
        <v>40</v>
      </c>
      <c r="L15" s="1560">
        <f t="shared" si="0"/>
        <v>0</v>
      </c>
    </row>
    <row r="16" spans="2:12" ht="16.5" thickBot="1">
      <c r="B16" s="1542">
        <v>50532</v>
      </c>
      <c r="C16" s="1544" t="s">
        <v>1361</v>
      </c>
      <c r="D16" s="1562"/>
      <c r="E16" s="1528">
        <v>40</v>
      </c>
      <c r="F16" s="1527">
        <f>+D16*E16</f>
        <v>0</v>
      </c>
      <c r="G16" s="1505"/>
      <c r="H16" s="1547">
        <v>45460</v>
      </c>
      <c r="I16" s="1525" t="s">
        <v>1360</v>
      </c>
      <c r="J16" s="1561"/>
      <c r="K16" s="1552">
        <v>40</v>
      </c>
      <c r="L16" s="1560">
        <f t="shared" si="0"/>
        <v>0</v>
      </c>
    </row>
    <row r="17" spans="1:12" ht="16.5" thickBot="1">
      <c r="B17" s="2043" t="s">
        <v>823</v>
      </c>
      <c r="C17" s="2036"/>
      <c r="D17" s="2036"/>
      <c r="E17" s="2036"/>
      <c r="F17" s="2044"/>
      <c r="G17" s="1505"/>
      <c r="H17" s="2035" t="s">
        <v>1359</v>
      </c>
      <c r="I17" s="2036"/>
      <c r="J17" s="2036"/>
      <c r="K17" s="2036"/>
      <c r="L17" s="2037"/>
    </row>
    <row r="18" spans="1:12" ht="15.75">
      <c r="B18" s="1540">
        <v>42696</v>
      </c>
      <c r="C18" s="1539" t="s">
        <v>1358</v>
      </c>
      <c r="D18" s="1559"/>
      <c r="E18" s="1538">
        <v>5</v>
      </c>
      <c r="F18" s="1537">
        <f t="shared" ref="F18:F26" si="1">+D18*E18</f>
        <v>0</v>
      </c>
      <c r="G18" s="1505"/>
      <c r="H18" s="1532">
        <v>56902</v>
      </c>
      <c r="I18" s="1531" t="s">
        <v>1357</v>
      </c>
      <c r="J18" s="1533"/>
      <c r="K18" s="1530">
        <v>40</v>
      </c>
      <c r="L18" s="1529">
        <f t="shared" ref="L18:L37" si="2">+J18*K18</f>
        <v>0</v>
      </c>
    </row>
    <row r="19" spans="1:12" ht="15.75">
      <c r="B19" s="1522">
        <v>42232</v>
      </c>
      <c r="C19" s="1525" t="s">
        <v>1356</v>
      </c>
      <c r="D19" s="1533"/>
      <c r="E19" s="1524">
        <v>40</v>
      </c>
      <c r="F19" s="1511">
        <f t="shared" si="1"/>
        <v>0</v>
      </c>
      <c r="G19" s="1505"/>
      <c r="H19" s="1522">
        <v>56906</v>
      </c>
      <c r="I19" s="1539" t="s">
        <v>1355</v>
      </c>
      <c r="J19" s="1533"/>
      <c r="K19" s="1524">
        <v>5</v>
      </c>
      <c r="L19" s="1511">
        <f t="shared" si="2"/>
        <v>0</v>
      </c>
    </row>
    <row r="20" spans="1:12" ht="18">
      <c r="B20" s="1522">
        <v>42242</v>
      </c>
      <c r="C20" s="1525" t="s">
        <v>1354</v>
      </c>
      <c r="D20" s="1533"/>
      <c r="E20" s="1524">
        <v>40</v>
      </c>
      <c r="F20" s="1511">
        <f t="shared" si="1"/>
        <v>0</v>
      </c>
      <c r="G20" s="1523"/>
      <c r="H20" s="1522">
        <v>66032</v>
      </c>
      <c r="I20" s="1525" t="s">
        <v>1353</v>
      </c>
      <c r="J20" s="1557"/>
      <c r="K20" s="1524">
        <v>40</v>
      </c>
      <c r="L20" s="1511">
        <f t="shared" si="2"/>
        <v>0</v>
      </c>
    </row>
    <row r="21" spans="1:12" ht="18">
      <c r="B21" s="1522">
        <v>42686</v>
      </c>
      <c r="C21" s="1525" t="s">
        <v>1352</v>
      </c>
      <c r="D21" s="1555"/>
      <c r="E21" s="1524">
        <v>5</v>
      </c>
      <c r="F21" s="1511">
        <f t="shared" si="1"/>
        <v>0</v>
      </c>
      <c r="G21" s="1543"/>
      <c r="H21" s="1522">
        <v>66042</v>
      </c>
      <c r="I21" s="1525" t="s">
        <v>1351</v>
      </c>
      <c r="J21" s="1533"/>
      <c r="K21" s="1524">
        <v>40</v>
      </c>
      <c r="L21" s="1511">
        <f t="shared" si="2"/>
        <v>0</v>
      </c>
    </row>
    <row r="22" spans="1:12" ht="18">
      <c r="A22" s="1526"/>
      <c r="B22" s="1522">
        <v>42682</v>
      </c>
      <c r="C22" s="1525" t="s">
        <v>1350</v>
      </c>
      <c r="D22" s="1557"/>
      <c r="E22" s="1524">
        <v>40</v>
      </c>
      <c r="F22" s="1511">
        <f t="shared" si="1"/>
        <v>0</v>
      </c>
      <c r="G22" s="1505"/>
      <c r="H22" s="1522">
        <v>66052</v>
      </c>
      <c r="I22" s="1525" t="s">
        <v>1349</v>
      </c>
      <c r="J22" s="1533"/>
      <c r="K22" s="1524">
        <v>40</v>
      </c>
      <c r="L22" s="1511">
        <f t="shared" si="2"/>
        <v>0</v>
      </c>
    </row>
    <row r="23" spans="1:12" ht="18">
      <c r="A23" s="1526"/>
      <c r="B23" s="1522">
        <v>42689</v>
      </c>
      <c r="C23" s="1525" t="s">
        <v>1348</v>
      </c>
      <c r="D23" s="1557"/>
      <c r="E23" s="1524">
        <v>20</v>
      </c>
      <c r="F23" s="1511">
        <f t="shared" si="1"/>
        <v>0</v>
      </c>
      <c r="G23" s="1505"/>
      <c r="H23" s="1522">
        <v>66062</v>
      </c>
      <c r="I23" s="1525" t="s">
        <v>1347</v>
      </c>
      <c r="J23" s="1533"/>
      <c r="K23" s="1524">
        <v>40</v>
      </c>
      <c r="L23" s="1511">
        <f t="shared" si="2"/>
        <v>0</v>
      </c>
    </row>
    <row r="24" spans="1:12" ht="15.75">
      <c r="A24" s="1526"/>
      <c r="B24" s="1522">
        <v>42692</v>
      </c>
      <c r="C24" s="1525" t="s">
        <v>1346</v>
      </c>
      <c r="D24" s="1533"/>
      <c r="E24" s="1524">
        <v>40</v>
      </c>
      <c r="F24" s="1511">
        <f t="shared" si="1"/>
        <v>0</v>
      </c>
      <c r="G24" s="1505"/>
      <c r="H24" s="1522">
        <v>66069</v>
      </c>
      <c r="I24" s="1525" t="s">
        <v>1345</v>
      </c>
      <c r="J24" s="1533"/>
      <c r="K24" s="1524">
        <v>20</v>
      </c>
      <c r="L24" s="1511">
        <f t="shared" si="2"/>
        <v>0</v>
      </c>
    </row>
    <row r="25" spans="1:12" ht="15.75">
      <c r="A25" s="1526"/>
      <c r="B25" s="1542">
        <v>42699</v>
      </c>
      <c r="C25" s="1525" t="s">
        <v>1344</v>
      </c>
      <c r="D25" s="1533"/>
      <c r="E25" s="1524">
        <v>20</v>
      </c>
      <c r="F25" s="1511">
        <f t="shared" si="1"/>
        <v>0</v>
      </c>
      <c r="G25" s="1505"/>
      <c r="H25" s="1522">
        <v>66114</v>
      </c>
      <c r="I25" s="1525" t="s">
        <v>1343</v>
      </c>
      <c r="J25" s="1533"/>
      <c r="K25" s="1524">
        <v>40</v>
      </c>
      <c r="L25" s="1511">
        <f t="shared" si="2"/>
        <v>0</v>
      </c>
    </row>
    <row r="26" spans="1:12" ht="16.5" thickBot="1">
      <c r="A26" s="1526"/>
      <c r="B26" s="1556">
        <v>42802</v>
      </c>
      <c r="C26" s="1525" t="s">
        <v>1342</v>
      </c>
      <c r="D26" s="1533"/>
      <c r="E26" s="1524">
        <v>40</v>
      </c>
      <c r="F26" s="1511">
        <f t="shared" si="1"/>
        <v>0</v>
      </c>
      <c r="G26" s="1505"/>
      <c r="H26" s="1522">
        <v>66170</v>
      </c>
      <c r="I26" s="1525" t="s">
        <v>1341</v>
      </c>
      <c r="J26" s="1533"/>
      <c r="K26" s="1524">
        <v>40</v>
      </c>
      <c r="L26" s="1511">
        <f t="shared" si="2"/>
        <v>0</v>
      </c>
    </row>
    <row r="27" spans="1:12" ht="16.5" thickBot="1">
      <c r="A27" s="1526"/>
      <c r="B27" s="2035" t="s">
        <v>643</v>
      </c>
      <c r="C27" s="2036"/>
      <c r="D27" s="2036"/>
      <c r="E27" s="2036"/>
      <c r="F27" s="2037"/>
      <c r="G27" s="1505"/>
      <c r="H27" s="1522">
        <v>66184</v>
      </c>
      <c r="I27" s="1525" t="s">
        <v>1340</v>
      </c>
      <c r="J27" s="1533"/>
      <c r="K27" s="1524">
        <v>40</v>
      </c>
      <c r="L27" s="1511">
        <f t="shared" si="2"/>
        <v>0</v>
      </c>
    </row>
    <row r="28" spans="1:12" ht="15.75">
      <c r="A28" s="1526"/>
      <c r="B28" s="1532">
        <v>43012</v>
      </c>
      <c r="C28" s="1531" t="s">
        <v>1339</v>
      </c>
      <c r="D28" s="1558"/>
      <c r="E28" s="1530">
        <v>40</v>
      </c>
      <c r="F28" s="1529">
        <f t="shared" ref="F28:F44" si="3">+D28*E28</f>
        <v>0</v>
      </c>
      <c r="G28" s="1505"/>
      <c r="H28" s="1522">
        <v>66402</v>
      </c>
      <c r="I28" s="1525" t="s">
        <v>1338</v>
      </c>
      <c r="J28" s="1533"/>
      <c r="K28" s="1524">
        <v>40</v>
      </c>
      <c r="L28" s="1511">
        <f t="shared" si="2"/>
        <v>0</v>
      </c>
    </row>
    <row r="29" spans="1:12" ht="18">
      <c r="A29" s="1526"/>
      <c r="B29" s="1522">
        <v>43022</v>
      </c>
      <c r="C29" s="1525" t="s">
        <v>1337</v>
      </c>
      <c r="D29" s="1557"/>
      <c r="E29" s="1524">
        <v>40</v>
      </c>
      <c r="F29" s="1511">
        <f t="shared" si="3"/>
        <v>0</v>
      </c>
      <c r="G29" s="1505"/>
      <c r="H29" s="1522">
        <v>66572</v>
      </c>
      <c r="I29" s="1525" t="s">
        <v>1336</v>
      </c>
      <c r="J29" s="1557"/>
      <c r="K29" s="1524">
        <v>40</v>
      </c>
      <c r="L29" s="1511">
        <f t="shared" si="2"/>
        <v>0</v>
      </c>
    </row>
    <row r="30" spans="1:12" ht="18">
      <c r="A30" s="1526"/>
      <c r="B30" s="1522">
        <v>43032</v>
      </c>
      <c r="C30" s="1525" t="s">
        <v>1335</v>
      </c>
      <c r="D30" s="1533"/>
      <c r="E30" s="1524">
        <v>40</v>
      </c>
      <c r="F30" s="1511">
        <f t="shared" si="3"/>
        <v>0</v>
      </c>
      <c r="G30" s="1505"/>
      <c r="H30" s="1522">
        <v>66576</v>
      </c>
      <c r="I30" s="1525" t="s">
        <v>1334</v>
      </c>
      <c r="J30" s="1557"/>
      <c r="K30" s="1524">
        <v>5</v>
      </c>
      <c r="L30" s="1511">
        <f t="shared" si="2"/>
        <v>0</v>
      </c>
    </row>
    <row r="31" spans="1:12" ht="18">
      <c r="A31" s="1526"/>
      <c r="B31" s="1522">
        <v>43042</v>
      </c>
      <c r="C31" s="1525" t="s">
        <v>1333</v>
      </c>
      <c r="D31" s="1533"/>
      <c r="E31" s="1524">
        <v>40</v>
      </c>
      <c r="F31" s="1511">
        <f t="shared" si="3"/>
        <v>0</v>
      </c>
      <c r="G31" s="1505"/>
      <c r="H31" s="1522">
        <v>66582</v>
      </c>
      <c r="I31" s="1525" t="s">
        <v>1332</v>
      </c>
      <c r="J31" s="1557"/>
      <c r="K31" s="1524">
        <v>40</v>
      </c>
      <c r="L31" s="1511">
        <f t="shared" si="2"/>
        <v>0</v>
      </c>
    </row>
    <row r="32" spans="1:12" ht="15.75">
      <c r="A32" s="1526"/>
      <c r="B32" s="1522">
        <v>43052</v>
      </c>
      <c r="C32" s="1525" t="s">
        <v>1331</v>
      </c>
      <c r="D32" s="1533"/>
      <c r="E32" s="1524">
        <v>40</v>
      </c>
      <c r="F32" s="1511">
        <f t="shared" si="3"/>
        <v>0</v>
      </c>
      <c r="G32" s="1505"/>
      <c r="H32" s="1522">
        <v>66586</v>
      </c>
      <c r="I32" s="1525" t="s">
        <v>1330</v>
      </c>
      <c r="J32" s="1533"/>
      <c r="K32" s="1524">
        <v>5</v>
      </c>
      <c r="L32" s="1511">
        <f t="shared" si="2"/>
        <v>0</v>
      </c>
    </row>
    <row r="33" spans="1:12" ht="15.75">
      <c r="A33" s="1526"/>
      <c r="B33" s="1522">
        <v>43162</v>
      </c>
      <c r="C33" s="1525" t="s">
        <v>1329</v>
      </c>
      <c r="D33" s="1533"/>
      <c r="E33" s="1524">
        <v>40</v>
      </c>
      <c r="F33" s="1511">
        <f t="shared" si="3"/>
        <v>0</v>
      </c>
      <c r="G33" s="1523"/>
      <c r="H33" s="1556">
        <v>66592</v>
      </c>
      <c r="I33" s="1525" t="s">
        <v>1328</v>
      </c>
      <c r="J33" s="1533"/>
      <c r="K33" s="1528">
        <v>40</v>
      </c>
      <c r="L33" s="1511">
        <f t="shared" si="2"/>
        <v>0</v>
      </c>
    </row>
    <row r="34" spans="1:12" ht="15.75">
      <c r="A34" s="1526"/>
      <c r="B34" s="1522">
        <v>43166</v>
      </c>
      <c r="C34" s="1525" t="s">
        <v>1327</v>
      </c>
      <c r="D34" s="1533"/>
      <c r="E34" s="1524">
        <v>5</v>
      </c>
      <c r="F34" s="1511">
        <f t="shared" si="3"/>
        <v>0</v>
      </c>
      <c r="G34" s="1505"/>
      <c r="H34" s="1556">
        <v>66596</v>
      </c>
      <c r="I34" s="1525" t="s">
        <v>1326</v>
      </c>
      <c r="J34" s="1533"/>
      <c r="K34" s="1528">
        <v>5</v>
      </c>
      <c r="L34" s="1527">
        <f t="shared" si="2"/>
        <v>0</v>
      </c>
    </row>
    <row r="35" spans="1:12" ht="15.75">
      <c r="A35" s="1526"/>
      <c r="B35" s="1522">
        <v>43169</v>
      </c>
      <c r="C35" s="1525" t="s">
        <v>1325</v>
      </c>
      <c r="D35" s="1533"/>
      <c r="E35" s="1524">
        <v>20</v>
      </c>
      <c r="F35" s="1511">
        <f t="shared" si="3"/>
        <v>0</v>
      </c>
      <c r="G35" s="1505"/>
      <c r="H35" s="1556">
        <v>66889</v>
      </c>
      <c r="I35" s="1525" t="s">
        <v>1324</v>
      </c>
      <c r="J35" s="1533"/>
      <c r="K35" s="1528">
        <v>20</v>
      </c>
      <c r="L35" s="1527">
        <f t="shared" si="2"/>
        <v>0</v>
      </c>
    </row>
    <row r="36" spans="1:12" ht="15.75">
      <c r="A36" s="1526"/>
      <c r="B36" s="1522">
        <v>43172</v>
      </c>
      <c r="C36" s="1525" t="s">
        <v>1323</v>
      </c>
      <c r="D36" s="1533"/>
      <c r="E36" s="1524">
        <v>40</v>
      </c>
      <c r="F36" s="1511">
        <f t="shared" si="3"/>
        <v>0</v>
      </c>
      <c r="G36" s="1505"/>
      <c r="H36" s="1556">
        <v>66932</v>
      </c>
      <c r="I36" s="1525" t="s">
        <v>484</v>
      </c>
      <c r="J36" s="1533"/>
      <c r="K36" s="1528">
        <v>40</v>
      </c>
      <c r="L36" s="1527">
        <f t="shared" si="2"/>
        <v>0</v>
      </c>
    </row>
    <row r="37" spans="1:12" ht="16.5" thickBot="1">
      <c r="A37" s="1526"/>
      <c r="B37" s="1522">
        <v>43176</v>
      </c>
      <c r="C37" s="1525" t="s">
        <v>1322</v>
      </c>
      <c r="D37" s="1533"/>
      <c r="E37" s="1524">
        <v>5</v>
      </c>
      <c r="F37" s="1511">
        <f t="shared" si="3"/>
        <v>0</v>
      </c>
      <c r="G37" s="1505"/>
      <c r="H37" s="1556"/>
      <c r="I37" s="1525"/>
      <c r="J37" s="1533"/>
      <c r="K37" s="1528"/>
      <c r="L37" s="1527">
        <f t="shared" si="2"/>
        <v>0</v>
      </c>
    </row>
    <row r="38" spans="1:12" ht="16.5" thickBot="1">
      <c r="A38" s="1526"/>
      <c r="B38" s="1522">
        <v>43182</v>
      </c>
      <c r="C38" s="1525" t="s">
        <v>1321</v>
      </c>
      <c r="D38" s="1533"/>
      <c r="E38" s="1524">
        <v>40</v>
      </c>
      <c r="F38" s="1511">
        <f t="shared" si="3"/>
        <v>0</v>
      </c>
      <c r="G38" s="1505"/>
      <c r="H38" s="2035" t="s">
        <v>584</v>
      </c>
      <c r="I38" s="2036"/>
      <c r="J38" s="2036"/>
      <c r="K38" s="2036"/>
      <c r="L38" s="2037"/>
    </row>
    <row r="39" spans="1:12" ht="15.75">
      <c r="A39" s="1526"/>
      <c r="B39" s="1522">
        <v>43186</v>
      </c>
      <c r="C39" s="1525" t="s">
        <v>1320</v>
      </c>
      <c r="D39" s="1533"/>
      <c r="E39" s="1524">
        <v>5</v>
      </c>
      <c r="F39" s="1511">
        <f t="shared" si="3"/>
        <v>0</v>
      </c>
      <c r="G39" s="1505"/>
      <c r="H39" s="1522">
        <v>46022</v>
      </c>
      <c r="I39" s="1525" t="s">
        <v>1319</v>
      </c>
      <c r="J39" s="1530"/>
      <c r="K39" s="1530">
        <v>40</v>
      </c>
      <c r="L39" s="1529">
        <f t="shared" ref="L39:L56" si="4">+J39*K39</f>
        <v>0</v>
      </c>
    </row>
    <row r="40" spans="1:12" ht="15.75">
      <c r="A40" s="1526"/>
      <c r="B40" s="1522">
        <v>43189</v>
      </c>
      <c r="C40" s="1525" t="s">
        <v>1318</v>
      </c>
      <c r="D40" s="1533"/>
      <c r="E40" s="1524">
        <v>20</v>
      </c>
      <c r="F40" s="1511">
        <f t="shared" si="3"/>
        <v>0</v>
      </c>
      <c r="G40" s="1505"/>
      <c r="H40" s="1542">
        <v>46026</v>
      </c>
      <c r="I40" s="1541" t="s">
        <v>1317</v>
      </c>
      <c r="J40" s="1524"/>
      <c r="K40" s="1524">
        <v>5</v>
      </c>
      <c r="L40" s="1511">
        <f t="shared" si="4"/>
        <v>0</v>
      </c>
    </row>
    <row r="41" spans="1:12" ht="15.75">
      <c r="A41" s="1526"/>
      <c r="B41" s="1522">
        <v>43192</v>
      </c>
      <c r="C41" s="1525" t="s">
        <v>1316</v>
      </c>
      <c r="D41" s="1533"/>
      <c r="E41" s="1524">
        <v>40</v>
      </c>
      <c r="F41" s="1511">
        <f t="shared" si="3"/>
        <v>0</v>
      </c>
      <c r="G41" s="1505"/>
      <c r="H41" s="1542">
        <v>46122</v>
      </c>
      <c r="I41" s="1541" t="s">
        <v>1315</v>
      </c>
      <c r="J41" s="1528"/>
      <c r="K41" s="1528">
        <v>40</v>
      </c>
      <c r="L41" s="1511">
        <f t="shared" si="4"/>
        <v>0</v>
      </c>
    </row>
    <row r="42" spans="1:12" ht="15.75">
      <c r="A42" s="1526"/>
      <c r="B42" s="1522">
        <v>43250</v>
      </c>
      <c r="C42" s="1525" t="s">
        <v>1314</v>
      </c>
      <c r="D42" s="1533"/>
      <c r="E42" s="1524">
        <v>40</v>
      </c>
      <c r="F42" s="1511">
        <f t="shared" si="3"/>
        <v>0</v>
      </c>
      <c r="G42" s="1505"/>
      <c r="H42" s="1522">
        <v>46126</v>
      </c>
      <c r="I42" s="1525" t="s">
        <v>1313</v>
      </c>
      <c r="J42" s="1528"/>
      <c r="K42" s="1528">
        <v>5</v>
      </c>
      <c r="L42" s="1511">
        <f t="shared" si="4"/>
        <v>0</v>
      </c>
    </row>
    <row r="43" spans="1:12" ht="15.75">
      <c r="A43" s="1526"/>
      <c r="B43" s="1522">
        <v>43502</v>
      </c>
      <c r="C43" s="1525" t="s">
        <v>1312</v>
      </c>
      <c r="D43" s="1533"/>
      <c r="E43" s="1524">
        <v>40</v>
      </c>
      <c r="F43" s="1511">
        <f t="shared" si="3"/>
        <v>0</v>
      </c>
      <c r="G43" s="1505"/>
      <c r="H43" s="1522">
        <v>46252</v>
      </c>
      <c r="I43" s="1525" t="s">
        <v>126</v>
      </c>
      <c r="J43" s="1524"/>
      <c r="K43" s="1524">
        <v>40</v>
      </c>
      <c r="L43" s="1511">
        <f t="shared" si="4"/>
        <v>0</v>
      </c>
    </row>
    <row r="44" spans="1:12" ht="15.75">
      <c r="A44" s="1526"/>
      <c r="B44" s="1522">
        <v>63922</v>
      </c>
      <c r="C44" s="1525" t="s">
        <v>1311</v>
      </c>
      <c r="D44" s="1533"/>
      <c r="E44" s="1524">
        <v>40</v>
      </c>
      <c r="F44" s="1511">
        <f t="shared" si="3"/>
        <v>0</v>
      </c>
      <c r="G44" s="1505"/>
      <c r="H44" s="1522">
        <v>46259</v>
      </c>
      <c r="I44" s="1525" t="s">
        <v>124</v>
      </c>
      <c r="J44" s="1524"/>
      <c r="K44" s="1524">
        <v>5</v>
      </c>
      <c r="L44" s="1537">
        <f t="shared" si="4"/>
        <v>0</v>
      </c>
    </row>
    <row r="45" spans="1:12" ht="15.75">
      <c r="A45" s="1526"/>
      <c r="B45" s="1522">
        <v>63942</v>
      </c>
      <c r="C45" s="1525" t="s">
        <v>1310</v>
      </c>
      <c r="D45" s="1533"/>
      <c r="E45" s="1524">
        <v>40</v>
      </c>
      <c r="F45" s="1511">
        <v>0</v>
      </c>
      <c r="G45" s="1505"/>
      <c r="H45" s="1522">
        <v>46442</v>
      </c>
      <c r="I45" s="1525" t="s">
        <v>1309</v>
      </c>
      <c r="J45" s="1524"/>
      <c r="K45" s="1524">
        <v>40</v>
      </c>
      <c r="L45" s="1511">
        <f t="shared" si="4"/>
        <v>0</v>
      </c>
    </row>
    <row r="46" spans="1:12" ht="15.75">
      <c r="A46" s="1526"/>
      <c r="B46" s="1522">
        <v>63952</v>
      </c>
      <c r="C46" s="1525" t="s">
        <v>1308</v>
      </c>
      <c r="D46" s="1533"/>
      <c r="E46" s="1524">
        <v>40</v>
      </c>
      <c r="F46" s="1511">
        <v>0</v>
      </c>
      <c r="G46" s="1505"/>
      <c r="H46" s="1522">
        <v>46446</v>
      </c>
      <c r="I46" s="1525" t="s">
        <v>1307</v>
      </c>
      <c r="J46" s="1524"/>
      <c r="K46" s="1524">
        <v>5</v>
      </c>
      <c r="L46" s="1511">
        <f t="shared" si="4"/>
        <v>0</v>
      </c>
    </row>
    <row r="47" spans="1:12" ht="15.75">
      <c r="A47" s="1526"/>
      <c r="B47" s="1522">
        <v>53632</v>
      </c>
      <c r="C47" s="1525" t="s">
        <v>1306</v>
      </c>
      <c r="D47" s="1533"/>
      <c r="E47" s="1524">
        <v>40</v>
      </c>
      <c r="F47" s="1511">
        <f>+D47*E47</f>
        <v>0</v>
      </c>
      <c r="G47" s="1505"/>
      <c r="H47" s="1522">
        <v>46452</v>
      </c>
      <c r="I47" s="1525" t="s">
        <v>1305</v>
      </c>
      <c r="J47" s="1524"/>
      <c r="K47" s="1524">
        <v>40</v>
      </c>
      <c r="L47" s="1511">
        <f t="shared" si="4"/>
        <v>0</v>
      </c>
    </row>
    <row r="48" spans="1:12" ht="18">
      <c r="A48" s="1526"/>
      <c r="B48" s="1522">
        <v>83409</v>
      </c>
      <c r="C48" s="1550" t="s">
        <v>1304</v>
      </c>
      <c r="D48" s="1533"/>
      <c r="E48" s="1524">
        <v>10</v>
      </c>
      <c r="F48" s="1511">
        <v>0</v>
      </c>
      <c r="G48" s="1505"/>
      <c r="H48" s="1522">
        <v>46462</v>
      </c>
      <c r="I48" s="1550" t="s">
        <v>1303</v>
      </c>
      <c r="J48" s="1555"/>
      <c r="K48" s="1552">
        <v>40</v>
      </c>
      <c r="L48" s="1511">
        <f t="shared" si="4"/>
        <v>0</v>
      </c>
    </row>
    <row r="49" spans="1:12" ht="15.75">
      <c r="A49" s="1526"/>
      <c r="B49" s="1522">
        <v>83439</v>
      </c>
      <c r="C49" s="1550" t="s">
        <v>1302</v>
      </c>
      <c r="D49" s="1533"/>
      <c r="E49" s="1524">
        <v>25</v>
      </c>
      <c r="F49" s="1511">
        <f>+D49*E49</f>
        <v>0</v>
      </c>
      <c r="G49" s="1505"/>
      <c r="H49" s="1522">
        <v>46466</v>
      </c>
      <c r="I49" s="1550" t="s">
        <v>1301</v>
      </c>
      <c r="J49" s="1524"/>
      <c r="K49" s="1554">
        <v>5</v>
      </c>
      <c r="L49" s="1511">
        <f t="shared" si="4"/>
        <v>0</v>
      </c>
    </row>
    <row r="50" spans="1:12" ht="15.75">
      <c r="A50" s="1526"/>
      <c r="B50" s="1522">
        <v>43137</v>
      </c>
      <c r="C50" s="1550" t="s">
        <v>1300</v>
      </c>
      <c r="D50" s="1533"/>
      <c r="E50" s="1524">
        <v>25</v>
      </c>
      <c r="F50" s="1511">
        <f>+D50*E50</f>
        <v>0</v>
      </c>
      <c r="G50" s="1505"/>
      <c r="H50" s="1522">
        <v>46472</v>
      </c>
      <c r="I50" s="1525" t="s">
        <v>1299</v>
      </c>
      <c r="J50" s="1552"/>
      <c r="K50" s="1524">
        <v>40</v>
      </c>
      <c r="L50" s="1511">
        <f t="shared" si="4"/>
        <v>0</v>
      </c>
    </row>
    <row r="51" spans="1:12" ht="21" thickBot="1">
      <c r="A51" s="1526"/>
      <c r="B51" s="1540">
        <v>83499</v>
      </c>
      <c r="C51" s="1550" t="s">
        <v>1298</v>
      </c>
      <c r="D51" s="1553"/>
      <c r="E51" s="1524">
        <v>25</v>
      </c>
      <c r="F51" s="1511">
        <f>+D51*E51</f>
        <v>0</v>
      </c>
      <c r="G51" s="1505"/>
      <c r="H51" s="1522">
        <v>46482</v>
      </c>
      <c r="I51" s="1525" t="s">
        <v>1297</v>
      </c>
      <c r="J51" s="1524"/>
      <c r="K51" s="1524">
        <v>40</v>
      </c>
      <c r="L51" s="1511">
        <f t="shared" si="4"/>
        <v>0</v>
      </c>
    </row>
    <row r="52" spans="1:12" ht="16.5" thickBot="1">
      <c r="A52" s="1526"/>
      <c r="B52" s="2035" t="s">
        <v>824</v>
      </c>
      <c r="C52" s="2036"/>
      <c r="D52" s="2036"/>
      <c r="E52" s="2036"/>
      <c r="F52" s="2037"/>
      <c r="G52" s="1505"/>
      <c r="H52" s="1522">
        <v>66836</v>
      </c>
      <c r="I52" s="1525" t="s">
        <v>1296</v>
      </c>
      <c r="J52" s="1524"/>
      <c r="K52" s="1524">
        <v>5</v>
      </c>
      <c r="L52" s="1511">
        <f t="shared" si="4"/>
        <v>0</v>
      </c>
    </row>
    <row r="53" spans="1:12" ht="15.75">
      <c r="A53" s="1526"/>
      <c r="B53" s="1547">
        <v>44002</v>
      </c>
      <c r="C53" s="1531" t="s">
        <v>1295</v>
      </c>
      <c r="D53" s="1533"/>
      <c r="E53" s="1549">
        <v>40</v>
      </c>
      <c r="F53" s="1511">
        <f>+D53*E53</f>
        <v>0</v>
      </c>
      <c r="G53" s="1505"/>
      <c r="H53" s="1522">
        <v>66837</v>
      </c>
      <c r="I53" s="1525" t="s">
        <v>1294</v>
      </c>
      <c r="J53" s="1552"/>
      <c r="K53" s="1524">
        <v>25</v>
      </c>
      <c r="L53" s="1511">
        <f t="shared" si="4"/>
        <v>0</v>
      </c>
    </row>
    <row r="54" spans="1:12" ht="15.75">
      <c r="A54" s="1526"/>
      <c r="B54" s="1547">
        <v>44004</v>
      </c>
      <c r="C54" s="1525" t="s">
        <v>1293</v>
      </c>
      <c r="D54" s="1533"/>
      <c r="E54" s="1549">
        <v>40</v>
      </c>
      <c r="F54" s="1511">
        <v>0</v>
      </c>
      <c r="G54" s="1505"/>
      <c r="H54" s="1522">
        <v>66962</v>
      </c>
      <c r="I54" s="1550" t="s">
        <v>1292</v>
      </c>
      <c r="J54" s="1551"/>
      <c r="K54" s="1524">
        <v>40</v>
      </c>
      <c r="L54" s="1511">
        <f t="shared" si="4"/>
        <v>0</v>
      </c>
    </row>
    <row r="55" spans="1:12" ht="15.75">
      <c r="A55" s="1526"/>
      <c r="B55" s="1547">
        <v>44044</v>
      </c>
      <c r="C55" s="1525" t="s">
        <v>1291</v>
      </c>
      <c r="D55" s="1533"/>
      <c r="E55" s="1549">
        <v>40</v>
      </c>
      <c r="F55" s="1511">
        <v>0</v>
      </c>
      <c r="G55" s="1505"/>
      <c r="H55" s="1522">
        <v>66966</v>
      </c>
      <c r="I55" s="1550" t="s">
        <v>1290</v>
      </c>
      <c r="J55" s="1524"/>
      <c r="K55" s="1524">
        <v>5</v>
      </c>
      <c r="L55" s="1511">
        <f t="shared" si="4"/>
        <v>0</v>
      </c>
    </row>
    <row r="56" spans="1:12" ht="15.75">
      <c r="A56" s="1526"/>
      <c r="B56" s="1547">
        <v>44072</v>
      </c>
      <c r="C56" s="1525" t="s">
        <v>1289</v>
      </c>
      <c r="D56" s="1533"/>
      <c r="E56" s="1549">
        <v>40</v>
      </c>
      <c r="F56" s="1511">
        <f t="shared" ref="F56:F65" si="5">+D56*E56</f>
        <v>0</v>
      </c>
      <c r="G56" s="1505"/>
      <c r="H56" s="1522">
        <v>8815</v>
      </c>
      <c r="I56" s="1525" t="s">
        <v>1288</v>
      </c>
      <c r="J56" s="1524"/>
      <c r="K56" s="1524">
        <v>1</v>
      </c>
      <c r="L56" s="1511">
        <f t="shared" si="4"/>
        <v>0</v>
      </c>
    </row>
    <row r="57" spans="1:12" ht="16.5" thickBot="1">
      <c r="A57" s="1526"/>
      <c r="B57" s="1547">
        <v>44169</v>
      </c>
      <c r="C57" s="1525" t="s">
        <v>1287</v>
      </c>
      <c r="D57" s="1533"/>
      <c r="E57" s="1524">
        <v>10</v>
      </c>
      <c r="F57" s="1511">
        <f t="shared" si="5"/>
        <v>0</v>
      </c>
      <c r="G57" s="1505"/>
      <c r="H57" s="1548"/>
      <c r="I57" s="1521"/>
      <c r="J57" s="1520"/>
      <c r="K57" s="1520"/>
      <c r="L57" s="1534"/>
    </row>
    <row r="58" spans="1:12" ht="16.5" thickBot="1">
      <c r="B58" s="1547">
        <v>44314</v>
      </c>
      <c r="C58" s="1525" t="s">
        <v>1286</v>
      </c>
      <c r="D58" s="1533"/>
      <c r="E58" s="1524">
        <v>40</v>
      </c>
      <c r="F58" s="1511">
        <f t="shared" si="5"/>
        <v>0</v>
      </c>
      <c r="G58" s="1505"/>
      <c r="H58" s="2035" t="s">
        <v>663</v>
      </c>
      <c r="I58" s="2036"/>
      <c r="J58" s="2036"/>
      <c r="K58" s="2036"/>
      <c r="L58" s="2037"/>
    </row>
    <row r="59" spans="1:12" ht="15.75">
      <c r="B59" s="1547">
        <v>44320</v>
      </c>
      <c r="C59" s="1525" t="s">
        <v>1285</v>
      </c>
      <c r="D59" s="1533"/>
      <c r="E59" s="1524">
        <v>40</v>
      </c>
      <c r="F59" s="1511">
        <f t="shared" si="5"/>
        <v>0</v>
      </c>
      <c r="G59" s="1505"/>
      <c r="H59" s="1532">
        <v>46194</v>
      </c>
      <c r="I59" s="1531" t="s">
        <v>1284</v>
      </c>
      <c r="J59" s="1530"/>
      <c r="K59" s="1530">
        <v>40</v>
      </c>
      <c r="L59" s="1529">
        <f>+K59*J59</f>
        <v>0</v>
      </c>
    </row>
    <row r="60" spans="1:12" ht="15.75">
      <c r="B60" s="1547">
        <v>44422</v>
      </c>
      <c r="C60" s="1525" t="s">
        <v>1283</v>
      </c>
      <c r="D60" s="1533"/>
      <c r="E60" s="1524">
        <v>40</v>
      </c>
      <c r="F60" s="1511">
        <f t="shared" si="5"/>
        <v>0</v>
      </c>
      <c r="G60" s="1505"/>
      <c r="H60" s="1540">
        <v>46204</v>
      </c>
      <c r="I60" s="1539" t="s">
        <v>1282</v>
      </c>
      <c r="J60" s="1538"/>
      <c r="K60" s="1538">
        <v>40</v>
      </c>
      <c r="L60" s="1537">
        <f>J60*K60</f>
        <v>0</v>
      </c>
    </row>
    <row r="61" spans="1:12" ht="15.75">
      <c r="B61" s="1547">
        <v>44560</v>
      </c>
      <c r="C61" s="1525" t="s">
        <v>1281</v>
      </c>
      <c r="D61" s="1533"/>
      <c r="E61" s="1524">
        <v>40</v>
      </c>
      <c r="F61" s="1511">
        <f t="shared" si="5"/>
        <v>0</v>
      </c>
      <c r="G61" s="1505"/>
      <c r="H61" s="1522">
        <v>46394</v>
      </c>
      <c r="I61" s="1525" t="s">
        <v>388</v>
      </c>
      <c r="J61" s="1524"/>
      <c r="K61" s="1524">
        <v>40</v>
      </c>
      <c r="L61" s="1511">
        <f t="shared" ref="L61:L73" si="6">+J61*K61</f>
        <v>0</v>
      </c>
    </row>
    <row r="62" spans="1:12" ht="15.75">
      <c r="B62" s="1546">
        <v>24624</v>
      </c>
      <c r="C62" s="1525" t="s">
        <v>1280</v>
      </c>
      <c r="D62" s="1533"/>
      <c r="E62" s="1524">
        <v>40</v>
      </c>
      <c r="F62" s="1511">
        <f t="shared" si="5"/>
        <v>0</v>
      </c>
      <c r="G62" s="1505"/>
      <c r="H62" s="1522">
        <v>56072</v>
      </c>
      <c r="I62" s="1525" t="s">
        <v>1208</v>
      </c>
      <c r="J62" s="1524"/>
      <c r="K62" s="1524">
        <v>40</v>
      </c>
      <c r="L62" s="1511">
        <f t="shared" si="6"/>
        <v>0</v>
      </c>
    </row>
    <row r="63" spans="1:12" ht="15.75">
      <c r="B63" s="1546">
        <v>24832</v>
      </c>
      <c r="C63" s="1525" t="s">
        <v>1279</v>
      </c>
      <c r="D63" s="1533"/>
      <c r="E63" s="1524">
        <v>40</v>
      </c>
      <c r="F63" s="1511">
        <f t="shared" si="5"/>
        <v>0</v>
      </c>
      <c r="G63" s="1505"/>
      <c r="H63" s="1522">
        <v>56294</v>
      </c>
      <c r="I63" s="1525" t="s">
        <v>1278</v>
      </c>
      <c r="J63" s="1524"/>
      <c r="K63" s="1524">
        <v>40</v>
      </c>
      <c r="L63" s="1511">
        <f t="shared" si="6"/>
        <v>0</v>
      </c>
    </row>
    <row r="64" spans="1:12" ht="15.75">
      <c r="B64" s="1546">
        <v>24840</v>
      </c>
      <c r="C64" s="1525" t="s">
        <v>1277</v>
      </c>
      <c r="D64" s="1533"/>
      <c r="E64" s="1524">
        <v>40</v>
      </c>
      <c r="F64" s="1511">
        <f t="shared" si="5"/>
        <v>0</v>
      </c>
      <c r="G64" s="1505"/>
      <c r="H64" s="1522">
        <v>66704</v>
      </c>
      <c r="I64" s="1525" t="s">
        <v>1276</v>
      </c>
      <c r="J64" s="1524"/>
      <c r="K64" s="1524">
        <v>40</v>
      </c>
      <c r="L64" s="1511">
        <f t="shared" si="6"/>
        <v>0</v>
      </c>
    </row>
    <row r="65" spans="2:14" ht="16.5" thickBot="1">
      <c r="B65" s="1546">
        <v>45890</v>
      </c>
      <c r="C65" s="1525" t="s">
        <v>1275</v>
      </c>
      <c r="D65" s="1533"/>
      <c r="E65" s="1524">
        <v>40</v>
      </c>
      <c r="F65" s="1511">
        <f t="shared" si="5"/>
        <v>0</v>
      </c>
      <c r="G65" s="1505"/>
      <c r="H65" s="1545">
        <v>79479</v>
      </c>
      <c r="I65" s="1544" t="s">
        <v>1274</v>
      </c>
      <c r="J65" s="1524"/>
      <c r="K65" s="1524">
        <v>22.68</v>
      </c>
      <c r="L65" s="1511">
        <f t="shared" si="6"/>
        <v>0</v>
      </c>
    </row>
    <row r="66" spans="2:14" ht="16.5" thickBot="1">
      <c r="B66" s="2035" t="s">
        <v>598</v>
      </c>
      <c r="C66" s="2036"/>
      <c r="D66" s="2036"/>
      <c r="E66" s="2036"/>
      <c r="F66" s="2037"/>
      <c r="G66" s="1505"/>
      <c r="H66" s="1522">
        <v>86012</v>
      </c>
      <c r="I66" s="1525" t="s">
        <v>1273</v>
      </c>
      <c r="J66" s="1524"/>
      <c r="K66" s="1524">
        <v>15</v>
      </c>
      <c r="L66" s="1511">
        <f t="shared" si="6"/>
        <v>0</v>
      </c>
    </row>
    <row r="67" spans="2:14" ht="15.75">
      <c r="B67" s="1515">
        <v>57115</v>
      </c>
      <c r="C67" s="1514" t="s">
        <v>1272</v>
      </c>
      <c r="D67" s="1513"/>
      <c r="E67" s="1512">
        <v>25</v>
      </c>
      <c r="F67" s="1511">
        <f t="shared" ref="F67:F90" si="7">+D67*E67</f>
        <v>0</v>
      </c>
      <c r="G67" s="1543"/>
      <c r="H67" s="1522">
        <v>86022</v>
      </c>
      <c r="I67" s="1525" t="s">
        <v>1271</v>
      </c>
      <c r="J67" s="1524"/>
      <c r="K67" s="1524">
        <v>25</v>
      </c>
      <c r="L67" s="1511">
        <f t="shared" si="6"/>
        <v>0</v>
      </c>
    </row>
    <row r="68" spans="2:14" ht="15.75">
      <c r="B68" s="1515">
        <v>57125</v>
      </c>
      <c r="C68" s="1514" t="s">
        <v>1270</v>
      </c>
      <c r="D68" s="1513"/>
      <c r="E68" s="1512">
        <v>25</v>
      </c>
      <c r="F68" s="1511">
        <f t="shared" si="7"/>
        <v>0</v>
      </c>
      <c r="G68" s="1543"/>
      <c r="H68" s="1522">
        <v>86032</v>
      </c>
      <c r="I68" s="1525" t="s">
        <v>1269</v>
      </c>
      <c r="J68" s="1524"/>
      <c r="K68" s="1524">
        <v>25</v>
      </c>
      <c r="L68" s="1511">
        <f t="shared" si="6"/>
        <v>0</v>
      </c>
    </row>
    <row r="69" spans="2:14" ht="15.75">
      <c r="B69" s="1515">
        <v>57832</v>
      </c>
      <c r="C69" s="1514" t="s">
        <v>1268</v>
      </c>
      <c r="D69" s="1513"/>
      <c r="E69" s="1512">
        <v>10</v>
      </c>
      <c r="F69" s="1511">
        <f t="shared" si="7"/>
        <v>0</v>
      </c>
      <c r="G69" s="1543"/>
      <c r="H69" s="1522">
        <v>86044</v>
      </c>
      <c r="I69" s="1525" t="s">
        <v>1267</v>
      </c>
      <c r="J69" s="1524"/>
      <c r="K69" s="1524">
        <v>25</v>
      </c>
      <c r="L69" s="1511">
        <f t="shared" si="6"/>
        <v>0</v>
      </c>
    </row>
    <row r="70" spans="2:14" ht="15.75">
      <c r="B70" s="1515">
        <v>57164</v>
      </c>
      <c r="C70" s="1514" t="s">
        <v>1266</v>
      </c>
      <c r="D70" s="1513"/>
      <c r="E70" s="1512">
        <v>15</v>
      </c>
      <c r="F70" s="1511">
        <f t="shared" si="7"/>
        <v>0</v>
      </c>
      <c r="G70" s="1543"/>
      <c r="H70" s="1522">
        <v>86514</v>
      </c>
      <c r="I70" s="1525" t="s">
        <v>1265</v>
      </c>
      <c r="J70" s="1524"/>
      <c r="K70" s="1524">
        <v>25</v>
      </c>
      <c r="L70" s="1511">
        <f t="shared" si="6"/>
        <v>0</v>
      </c>
    </row>
    <row r="71" spans="2:14" ht="15.75">
      <c r="B71" s="1515">
        <v>57165</v>
      </c>
      <c r="C71" s="1514" t="s">
        <v>1264</v>
      </c>
      <c r="D71" s="1513"/>
      <c r="E71" s="1512">
        <v>16.5</v>
      </c>
      <c r="F71" s="1511">
        <f t="shared" si="7"/>
        <v>0</v>
      </c>
      <c r="G71" s="1543"/>
      <c r="H71" s="1522">
        <v>86522</v>
      </c>
      <c r="I71" s="1525" t="s">
        <v>1263</v>
      </c>
      <c r="J71" s="1524"/>
      <c r="K71" s="1524">
        <v>25</v>
      </c>
      <c r="L71" s="1511">
        <f t="shared" si="6"/>
        <v>0</v>
      </c>
    </row>
    <row r="72" spans="2:14" ht="15.75">
      <c r="B72" s="1515">
        <v>57392</v>
      </c>
      <c r="C72" s="1514" t="s">
        <v>1262</v>
      </c>
      <c r="D72" s="1513"/>
      <c r="E72" s="1512">
        <v>4</v>
      </c>
      <c r="F72" s="1511">
        <f t="shared" si="7"/>
        <v>0</v>
      </c>
      <c r="G72" s="1523"/>
      <c r="H72" s="1542">
        <v>86624</v>
      </c>
      <c r="I72" s="1541" t="s">
        <v>1261</v>
      </c>
      <c r="J72" s="1528"/>
      <c r="K72" s="1528">
        <v>25</v>
      </c>
      <c r="L72" s="1527">
        <f t="shared" si="6"/>
        <v>0</v>
      </c>
      <c r="N72" s="799"/>
    </row>
    <row r="73" spans="2:14" ht="16.5" thickBot="1">
      <c r="B73" s="1515">
        <v>57395</v>
      </c>
      <c r="C73" s="1514" t="s">
        <v>1260</v>
      </c>
      <c r="D73" s="1513"/>
      <c r="E73" s="1512">
        <v>25</v>
      </c>
      <c r="F73" s="1511">
        <f t="shared" si="7"/>
        <v>0</v>
      </c>
      <c r="G73" s="1543"/>
      <c r="H73" s="1542"/>
      <c r="I73" s="1541"/>
      <c r="J73" s="1528"/>
      <c r="K73" s="1528"/>
      <c r="L73" s="1527">
        <f t="shared" si="6"/>
        <v>0</v>
      </c>
      <c r="N73" s="799"/>
    </row>
    <row r="74" spans="2:14" ht="16.5" thickBot="1">
      <c r="B74" s="1515">
        <v>57512</v>
      </c>
      <c r="C74" s="1514" t="s">
        <v>1259</v>
      </c>
      <c r="D74" s="1513"/>
      <c r="E74" s="1512">
        <v>4</v>
      </c>
      <c r="F74" s="1511">
        <f t="shared" si="7"/>
        <v>0</v>
      </c>
      <c r="G74" s="1505"/>
      <c r="H74" s="2043" t="s">
        <v>319</v>
      </c>
      <c r="I74" s="2036"/>
      <c r="J74" s="2036"/>
      <c r="K74" s="2036"/>
      <c r="L74" s="2044"/>
    </row>
    <row r="75" spans="2:14" ht="15.75">
      <c r="B75" s="1515">
        <v>57514</v>
      </c>
      <c r="C75" s="1514" t="s">
        <v>1258</v>
      </c>
      <c r="D75" s="1513"/>
      <c r="E75" s="1512">
        <v>12</v>
      </c>
      <c r="F75" s="1511">
        <f t="shared" si="7"/>
        <v>0</v>
      </c>
      <c r="G75" s="1505"/>
      <c r="H75" s="1540">
        <v>48169</v>
      </c>
      <c r="I75" s="1539" t="s">
        <v>1257</v>
      </c>
      <c r="J75" s="1538"/>
      <c r="K75" s="1538">
        <v>20</v>
      </c>
      <c r="L75" s="1537">
        <f t="shared" ref="L75:L81" si="8">+J75*K75</f>
        <v>0</v>
      </c>
    </row>
    <row r="76" spans="2:14" ht="15.75">
      <c r="B76" s="1515">
        <v>57261</v>
      </c>
      <c r="C76" s="1514" t="s">
        <v>1256</v>
      </c>
      <c r="D76" s="1513"/>
      <c r="E76" s="1512">
        <v>2</v>
      </c>
      <c r="F76" s="1511">
        <f t="shared" si="7"/>
        <v>0</v>
      </c>
      <c r="G76" s="1505"/>
      <c r="H76" s="1522">
        <v>48179</v>
      </c>
      <c r="I76" s="1525" t="s">
        <v>1255</v>
      </c>
      <c r="J76" s="1524"/>
      <c r="K76" s="1524">
        <v>20</v>
      </c>
      <c r="L76" s="1511">
        <f t="shared" si="8"/>
        <v>0</v>
      </c>
    </row>
    <row r="77" spans="2:14" ht="15.75">
      <c r="B77" s="1515">
        <v>57262</v>
      </c>
      <c r="C77" s="1514" t="s">
        <v>1254</v>
      </c>
      <c r="D77" s="1513"/>
      <c r="E77" s="1512">
        <v>24</v>
      </c>
      <c r="F77" s="1511">
        <f t="shared" si="7"/>
        <v>0</v>
      </c>
      <c r="G77" s="1505"/>
      <c r="H77" s="1522">
        <v>48189</v>
      </c>
      <c r="I77" s="1525" t="s">
        <v>1253</v>
      </c>
      <c r="J77" s="1524"/>
      <c r="K77" s="1524">
        <v>20</v>
      </c>
      <c r="L77" s="1511">
        <f t="shared" si="8"/>
        <v>0</v>
      </c>
    </row>
    <row r="78" spans="2:14" ht="15.75">
      <c r="B78" s="1515">
        <v>57263</v>
      </c>
      <c r="C78" s="1514" t="s">
        <v>1252</v>
      </c>
      <c r="D78" s="1513"/>
      <c r="E78" s="1512">
        <v>20</v>
      </c>
      <c r="F78" s="1511">
        <f t="shared" si="7"/>
        <v>0</v>
      </c>
      <c r="G78" s="1505"/>
      <c r="H78" s="1522">
        <v>48199</v>
      </c>
      <c r="I78" s="1525" t="s">
        <v>1251</v>
      </c>
      <c r="J78" s="1524"/>
      <c r="K78" s="1524">
        <v>20</v>
      </c>
      <c r="L78" s="1511">
        <f t="shared" si="8"/>
        <v>0</v>
      </c>
    </row>
    <row r="79" spans="2:14" ht="15.75">
      <c r="B79" s="1515">
        <v>57454</v>
      </c>
      <c r="C79" s="1514" t="s">
        <v>1250</v>
      </c>
      <c r="D79" s="1513"/>
      <c r="E79" s="1512">
        <v>4</v>
      </c>
      <c r="F79" s="1511">
        <f t="shared" si="7"/>
        <v>0</v>
      </c>
      <c r="G79" s="1505"/>
      <c r="H79" s="1522">
        <v>48208</v>
      </c>
      <c r="I79" s="1525" t="s">
        <v>1249</v>
      </c>
      <c r="J79" s="1524"/>
      <c r="K79" s="1524">
        <v>20</v>
      </c>
      <c r="L79" s="1511">
        <f t="shared" si="8"/>
        <v>0</v>
      </c>
    </row>
    <row r="80" spans="2:14" ht="15.75">
      <c r="B80" s="1515">
        <v>57233</v>
      </c>
      <c r="C80" s="1536" t="s">
        <v>1248</v>
      </c>
      <c r="D80" s="1513"/>
      <c r="E80" s="1512">
        <v>22.5</v>
      </c>
      <c r="F80" s="1511">
        <f t="shared" si="7"/>
        <v>0</v>
      </c>
      <c r="G80" s="1505"/>
      <c r="H80" s="1522">
        <v>88698</v>
      </c>
      <c r="I80" s="1525" t="s">
        <v>1247</v>
      </c>
      <c r="J80" s="1524"/>
      <c r="K80" s="1524">
        <v>10</v>
      </c>
      <c r="L80" s="1511">
        <f t="shared" si="8"/>
        <v>0</v>
      </c>
    </row>
    <row r="81" spans="2:13" ht="16.5" thickBot="1">
      <c r="B81" s="1515">
        <v>57331</v>
      </c>
      <c r="C81" s="1514" t="s">
        <v>1246</v>
      </c>
      <c r="D81" s="1513"/>
      <c r="E81" s="1512">
        <v>22.5</v>
      </c>
      <c r="F81" s="1511">
        <f t="shared" si="7"/>
        <v>0</v>
      </c>
      <c r="G81" s="1505"/>
      <c r="H81" s="1535">
        <v>88699</v>
      </c>
      <c r="I81" s="1525" t="s">
        <v>1245</v>
      </c>
      <c r="J81" s="1520"/>
      <c r="K81" s="1520">
        <v>10</v>
      </c>
      <c r="L81" s="1534">
        <f t="shared" si="8"/>
        <v>0</v>
      </c>
    </row>
    <row r="82" spans="2:13" ht="16.5" thickBot="1">
      <c r="B82" s="1515">
        <v>57235</v>
      </c>
      <c r="C82" s="1514" t="s">
        <v>1244</v>
      </c>
      <c r="D82" s="1513"/>
      <c r="E82" s="1512">
        <v>20</v>
      </c>
      <c r="F82" s="1511">
        <f t="shared" si="7"/>
        <v>0</v>
      </c>
      <c r="G82" s="1505"/>
      <c r="H82" s="2035" t="s">
        <v>1243</v>
      </c>
      <c r="I82" s="2036"/>
      <c r="J82" s="2036"/>
      <c r="K82" s="2036"/>
      <c r="L82" s="2037"/>
    </row>
    <row r="83" spans="2:13" ht="15.75">
      <c r="B83" s="1522">
        <v>57285</v>
      </c>
      <c r="C83" s="1525" t="s">
        <v>1242</v>
      </c>
      <c r="D83" s="1533"/>
      <c r="E83" s="1524">
        <v>23</v>
      </c>
      <c r="F83" s="1511">
        <f t="shared" si="7"/>
        <v>0</v>
      </c>
      <c r="G83" s="1505"/>
      <c r="H83" s="1532">
        <v>85919</v>
      </c>
      <c r="I83" s="1531" t="s">
        <v>1241</v>
      </c>
      <c r="J83" s="1530"/>
      <c r="K83" s="1530">
        <v>15</v>
      </c>
      <c r="L83" s="1529">
        <f>J83*K83</f>
        <v>0</v>
      </c>
    </row>
    <row r="84" spans="2:13" ht="15.75">
      <c r="B84" s="1515">
        <v>57232</v>
      </c>
      <c r="C84" s="1525" t="s">
        <v>1240</v>
      </c>
      <c r="D84" s="1513"/>
      <c r="E84" s="1512">
        <v>23</v>
      </c>
      <c r="F84" s="1511">
        <f t="shared" si="7"/>
        <v>0</v>
      </c>
      <c r="G84" s="1505"/>
      <c r="H84" s="1522">
        <v>85929</v>
      </c>
      <c r="I84" s="1525" t="s">
        <v>1239</v>
      </c>
      <c r="J84" s="1524"/>
      <c r="K84" s="1528">
        <v>15</v>
      </c>
      <c r="L84" s="1527">
        <f>+J84*K84</f>
        <v>0</v>
      </c>
      <c r="M84" s="1526"/>
    </row>
    <row r="85" spans="2:13" ht="15.75">
      <c r="B85" s="1515">
        <v>57333</v>
      </c>
      <c r="C85" s="1514" t="s">
        <v>1238</v>
      </c>
      <c r="D85" s="1513"/>
      <c r="E85" s="1512">
        <v>20</v>
      </c>
      <c r="F85" s="1511">
        <f t="shared" si="7"/>
        <v>0</v>
      </c>
      <c r="G85" s="1505"/>
      <c r="H85" s="1522">
        <v>9400</v>
      </c>
      <c r="I85" s="1525" t="s">
        <v>1237</v>
      </c>
      <c r="J85" s="1524"/>
      <c r="K85" s="1524">
        <v>20</v>
      </c>
      <c r="L85" s="1511">
        <f>+J85*K85</f>
        <v>0</v>
      </c>
    </row>
    <row r="86" spans="2:13" ht="16.5" thickBot="1">
      <c r="B86" s="1515">
        <v>57332</v>
      </c>
      <c r="C86" s="1514" t="s">
        <v>1236</v>
      </c>
      <c r="D86" s="1513"/>
      <c r="E86" s="1512">
        <v>23</v>
      </c>
      <c r="F86" s="1511">
        <f t="shared" si="7"/>
        <v>0</v>
      </c>
      <c r="G86" s="1523"/>
      <c r="H86" s="1522">
        <v>9520</v>
      </c>
      <c r="I86" s="1521" t="s">
        <v>926</v>
      </c>
      <c r="J86" s="1520"/>
      <c r="K86" s="1519">
        <v>20</v>
      </c>
      <c r="L86" s="1518">
        <f>+J86*K86</f>
        <v>0</v>
      </c>
    </row>
    <row r="87" spans="2:13" ht="16.5" thickBot="1">
      <c r="B87" s="1515">
        <v>57910</v>
      </c>
      <c r="C87" s="1514" t="s">
        <v>1235</v>
      </c>
      <c r="D87" s="1513"/>
      <c r="E87" s="1512">
        <v>2</v>
      </c>
      <c r="F87" s="1511">
        <f t="shared" si="7"/>
        <v>0</v>
      </c>
      <c r="G87" s="1505"/>
      <c r="H87" s="2032" t="s">
        <v>1234</v>
      </c>
      <c r="I87" s="2033"/>
      <c r="J87" s="2033"/>
      <c r="K87" s="2034"/>
      <c r="L87" s="1517">
        <f>SUM(L11:L86)</f>
        <v>0</v>
      </c>
    </row>
    <row r="88" spans="2:13" ht="24" thickBot="1">
      <c r="B88" s="1515">
        <v>57920</v>
      </c>
      <c r="C88" s="1514" t="s">
        <v>1233</v>
      </c>
      <c r="D88" s="1513"/>
      <c r="E88" s="1512">
        <v>2</v>
      </c>
      <c r="F88" s="1511">
        <f t="shared" si="7"/>
        <v>0</v>
      </c>
      <c r="G88" s="1505"/>
      <c r="H88" s="2038" t="s">
        <v>1232</v>
      </c>
      <c r="I88" s="2039"/>
      <c r="J88" s="2040"/>
      <c r="K88" s="2041">
        <f>+F92+L87</f>
        <v>0</v>
      </c>
      <c r="L88" s="2042"/>
    </row>
    <row r="89" spans="2:13" ht="15.75">
      <c r="B89" s="1515">
        <v>57911</v>
      </c>
      <c r="C89" s="1514" t="s">
        <v>1231</v>
      </c>
      <c r="D89" s="1513"/>
      <c r="E89" s="1512">
        <v>20</v>
      </c>
      <c r="F89" s="1511">
        <f t="shared" si="7"/>
        <v>0</v>
      </c>
      <c r="G89" s="1516"/>
    </row>
    <row r="90" spans="2:13" ht="15.75">
      <c r="B90" s="1515">
        <v>57922</v>
      </c>
      <c r="C90" s="1514" t="s">
        <v>1230</v>
      </c>
      <c r="D90" s="1513"/>
      <c r="E90" s="1512">
        <v>20</v>
      </c>
      <c r="F90" s="1511">
        <f t="shared" si="7"/>
        <v>0</v>
      </c>
      <c r="G90" s="1505"/>
    </row>
    <row r="91" spans="2:13" ht="13.5" thickBot="1">
      <c r="B91" s="1510"/>
      <c r="C91" s="1509"/>
      <c r="D91" s="1509"/>
      <c r="E91" s="1509"/>
      <c r="F91" s="1508"/>
      <c r="G91" s="1505"/>
    </row>
    <row r="92" spans="2:13" ht="16.5" thickBot="1">
      <c r="B92" s="2029" t="s">
        <v>1229</v>
      </c>
      <c r="C92" s="2030"/>
      <c r="D92" s="2030"/>
      <c r="E92" s="2031"/>
      <c r="F92" s="1507">
        <f>SUM(F11:F89)</f>
        <v>0</v>
      </c>
      <c r="G92" s="1505"/>
    </row>
    <row r="93" spans="2:13">
      <c r="G93" s="1505"/>
    </row>
    <row r="94" spans="2:13">
      <c r="C94" s="1506"/>
      <c r="G94" s="1505"/>
    </row>
    <row r="95" spans="2:13">
      <c r="G95" s="1505"/>
    </row>
    <row r="96" spans="2:13">
      <c r="G96" s="1505"/>
    </row>
    <row r="97" spans="7:7">
      <c r="G97" s="1505"/>
    </row>
    <row r="98" spans="7:7">
      <c r="G98" s="1505"/>
    </row>
    <row r="99" spans="7:7">
      <c r="G99" s="1505"/>
    </row>
    <row r="100" spans="7:7">
      <c r="G100" s="1505"/>
    </row>
  </sheetData>
  <mergeCells count="24">
    <mergeCell ref="B17:F17"/>
    <mergeCell ref="H82:L82"/>
    <mergeCell ref="B10:F10"/>
    <mergeCell ref="H10:L10"/>
    <mergeCell ref="H17:L17"/>
    <mergeCell ref="C1:J1"/>
    <mergeCell ref="C2:J2"/>
    <mergeCell ref="C3:J3"/>
    <mergeCell ref="C4:I4"/>
    <mergeCell ref="I6:I8"/>
    <mergeCell ref="J6:L6"/>
    <mergeCell ref="D7:H7"/>
    <mergeCell ref="J7:L8"/>
    <mergeCell ref="F6:H6"/>
    <mergeCell ref="B92:E92"/>
    <mergeCell ref="H87:K87"/>
    <mergeCell ref="B27:F27"/>
    <mergeCell ref="B52:F52"/>
    <mergeCell ref="B66:F66"/>
    <mergeCell ref="H38:L38"/>
    <mergeCell ref="H88:J88"/>
    <mergeCell ref="K88:L88"/>
    <mergeCell ref="H58:L58"/>
    <mergeCell ref="H74:L74"/>
  </mergeCells>
  <pageMargins left="0.70866141732283472" right="0.70866141732283472" top="0.65" bottom="0.47" header="0.31496062992125984" footer="0.31496062992125984"/>
  <pageSetup scale="47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85"/>
  <sheetViews>
    <sheetView zoomScaleNormal="100" workbookViewId="0">
      <selection activeCell="I12" sqref="I12"/>
    </sheetView>
  </sheetViews>
  <sheetFormatPr baseColWidth="10" defaultRowHeight="15"/>
  <cols>
    <col min="1" max="1" width="9.28515625" style="1579" customWidth="1"/>
    <col min="2" max="2" width="34.7109375" style="1579" customWidth="1"/>
    <col min="3" max="3" width="6" style="1579" customWidth="1"/>
    <col min="4" max="4" width="7.42578125" style="1579" customWidth="1"/>
    <col min="5" max="5" width="7.42578125" style="1580" customWidth="1"/>
    <col min="6" max="6" width="10.7109375" style="1579" customWidth="1"/>
    <col min="7" max="7" width="35.5703125" style="1579" customWidth="1"/>
    <col min="8" max="8" width="6" style="1579" customWidth="1"/>
    <col min="9" max="9" width="7.42578125" style="1579" customWidth="1"/>
    <col min="10" max="10" width="7.42578125" style="1580" customWidth="1"/>
    <col min="11" max="11" width="0.140625" style="1579" customWidth="1"/>
    <col min="12" max="12" width="11.42578125" style="1579" hidden="1" customWidth="1"/>
    <col min="13" max="15" width="11.42578125" style="1579"/>
    <col min="16" max="16" width="12.42578125" style="1579" customWidth="1"/>
    <col min="17" max="16384" width="11.42578125" style="1579"/>
  </cols>
  <sheetData>
    <row r="2" spans="1:12">
      <c r="A2" s="1579" t="s">
        <v>1487</v>
      </c>
      <c r="B2" s="1579" t="s">
        <v>1486</v>
      </c>
    </row>
    <row r="3" spans="1:12" ht="16.5">
      <c r="A3" s="2064"/>
      <c r="B3" s="2064"/>
      <c r="C3" s="2064"/>
      <c r="D3" s="2064"/>
      <c r="E3" s="2064"/>
      <c r="F3" s="2064"/>
      <c r="G3" s="2064"/>
      <c r="H3" s="2064"/>
      <c r="I3" s="2064"/>
      <c r="J3" s="2064"/>
      <c r="K3" s="2064"/>
      <c r="L3" s="2064"/>
    </row>
    <row r="4" spans="1:12" ht="16.5">
      <c r="A4" s="2065"/>
      <c r="B4" s="2065"/>
      <c r="C4" s="2065"/>
      <c r="D4" s="2065"/>
      <c r="E4" s="2065"/>
      <c r="F4" s="2065"/>
      <c r="G4" s="2065"/>
      <c r="H4" s="2065"/>
      <c r="I4" s="2065"/>
      <c r="J4" s="2065"/>
      <c r="K4" s="2065"/>
      <c r="L4" s="2065"/>
    </row>
    <row r="5" spans="1:12" ht="12.75" customHeight="1">
      <c r="A5" s="2065"/>
      <c r="B5" s="2065"/>
      <c r="C5" s="2065"/>
      <c r="D5" s="2065"/>
      <c r="E5" s="2065"/>
      <c r="F5" s="2065"/>
      <c r="G5" s="2065"/>
      <c r="H5" s="2065"/>
      <c r="I5" s="2065"/>
      <c r="J5" s="2065"/>
      <c r="K5" s="2065"/>
      <c r="L5" s="2065"/>
    </row>
    <row r="6" spans="1:12" ht="17.25" thickBot="1">
      <c r="A6" s="1604"/>
      <c r="B6" s="1604"/>
      <c r="C6" s="1604"/>
      <c r="D6" s="1610"/>
      <c r="E6" s="1604"/>
      <c r="F6" s="1611"/>
      <c r="G6" s="1604"/>
      <c r="H6" s="1604"/>
      <c r="I6" s="1604"/>
      <c r="J6" s="1610"/>
      <c r="K6" s="1604"/>
      <c r="L6" s="1604"/>
    </row>
    <row r="7" spans="1:12" ht="20.25" thickTop="1" thickBot="1">
      <c r="A7" s="1609">
        <v>46336</v>
      </c>
      <c r="B7" s="1608" t="s">
        <v>1485</v>
      </c>
      <c r="C7" s="1606"/>
      <c r="D7" s="1606"/>
      <c r="E7" s="1607"/>
      <c r="F7" s="1606"/>
      <c r="G7" s="1606"/>
      <c r="H7" s="1606"/>
      <c r="I7" s="1606"/>
      <c r="J7" s="1605"/>
      <c r="K7" s="1604"/>
      <c r="L7" s="1604"/>
    </row>
    <row r="8" spans="1:12" ht="16.5" thickTop="1" thickBot="1">
      <c r="A8" s="1603" t="s">
        <v>1484</v>
      </c>
      <c r="B8" s="1602"/>
      <c r="C8" s="1599"/>
      <c r="D8" s="1599"/>
      <c r="E8" s="1601"/>
      <c r="F8" s="1599" t="s">
        <v>1483</v>
      </c>
      <c r="G8" s="1600">
        <f>E83+J83</f>
        <v>0</v>
      </c>
      <c r="H8" s="1599"/>
      <c r="I8" s="1599"/>
      <c r="J8" s="1598"/>
      <c r="K8" s="1583"/>
      <c r="L8" s="1583"/>
    </row>
    <row r="9" spans="1:12" ht="15.75" thickTop="1">
      <c r="A9" s="1588"/>
      <c r="B9" s="1590"/>
      <c r="C9" s="1590"/>
      <c r="D9" s="1590"/>
      <c r="E9" s="1589"/>
      <c r="F9" s="1586" t="s">
        <v>167</v>
      </c>
      <c r="G9" s="1597"/>
      <c r="H9" s="1597" t="s">
        <v>1482</v>
      </c>
      <c r="I9" s="1597" t="s">
        <v>1481</v>
      </c>
      <c r="J9" s="1596" t="s">
        <v>665</v>
      </c>
      <c r="K9" s="1583"/>
      <c r="L9" s="1583"/>
    </row>
    <row r="10" spans="1:12">
      <c r="A10" s="1586" t="s">
        <v>1480</v>
      </c>
      <c r="B10" s="1597"/>
      <c r="C10" s="1597"/>
      <c r="D10" s="1597"/>
      <c r="E10" s="1596"/>
      <c r="F10" s="1590"/>
      <c r="H10" s="1579">
        <v>40</v>
      </c>
      <c r="I10" s="1590"/>
      <c r="J10" s="1589">
        <f>(I10*H10)</f>
        <v>0</v>
      </c>
      <c r="K10" s="1583"/>
      <c r="L10" s="1583"/>
    </row>
    <row r="11" spans="1:12">
      <c r="A11" s="1590">
        <v>40032</v>
      </c>
      <c r="B11" s="1590" t="s">
        <v>1479</v>
      </c>
      <c r="C11" s="1590">
        <v>40</v>
      </c>
      <c r="D11" s="1590">
        <v>10</v>
      </c>
      <c r="E11" s="1589">
        <v>0</v>
      </c>
      <c r="F11" s="1590">
        <v>45214</v>
      </c>
      <c r="G11" s="1590" t="s">
        <v>1478</v>
      </c>
      <c r="H11" s="1590">
        <v>40</v>
      </c>
      <c r="I11" s="1590"/>
      <c r="J11" s="1589">
        <v>0</v>
      </c>
      <c r="K11" s="1583"/>
      <c r="L11" s="1583"/>
    </row>
    <row r="12" spans="1:12">
      <c r="A12" s="1579">
        <v>40036</v>
      </c>
      <c r="B12" s="1579" t="s">
        <v>1477</v>
      </c>
      <c r="C12" s="1579">
        <v>5</v>
      </c>
      <c r="D12" s="1590"/>
      <c r="E12" s="1589">
        <v>0</v>
      </c>
      <c r="F12" s="1590">
        <v>45412</v>
      </c>
      <c r="G12" s="1590" t="s">
        <v>1476</v>
      </c>
      <c r="H12" s="1590">
        <v>40</v>
      </c>
      <c r="I12" s="1590"/>
      <c r="J12" s="1589">
        <v>0</v>
      </c>
      <c r="K12" s="1583"/>
      <c r="L12" s="1583"/>
    </row>
    <row r="13" spans="1:12">
      <c r="A13" s="1590">
        <v>40022</v>
      </c>
      <c r="B13" s="1590" t="s">
        <v>1475</v>
      </c>
      <c r="C13" s="1590">
        <v>40</v>
      </c>
      <c r="D13" s="1590"/>
      <c r="E13" s="1589">
        <v>0</v>
      </c>
      <c r="F13" s="1590">
        <v>45414</v>
      </c>
      <c r="G13" s="1590" t="s">
        <v>165</v>
      </c>
      <c r="H13" s="1590">
        <v>40</v>
      </c>
      <c r="I13" s="1590">
        <v>25</v>
      </c>
      <c r="J13" s="1589">
        <v>0</v>
      </c>
      <c r="K13" s="1583"/>
      <c r="L13" s="1583"/>
    </row>
    <row r="14" spans="1:12">
      <c r="A14" s="1590">
        <v>40012</v>
      </c>
      <c r="B14" s="1590" t="s">
        <v>1474</v>
      </c>
      <c r="C14" s="1590">
        <v>40</v>
      </c>
      <c r="D14" s="1590"/>
      <c r="E14" s="1589">
        <v>0</v>
      </c>
      <c r="F14" s="1579">
        <v>45460</v>
      </c>
      <c r="G14" s="1590" t="s">
        <v>1473</v>
      </c>
      <c r="H14" s="1590">
        <v>40</v>
      </c>
      <c r="I14" s="1590"/>
      <c r="J14" s="1589">
        <v>0</v>
      </c>
      <c r="K14" s="1583"/>
      <c r="L14" s="1583"/>
    </row>
    <row r="15" spans="1:12">
      <c r="A15" s="1588" t="s">
        <v>663</v>
      </c>
      <c r="B15" s="1590"/>
      <c r="C15" s="1590"/>
      <c r="D15" s="1588"/>
      <c r="E15" s="1589">
        <v>0</v>
      </c>
      <c r="F15" s="1590">
        <v>45632</v>
      </c>
      <c r="G15" s="1590" t="s">
        <v>1472</v>
      </c>
      <c r="H15" s="1590">
        <v>40</v>
      </c>
      <c r="I15" s="1590"/>
      <c r="J15" s="1589">
        <v>0</v>
      </c>
      <c r="K15" s="1583"/>
      <c r="L15" s="1583"/>
    </row>
    <row r="16" spans="1:12">
      <c r="A16" s="1590">
        <v>46194</v>
      </c>
      <c r="B16" s="1590" t="s">
        <v>1471</v>
      </c>
      <c r="C16" s="1590">
        <v>40</v>
      </c>
      <c r="D16" s="1588"/>
      <c r="E16" s="1589">
        <v>0</v>
      </c>
      <c r="F16" s="1590">
        <v>45622</v>
      </c>
      <c r="G16" s="1590" t="s">
        <v>1470</v>
      </c>
      <c r="H16" s="1590">
        <v>40</v>
      </c>
      <c r="I16" s="1590"/>
      <c r="J16" s="1589">
        <v>0</v>
      </c>
      <c r="K16" s="1583"/>
      <c r="L16" s="1583"/>
    </row>
    <row r="17" spans="1:15">
      <c r="A17" s="1590">
        <v>46204</v>
      </c>
      <c r="B17" s="1590" t="s">
        <v>1469</v>
      </c>
      <c r="C17" s="1590">
        <v>40</v>
      </c>
      <c r="D17" s="1588"/>
      <c r="E17" s="1589">
        <v>0</v>
      </c>
      <c r="F17" s="1590">
        <v>45124</v>
      </c>
      <c r="G17" s="1590" t="s">
        <v>1468</v>
      </c>
      <c r="H17" s="1590">
        <v>40</v>
      </c>
      <c r="I17" s="1590"/>
      <c r="J17" s="1589">
        <v>0</v>
      </c>
      <c r="K17" s="1583"/>
      <c r="L17" s="1583"/>
    </row>
    <row r="18" spans="1:15">
      <c r="A18" s="1590">
        <v>46214</v>
      </c>
      <c r="B18" s="1590" t="s">
        <v>1467</v>
      </c>
      <c r="C18" s="1590">
        <v>40</v>
      </c>
      <c r="D18" s="1588"/>
      <c r="E18" s="1589">
        <v>0</v>
      </c>
      <c r="F18" s="1588" t="s">
        <v>824</v>
      </c>
      <c r="J18" s="1589">
        <v>0</v>
      </c>
      <c r="K18" s="1583"/>
      <c r="L18" s="1583"/>
    </row>
    <row r="19" spans="1:15">
      <c r="A19" s="1579">
        <v>46332</v>
      </c>
      <c r="B19" s="1590" t="s">
        <v>1466</v>
      </c>
      <c r="C19" s="1590">
        <v>25</v>
      </c>
      <c r="D19" s="1588"/>
      <c r="E19" s="1589">
        <v>0</v>
      </c>
      <c r="F19" s="1590">
        <v>44002</v>
      </c>
      <c r="G19" s="1590" t="s">
        <v>230</v>
      </c>
      <c r="H19" s="1590">
        <v>40</v>
      </c>
      <c r="I19" s="1590"/>
      <c r="J19" s="1589">
        <v>0</v>
      </c>
      <c r="K19" s="1583"/>
      <c r="L19" s="1583"/>
    </row>
    <row r="20" spans="1:15">
      <c r="A20" s="1590">
        <v>86624</v>
      </c>
      <c r="B20" s="1590" t="s">
        <v>653</v>
      </c>
      <c r="C20" s="1590">
        <v>25</v>
      </c>
      <c r="D20" s="1588"/>
      <c r="E20" s="1589">
        <v>0</v>
      </c>
      <c r="F20" s="1590">
        <v>44044</v>
      </c>
      <c r="G20" s="1590" t="s">
        <v>1465</v>
      </c>
      <c r="H20" s="1590">
        <v>40</v>
      </c>
      <c r="I20" s="1590">
        <v>25</v>
      </c>
      <c r="J20" s="1589">
        <v>0</v>
      </c>
      <c r="K20" s="1583"/>
      <c r="L20" s="1583"/>
    </row>
    <row r="21" spans="1:15">
      <c r="A21" s="1590">
        <v>86522</v>
      </c>
      <c r="B21" s="1590" t="s">
        <v>1464</v>
      </c>
      <c r="C21" s="1590">
        <v>25</v>
      </c>
      <c r="D21" s="1588"/>
      <c r="E21" s="1589">
        <v>0</v>
      </c>
      <c r="F21" s="1590">
        <v>44072</v>
      </c>
      <c r="G21" s="1590" t="s">
        <v>232</v>
      </c>
      <c r="H21" s="1590">
        <v>40</v>
      </c>
      <c r="I21" s="1590">
        <v>10</v>
      </c>
      <c r="J21" s="1589">
        <v>0</v>
      </c>
      <c r="K21" s="1583"/>
      <c r="L21" s="1583"/>
    </row>
    <row r="22" spans="1:15">
      <c r="A22" s="1590">
        <v>56294</v>
      </c>
      <c r="B22" s="1590" t="s">
        <v>133</v>
      </c>
      <c r="C22" s="1590">
        <v>40</v>
      </c>
      <c r="D22" s="1588"/>
      <c r="E22" s="1589">
        <v>0</v>
      </c>
      <c r="F22" s="1590">
        <v>44169</v>
      </c>
      <c r="G22" s="1590" t="s">
        <v>1287</v>
      </c>
      <c r="H22" s="1590">
        <v>10</v>
      </c>
      <c r="I22" s="1590"/>
      <c r="J22" s="1589">
        <v>0</v>
      </c>
      <c r="K22" s="1583"/>
      <c r="L22" s="1583"/>
    </row>
    <row r="23" spans="1:15">
      <c r="A23" s="1590">
        <v>86032</v>
      </c>
      <c r="B23" s="1590" t="s">
        <v>655</v>
      </c>
      <c r="C23" s="1590">
        <v>25</v>
      </c>
      <c r="D23" s="1588"/>
      <c r="E23" s="1589">
        <v>0</v>
      </c>
      <c r="F23" s="1590">
        <v>44314</v>
      </c>
      <c r="G23" s="1590" t="s">
        <v>538</v>
      </c>
      <c r="H23" s="1590">
        <v>40</v>
      </c>
      <c r="I23" s="1590"/>
      <c r="J23" s="1589">
        <v>0</v>
      </c>
      <c r="K23" s="1583"/>
      <c r="L23" s="1583"/>
    </row>
    <row r="24" spans="1:15">
      <c r="A24" s="1590">
        <v>66704</v>
      </c>
      <c r="B24" s="1590" t="s">
        <v>634</v>
      </c>
      <c r="C24" s="1590">
        <v>40</v>
      </c>
      <c r="D24" s="1588"/>
      <c r="E24" s="1589">
        <v>0</v>
      </c>
      <c r="F24" s="1590">
        <v>24052</v>
      </c>
      <c r="G24" s="1590" t="s">
        <v>1463</v>
      </c>
      <c r="H24" s="1590">
        <v>40</v>
      </c>
      <c r="I24" s="1590"/>
      <c r="J24" s="1589">
        <v>0</v>
      </c>
      <c r="L24" s="1583"/>
    </row>
    <row r="25" spans="1:15">
      <c r="A25" s="1590">
        <v>46394</v>
      </c>
      <c r="B25" s="1590" t="s">
        <v>642</v>
      </c>
      <c r="C25" s="1590">
        <v>40</v>
      </c>
      <c r="D25" s="1588"/>
      <c r="E25" s="1589">
        <v>0</v>
      </c>
      <c r="F25" s="1590">
        <v>44692</v>
      </c>
      <c r="G25" s="1590" t="s">
        <v>1462</v>
      </c>
      <c r="H25" s="1590">
        <v>40</v>
      </c>
      <c r="I25" s="1590"/>
      <c r="J25" s="1589">
        <v>0</v>
      </c>
      <c r="K25" s="1583"/>
      <c r="L25" s="1583"/>
      <c r="O25" s="797"/>
    </row>
    <row r="26" spans="1:15">
      <c r="A26" s="1588" t="s">
        <v>643</v>
      </c>
      <c r="B26" s="1590"/>
      <c r="C26" s="1590"/>
      <c r="D26" s="1590"/>
      <c r="E26" s="1589">
        <v>0</v>
      </c>
      <c r="F26" s="1590">
        <v>24422</v>
      </c>
      <c r="G26" s="1590" t="s">
        <v>1461</v>
      </c>
      <c r="H26" s="1590">
        <v>40</v>
      </c>
      <c r="I26" s="1590"/>
      <c r="J26" s="1589">
        <v>0</v>
      </c>
      <c r="K26" s="1583"/>
      <c r="L26" s="1583"/>
    </row>
    <row r="27" spans="1:15">
      <c r="A27" s="1590">
        <v>43012</v>
      </c>
      <c r="B27" s="1590" t="s">
        <v>1460</v>
      </c>
      <c r="C27" s="1590">
        <v>40</v>
      </c>
      <c r="D27" s="1590">
        <v>10</v>
      </c>
      <c r="E27" s="1589">
        <v>0</v>
      </c>
      <c r="F27" s="1590"/>
      <c r="G27" s="1590"/>
      <c r="H27" s="1590"/>
      <c r="I27" s="1590"/>
      <c r="J27" s="1589">
        <v>0</v>
      </c>
      <c r="K27" s="1583"/>
      <c r="L27" s="1583"/>
    </row>
    <row r="28" spans="1:15">
      <c r="A28" s="1590">
        <v>43022</v>
      </c>
      <c r="B28" s="1590" t="s">
        <v>1459</v>
      </c>
      <c r="C28" s="1590">
        <v>40</v>
      </c>
      <c r="D28" s="1590">
        <v>50</v>
      </c>
      <c r="E28" s="1589">
        <v>0</v>
      </c>
      <c r="F28" s="1590"/>
      <c r="G28" s="1590"/>
      <c r="H28" s="1590"/>
      <c r="I28" s="1590"/>
      <c r="J28" s="1589">
        <v>0</v>
      </c>
      <c r="K28" s="1583"/>
      <c r="L28" s="1583"/>
    </row>
    <row r="29" spans="1:15">
      <c r="A29" s="1590">
        <v>43032</v>
      </c>
      <c r="B29" s="1590" t="s">
        <v>1458</v>
      </c>
      <c r="C29" s="1590">
        <v>40</v>
      </c>
      <c r="D29" s="1590">
        <v>25</v>
      </c>
      <c r="E29" s="1589">
        <v>0</v>
      </c>
      <c r="F29" s="1590"/>
      <c r="G29" s="1590"/>
      <c r="H29" s="1590"/>
      <c r="I29" s="1590"/>
      <c r="J29" s="1589">
        <v>0</v>
      </c>
      <c r="K29" s="1583"/>
      <c r="L29" s="1583"/>
    </row>
    <row r="30" spans="1:15">
      <c r="A30" s="1590">
        <v>43042</v>
      </c>
      <c r="B30" s="1590" t="s">
        <v>1457</v>
      </c>
      <c r="C30" s="1590">
        <v>40</v>
      </c>
      <c r="D30" s="1590">
        <v>10</v>
      </c>
      <c r="E30" s="1589">
        <v>0</v>
      </c>
      <c r="F30" s="1590">
        <v>64002</v>
      </c>
      <c r="G30" s="1590" t="s">
        <v>1456</v>
      </c>
      <c r="H30" s="1590">
        <v>40</v>
      </c>
      <c r="I30" s="1590">
        <v>25</v>
      </c>
      <c r="J30" s="1589">
        <v>0</v>
      </c>
      <c r="K30" s="1583"/>
      <c r="L30" s="1583"/>
    </row>
    <row r="31" spans="1:15">
      <c r="A31" s="1590">
        <v>43052</v>
      </c>
      <c r="B31" s="1590" t="s">
        <v>179</v>
      </c>
      <c r="C31" s="1590">
        <v>40</v>
      </c>
      <c r="D31" s="1590"/>
      <c r="E31" s="1589">
        <v>0</v>
      </c>
      <c r="F31" s="1590"/>
      <c r="G31" s="1590"/>
      <c r="H31" s="1590"/>
      <c r="I31" s="1590"/>
      <c r="J31" s="1589">
        <v>0</v>
      </c>
      <c r="K31" s="1583"/>
      <c r="L31" s="1583"/>
    </row>
    <row r="32" spans="1:15">
      <c r="A32" s="1590">
        <v>43166</v>
      </c>
      <c r="B32" s="1590" t="s">
        <v>1455</v>
      </c>
      <c r="C32" s="1590">
        <v>5</v>
      </c>
      <c r="D32" s="1590"/>
      <c r="E32" s="1589">
        <v>0</v>
      </c>
      <c r="F32" s="1590">
        <v>67092</v>
      </c>
      <c r="G32" s="1590" t="s">
        <v>1454</v>
      </c>
      <c r="H32" s="1590">
        <v>40</v>
      </c>
      <c r="I32" s="1590"/>
      <c r="J32" s="1589">
        <v>0</v>
      </c>
      <c r="K32" s="1583"/>
      <c r="L32" s="1583"/>
    </row>
    <row r="33" spans="1:13">
      <c r="A33" s="1590">
        <v>43176</v>
      </c>
      <c r="B33" s="1590" t="s">
        <v>1453</v>
      </c>
      <c r="C33" s="1590">
        <v>5</v>
      </c>
      <c r="D33" s="1590"/>
      <c r="E33" s="1589">
        <v>0</v>
      </c>
      <c r="F33" s="1590">
        <v>67152</v>
      </c>
      <c r="G33" s="1590" t="s">
        <v>1452</v>
      </c>
      <c r="H33" s="1590">
        <v>40</v>
      </c>
      <c r="I33" s="1590">
        <v>175</v>
      </c>
      <c r="J33" s="1589">
        <v>0</v>
      </c>
      <c r="K33" s="1583"/>
      <c r="L33" s="1583"/>
      <c r="M33" s="1579" t="s">
        <v>1451</v>
      </c>
    </row>
    <row r="34" spans="1:13">
      <c r="A34" s="1579">
        <v>43186</v>
      </c>
      <c r="B34" s="1579" t="s">
        <v>1450</v>
      </c>
      <c r="C34" s="1579">
        <v>5</v>
      </c>
      <c r="D34" s="1590"/>
      <c r="E34" s="1589">
        <v>0</v>
      </c>
      <c r="F34" s="1590">
        <v>64692</v>
      </c>
      <c r="G34" s="1590" t="s">
        <v>1449</v>
      </c>
      <c r="H34" s="1590">
        <v>40</v>
      </c>
      <c r="I34" s="1590"/>
      <c r="J34" s="1589">
        <v>0</v>
      </c>
      <c r="K34" s="1583"/>
      <c r="L34" s="1583"/>
    </row>
    <row r="35" spans="1:13">
      <c r="A35" s="1590">
        <v>83499</v>
      </c>
      <c r="B35" s="1590" t="s">
        <v>1448</v>
      </c>
      <c r="C35" s="1590">
        <v>25</v>
      </c>
      <c r="D35" s="1590"/>
      <c r="E35" s="1589">
        <v>0</v>
      </c>
      <c r="F35" s="1588"/>
      <c r="J35" s="1589">
        <v>0</v>
      </c>
      <c r="K35" s="1583"/>
      <c r="L35" s="1583"/>
    </row>
    <row r="36" spans="1:13">
      <c r="A36" s="1590">
        <v>83439</v>
      </c>
      <c r="B36" s="1590" t="s">
        <v>1447</v>
      </c>
      <c r="C36" s="1590">
        <v>25</v>
      </c>
      <c r="D36" s="1590"/>
      <c r="E36" s="1589">
        <v>0</v>
      </c>
      <c r="F36" s="1590">
        <v>42092</v>
      </c>
      <c r="G36" s="1590" t="s">
        <v>1446</v>
      </c>
      <c r="H36" s="1590">
        <v>40</v>
      </c>
      <c r="I36" s="1590">
        <v>15</v>
      </c>
      <c r="J36" s="1589">
        <v>0</v>
      </c>
      <c r="K36" s="1583"/>
      <c r="L36" s="1583"/>
    </row>
    <row r="37" spans="1:13">
      <c r="A37" s="1590">
        <v>43137</v>
      </c>
      <c r="B37" s="1590" t="s">
        <v>1445</v>
      </c>
      <c r="C37" s="1590">
        <v>25</v>
      </c>
      <c r="D37" s="1590"/>
      <c r="E37" s="1589">
        <v>0</v>
      </c>
      <c r="F37" s="1579">
        <v>42132</v>
      </c>
      <c r="G37" s="1590" t="s">
        <v>1444</v>
      </c>
      <c r="H37" s="1590">
        <v>40</v>
      </c>
      <c r="I37" s="1590">
        <v>10</v>
      </c>
      <c r="J37" s="1589">
        <v>0</v>
      </c>
      <c r="K37" s="1583"/>
      <c r="L37" s="1583"/>
    </row>
    <row r="38" spans="1:13">
      <c r="A38" s="1590">
        <v>83409</v>
      </c>
      <c r="B38" s="1590" t="s">
        <v>1443</v>
      </c>
      <c r="C38" s="1590">
        <v>10</v>
      </c>
      <c r="D38" s="1590"/>
      <c r="E38" s="1589">
        <v>0</v>
      </c>
      <c r="F38" s="1590">
        <v>62682</v>
      </c>
      <c r="G38" s="1590" t="s">
        <v>1442</v>
      </c>
      <c r="H38" s="1590">
        <v>40</v>
      </c>
      <c r="I38" s="1590"/>
      <c r="J38" s="1589">
        <v>0</v>
      </c>
      <c r="K38" s="1583"/>
      <c r="L38" s="1583"/>
    </row>
    <row r="39" spans="1:13">
      <c r="A39" s="1590">
        <v>43502</v>
      </c>
      <c r="B39" s="1590" t="s">
        <v>1441</v>
      </c>
      <c r="C39" s="1590">
        <v>40</v>
      </c>
      <c r="D39" s="1590"/>
      <c r="E39" s="1589">
        <v>0</v>
      </c>
      <c r="F39" s="1590">
        <v>42686</v>
      </c>
      <c r="G39" s="1590" t="s">
        <v>1440</v>
      </c>
      <c r="H39" s="1590">
        <v>5</v>
      </c>
      <c r="I39" s="1590">
        <v>100</v>
      </c>
      <c r="J39" s="1589">
        <v>0</v>
      </c>
      <c r="K39" s="1583"/>
      <c r="L39" s="1583"/>
    </row>
    <row r="40" spans="1:13">
      <c r="A40" s="1590">
        <v>63932</v>
      </c>
      <c r="B40" s="1590" t="s">
        <v>1439</v>
      </c>
      <c r="C40" s="1590">
        <v>40</v>
      </c>
      <c r="D40" s="1590">
        <v>25</v>
      </c>
      <c r="E40" s="1589">
        <v>0</v>
      </c>
      <c r="F40" s="1579">
        <v>42326</v>
      </c>
      <c r="G40" s="1579" t="s">
        <v>1438</v>
      </c>
      <c r="H40" s="1590">
        <v>5</v>
      </c>
      <c r="I40" s="1590"/>
      <c r="J40" s="1589">
        <v>0</v>
      </c>
      <c r="K40" s="1583"/>
      <c r="L40" s="1583"/>
    </row>
    <row r="41" spans="1:13">
      <c r="A41" s="1590">
        <v>63952</v>
      </c>
      <c r="B41" s="1590" t="s">
        <v>1308</v>
      </c>
      <c r="C41" s="1590">
        <v>40</v>
      </c>
      <c r="D41" s="1590"/>
      <c r="E41" s="1589">
        <v>0</v>
      </c>
      <c r="F41" s="1579">
        <v>42226</v>
      </c>
      <c r="G41" s="1579" t="s">
        <v>1437</v>
      </c>
      <c r="H41" s="1590">
        <v>5</v>
      </c>
      <c r="I41" s="1590"/>
      <c r="J41" s="1589">
        <v>0</v>
      </c>
      <c r="K41" s="1583"/>
      <c r="L41" s="1583"/>
    </row>
    <row r="42" spans="1:13">
      <c r="A42" s="1590">
        <v>63942</v>
      </c>
      <c r="B42" s="1590" t="s">
        <v>1310</v>
      </c>
      <c r="C42" s="1590">
        <v>40</v>
      </c>
      <c r="D42" s="1590"/>
      <c r="E42" s="1589">
        <v>0</v>
      </c>
      <c r="F42" s="1590">
        <v>42682</v>
      </c>
      <c r="G42" s="1590" t="s">
        <v>651</v>
      </c>
      <c r="H42" s="1590">
        <v>40</v>
      </c>
      <c r="I42" s="1590">
        <v>35</v>
      </c>
      <c r="J42" s="1589">
        <v>0</v>
      </c>
      <c r="K42" s="1583"/>
      <c r="L42" s="1583"/>
    </row>
    <row r="43" spans="1:13">
      <c r="A43" s="1590">
        <v>63922</v>
      </c>
      <c r="B43" s="1590" t="s">
        <v>1436</v>
      </c>
      <c r="C43" s="1590">
        <v>40</v>
      </c>
      <c r="D43" s="1590"/>
      <c r="E43" s="1589">
        <v>0</v>
      </c>
      <c r="F43" s="1590">
        <v>42692</v>
      </c>
      <c r="G43" s="1590" t="s">
        <v>649</v>
      </c>
      <c r="H43" s="1590">
        <v>40</v>
      </c>
      <c r="I43" s="1590">
        <v>10</v>
      </c>
      <c r="J43" s="1589">
        <v>0</v>
      </c>
      <c r="K43" s="1583"/>
      <c r="L43" s="1583"/>
    </row>
    <row r="44" spans="1:13">
      <c r="A44" s="1590">
        <v>63912</v>
      </c>
      <c r="B44" s="1590" t="s">
        <v>1435</v>
      </c>
      <c r="C44" s="1590">
        <v>40</v>
      </c>
      <c r="D44" s="1590"/>
      <c r="E44" s="1589">
        <v>0</v>
      </c>
      <c r="F44" s="1590">
        <v>62902</v>
      </c>
      <c r="G44" s="1590" t="s">
        <v>1363</v>
      </c>
      <c r="H44" s="1590">
        <v>40</v>
      </c>
      <c r="I44" s="1590"/>
      <c r="J44" s="1589">
        <v>0</v>
      </c>
      <c r="K44" s="1583"/>
      <c r="L44" s="1583"/>
    </row>
    <row r="45" spans="1:13">
      <c r="A45" s="1590">
        <v>43902</v>
      </c>
      <c r="B45" s="1590" t="s">
        <v>1434</v>
      </c>
      <c r="C45" s="1590">
        <v>40</v>
      </c>
      <c r="D45" s="1590"/>
      <c r="E45" s="1589">
        <v>0</v>
      </c>
      <c r="F45" s="1590"/>
      <c r="G45" s="1590"/>
      <c r="H45" s="1590">
        <v>5</v>
      </c>
      <c r="I45" s="1590"/>
      <c r="J45" s="1589">
        <v>0</v>
      </c>
      <c r="K45" s="1583"/>
      <c r="L45" s="1583"/>
    </row>
    <row r="46" spans="1:13">
      <c r="A46" s="1590">
        <v>33332</v>
      </c>
      <c r="B46" s="1590" t="s">
        <v>1433</v>
      </c>
      <c r="C46" s="1590">
        <v>40</v>
      </c>
      <c r="D46" s="1590"/>
      <c r="E46" s="1589">
        <v>0</v>
      </c>
      <c r="F46" s="1590">
        <v>42689</v>
      </c>
      <c r="G46" s="1590" t="s">
        <v>651</v>
      </c>
      <c r="H46" s="1590">
        <v>20</v>
      </c>
      <c r="I46" s="1590"/>
      <c r="J46" s="1589">
        <v>0</v>
      </c>
      <c r="K46" s="1583"/>
      <c r="L46" s="1583"/>
    </row>
    <row r="47" spans="1:13">
      <c r="A47" s="1590">
        <v>33330</v>
      </c>
      <c r="B47" s="1590" t="s">
        <v>1432</v>
      </c>
      <c r="C47" s="1590">
        <v>40</v>
      </c>
      <c r="D47" s="1590">
        <v>2</v>
      </c>
      <c r="E47" s="1589">
        <v>0</v>
      </c>
      <c r="F47" s="1590">
        <v>42699</v>
      </c>
      <c r="G47" s="1590" t="s">
        <v>649</v>
      </c>
      <c r="H47" s="1590">
        <v>20</v>
      </c>
      <c r="I47" s="1590">
        <v>5</v>
      </c>
      <c r="J47" s="1589">
        <v>0</v>
      </c>
      <c r="K47" s="1583"/>
      <c r="L47" s="1583"/>
    </row>
    <row r="48" spans="1:13">
      <c r="A48" s="1588" t="s">
        <v>602</v>
      </c>
      <c r="B48" s="1590"/>
      <c r="C48" s="1590"/>
      <c r="D48" s="1588"/>
      <c r="E48" s="1589">
        <v>0</v>
      </c>
      <c r="F48" s="1588" t="s">
        <v>87</v>
      </c>
      <c r="G48" s="1590"/>
      <c r="H48" s="1590"/>
      <c r="I48" s="1590"/>
      <c r="J48" s="1589">
        <v>0</v>
      </c>
      <c r="K48" s="1583"/>
      <c r="L48" s="1583"/>
    </row>
    <row r="49" spans="1:12">
      <c r="A49" s="1590">
        <v>56902</v>
      </c>
      <c r="B49" s="1590" t="s">
        <v>1431</v>
      </c>
      <c r="C49" s="1590">
        <v>40</v>
      </c>
      <c r="D49" s="1590"/>
      <c r="E49" s="1589">
        <v>0</v>
      </c>
      <c r="F49" s="1590">
        <v>66042</v>
      </c>
      <c r="G49" s="1590" t="s">
        <v>1127</v>
      </c>
      <c r="H49" s="1590">
        <v>40</v>
      </c>
      <c r="I49" s="1590"/>
      <c r="J49" s="1589">
        <v>0</v>
      </c>
      <c r="K49" s="1583"/>
      <c r="L49" s="1583"/>
    </row>
    <row r="50" spans="1:12">
      <c r="A50" s="1590">
        <v>56906</v>
      </c>
      <c r="B50" s="1590" t="s">
        <v>1430</v>
      </c>
      <c r="C50" s="1590">
        <v>5</v>
      </c>
      <c r="D50" s="1590"/>
      <c r="E50" s="1589">
        <v>0</v>
      </c>
      <c r="F50" s="1590">
        <v>66170</v>
      </c>
      <c r="G50" s="1590" t="s">
        <v>910</v>
      </c>
      <c r="H50" s="1590">
        <v>40</v>
      </c>
      <c r="I50" s="1590"/>
      <c r="J50" s="1589">
        <v>0</v>
      </c>
      <c r="K50" s="1583"/>
      <c r="L50" s="1583"/>
    </row>
    <row r="51" spans="1:12">
      <c r="A51" s="1590">
        <v>66052</v>
      </c>
      <c r="B51" s="1590" t="s">
        <v>1429</v>
      </c>
      <c r="C51" s="1590">
        <v>40</v>
      </c>
      <c r="D51" s="1588"/>
      <c r="E51" s="1589">
        <v>0</v>
      </c>
      <c r="F51" s="1590">
        <v>66184</v>
      </c>
      <c r="G51" s="1590" t="s">
        <v>913</v>
      </c>
      <c r="H51" s="1590">
        <v>40</v>
      </c>
      <c r="I51" s="1590"/>
      <c r="J51" s="1589">
        <v>0</v>
      </c>
      <c r="K51" s="1583"/>
      <c r="L51" s="1583"/>
    </row>
    <row r="52" spans="1:12">
      <c r="A52" s="1590">
        <v>66062</v>
      </c>
      <c r="B52" s="1590" t="s">
        <v>1428</v>
      </c>
      <c r="C52" s="1590">
        <v>40</v>
      </c>
      <c r="D52" s="1590"/>
      <c r="E52" s="1589">
        <v>0</v>
      </c>
      <c r="F52" s="1588" t="s">
        <v>1427</v>
      </c>
      <c r="G52" s="1590"/>
      <c r="H52" s="1590"/>
      <c r="I52" s="1590"/>
      <c r="J52" s="1589">
        <v>0</v>
      </c>
      <c r="K52" s="1583"/>
      <c r="L52" s="1583"/>
    </row>
    <row r="53" spans="1:12">
      <c r="A53" s="1588" t="s">
        <v>584</v>
      </c>
      <c r="B53" s="1590"/>
      <c r="C53" s="1590"/>
      <c r="D53" s="1588"/>
      <c r="E53" s="1589">
        <v>0</v>
      </c>
      <c r="F53" s="1590">
        <v>66576</v>
      </c>
      <c r="G53" s="1590" t="s">
        <v>1426</v>
      </c>
      <c r="H53" s="1590">
        <v>5</v>
      </c>
      <c r="I53" s="1588"/>
      <c r="J53" s="1589">
        <v>0</v>
      </c>
      <c r="K53" s="1583"/>
      <c r="L53" s="1583"/>
    </row>
    <row r="54" spans="1:12">
      <c r="A54" s="1590">
        <v>46122</v>
      </c>
      <c r="B54" s="1590" t="s">
        <v>1425</v>
      </c>
      <c r="C54" s="1590">
        <v>40</v>
      </c>
      <c r="D54" s="1590">
        <v>5</v>
      </c>
      <c r="E54" s="1589">
        <v>0</v>
      </c>
      <c r="F54" s="1590">
        <v>66586</v>
      </c>
      <c r="G54" s="1590" t="s">
        <v>1424</v>
      </c>
      <c r="H54" s="1590">
        <v>5</v>
      </c>
      <c r="I54" s="1588"/>
      <c r="J54" s="1589">
        <v>0</v>
      </c>
      <c r="K54" s="1583"/>
      <c r="L54" s="1583"/>
    </row>
    <row r="55" spans="1:12">
      <c r="A55" s="1590">
        <v>46126</v>
      </c>
      <c r="B55" s="1590" t="s">
        <v>1423</v>
      </c>
      <c r="C55" s="1590">
        <v>5</v>
      </c>
      <c r="D55" s="1588">
        <v>50</v>
      </c>
      <c r="E55" s="1589">
        <v>0</v>
      </c>
      <c r="F55" s="1590">
        <v>66596</v>
      </c>
      <c r="G55" s="1590" t="s">
        <v>1422</v>
      </c>
      <c r="H55" s="1590">
        <v>5</v>
      </c>
      <c r="I55" s="1588"/>
      <c r="J55" s="1589">
        <v>0</v>
      </c>
      <c r="K55" s="1583"/>
      <c r="L55" s="1583"/>
    </row>
    <row r="56" spans="1:12">
      <c r="A56" s="1590">
        <v>46252</v>
      </c>
      <c r="B56" s="1590" t="s">
        <v>1421</v>
      </c>
      <c r="C56" s="1590">
        <v>40</v>
      </c>
      <c r="D56" s="1590"/>
      <c r="E56" s="1589">
        <v>0</v>
      </c>
      <c r="F56" s="1590">
        <v>66032</v>
      </c>
      <c r="G56" s="1590" t="s">
        <v>1420</v>
      </c>
      <c r="H56" s="1590">
        <v>40</v>
      </c>
      <c r="I56" s="1590"/>
      <c r="J56" s="1589">
        <v>0</v>
      </c>
      <c r="K56" s="1583">
        <v>200</v>
      </c>
      <c r="L56" s="1583"/>
    </row>
    <row r="57" spans="1:12">
      <c r="A57" s="1590">
        <v>46259</v>
      </c>
      <c r="B57" s="1590" t="s">
        <v>1419</v>
      </c>
      <c r="C57" s="1590">
        <v>5</v>
      </c>
      <c r="D57" s="1590"/>
      <c r="E57" s="1589">
        <v>0</v>
      </c>
      <c r="F57" s="1590">
        <v>66402</v>
      </c>
      <c r="G57" s="1590" t="s">
        <v>1418</v>
      </c>
      <c r="H57" s="1590">
        <v>40</v>
      </c>
      <c r="I57" s="1590"/>
      <c r="J57" s="1589">
        <v>0</v>
      </c>
      <c r="K57" s="1583"/>
      <c r="L57" s="1583"/>
    </row>
    <row r="58" spans="1:12">
      <c r="A58" s="1590">
        <v>46442</v>
      </c>
      <c r="B58" s="1590" t="s">
        <v>1417</v>
      </c>
      <c r="C58" s="1590">
        <v>40</v>
      </c>
      <c r="D58" s="1588"/>
      <c r="E58" s="1589">
        <v>0</v>
      </c>
      <c r="F58" s="1588"/>
      <c r="G58" s="1587" t="s">
        <v>598</v>
      </c>
      <c r="J58" s="1589">
        <v>0</v>
      </c>
      <c r="K58" s="1583"/>
      <c r="L58" s="1583"/>
    </row>
    <row r="59" spans="1:12">
      <c r="A59" s="1590">
        <v>46446</v>
      </c>
      <c r="B59" s="1590" t="s">
        <v>1416</v>
      </c>
      <c r="C59" s="1590">
        <v>5</v>
      </c>
      <c r="D59" s="1588"/>
      <c r="E59" s="1589">
        <v>0</v>
      </c>
      <c r="F59" s="1590">
        <v>57115</v>
      </c>
      <c r="G59" s="1590" t="s">
        <v>1415</v>
      </c>
      <c r="H59" s="1590">
        <v>25</v>
      </c>
      <c r="I59" s="1588">
        <v>20</v>
      </c>
      <c r="J59" s="1589">
        <v>0</v>
      </c>
      <c r="K59" s="1583"/>
      <c r="L59" s="1583"/>
    </row>
    <row r="60" spans="1:12">
      <c r="A60" s="1590">
        <v>46452</v>
      </c>
      <c r="B60" s="1590" t="s">
        <v>1414</v>
      </c>
      <c r="C60" s="1590">
        <v>40</v>
      </c>
      <c r="D60" s="1588"/>
      <c r="E60" s="1589">
        <v>0</v>
      </c>
      <c r="F60" s="1590">
        <v>57125</v>
      </c>
      <c r="G60" s="1590" t="s">
        <v>1413</v>
      </c>
      <c r="H60" s="1590">
        <v>25</v>
      </c>
      <c r="I60" s="1588"/>
      <c r="J60" s="1589">
        <v>0</v>
      </c>
      <c r="K60" s="1583"/>
      <c r="L60" s="1583"/>
    </row>
    <row r="61" spans="1:12">
      <c r="A61" s="1590">
        <v>46456</v>
      </c>
      <c r="B61" s="1590" t="s">
        <v>1412</v>
      </c>
      <c r="C61" s="1590">
        <v>5</v>
      </c>
      <c r="D61" s="1588"/>
      <c r="E61" s="1589">
        <v>0</v>
      </c>
      <c r="F61" s="1590">
        <v>57261</v>
      </c>
      <c r="G61" s="1590" t="s">
        <v>945</v>
      </c>
      <c r="H61" s="1590">
        <v>20</v>
      </c>
      <c r="I61" s="1588"/>
      <c r="J61" s="1589">
        <v>0</v>
      </c>
      <c r="K61" s="1583"/>
      <c r="L61" s="1583"/>
    </row>
    <row r="62" spans="1:12">
      <c r="A62" s="1590">
        <v>46466</v>
      </c>
      <c r="B62" s="1590" t="s">
        <v>1411</v>
      </c>
      <c r="C62" s="1590">
        <v>5</v>
      </c>
      <c r="D62" s="1588"/>
      <c r="E62" s="1589">
        <v>0</v>
      </c>
      <c r="F62" s="1590">
        <v>57262</v>
      </c>
      <c r="G62" s="1590" t="s">
        <v>1410</v>
      </c>
      <c r="H62" s="1590">
        <v>24</v>
      </c>
      <c r="I62" s="1588"/>
      <c r="J62" s="1589">
        <v>0</v>
      </c>
      <c r="K62" s="1583"/>
      <c r="L62" s="1583"/>
    </row>
    <row r="63" spans="1:12">
      <c r="A63" s="1590">
        <v>46472</v>
      </c>
      <c r="B63" s="1590" t="s">
        <v>1409</v>
      </c>
      <c r="C63" s="1590">
        <v>40</v>
      </c>
      <c r="D63" s="1588"/>
      <c r="E63" s="1589">
        <v>0</v>
      </c>
      <c r="F63" s="1590">
        <v>57263</v>
      </c>
      <c r="G63" s="1590" t="s">
        <v>1408</v>
      </c>
      <c r="H63" s="1590">
        <v>20</v>
      </c>
      <c r="I63" s="1588">
        <v>5</v>
      </c>
      <c r="J63" s="1589">
        <v>0</v>
      </c>
      <c r="K63" s="1583"/>
      <c r="L63" s="1583"/>
    </row>
    <row r="64" spans="1:12">
      <c r="A64" s="1590">
        <v>46462</v>
      </c>
      <c r="B64" s="1590" t="s">
        <v>1407</v>
      </c>
      <c r="C64" s="1590">
        <v>40</v>
      </c>
      <c r="D64" s="1588"/>
      <c r="E64" s="1589">
        <v>0</v>
      </c>
      <c r="F64" s="1590">
        <v>57392</v>
      </c>
      <c r="G64" s="1590" t="s">
        <v>951</v>
      </c>
      <c r="H64" s="1590">
        <v>24</v>
      </c>
      <c r="I64" s="1588"/>
      <c r="J64" s="1589">
        <v>0</v>
      </c>
      <c r="K64" s="1583"/>
      <c r="L64" s="1583"/>
    </row>
    <row r="65" spans="1:12">
      <c r="A65" s="1590">
        <v>46482</v>
      </c>
      <c r="B65" s="1590" t="s">
        <v>1406</v>
      </c>
      <c r="C65" s="1590">
        <v>40</v>
      </c>
      <c r="D65" s="1588"/>
      <c r="E65" s="1589">
        <v>0</v>
      </c>
      <c r="F65" s="1590">
        <v>57395</v>
      </c>
      <c r="G65" s="1590" t="s">
        <v>947</v>
      </c>
      <c r="H65" s="1590">
        <v>25</v>
      </c>
      <c r="I65" s="1588">
        <v>5</v>
      </c>
      <c r="J65" s="1589">
        <v>0</v>
      </c>
      <c r="K65" s="1583"/>
      <c r="L65" s="1583"/>
    </row>
    <row r="66" spans="1:12">
      <c r="A66" s="1590">
        <v>46486</v>
      </c>
      <c r="B66" s="1590" t="s">
        <v>1405</v>
      </c>
      <c r="C66" s="1590">
        <v>5</v>
      </c>
      <c r="D66" s="1588"/>
      <c r="E66" s="1589">
        <v>0</v>
      </c>
      <c r="F66" s="1590">
        <v>57235</v>
      </c>
      <c r="G66" s="1590" t="s">
        <v>1404</v>
      </c>
      <c r="H66" s="1590">
        <v>20</v>
      </c>
      <c r="I66" s="1588"/>
      <c r="J66" s="1589">
        <v>0</v>
      </c>
      <c r="K66" s="1583"/>
      <c r="L66" s="1583"/>
    </row>
    <row r="67" spans="1:12">
      <c r="A67" s="1590">
        <v>66836</v>
      </c>
      <c r="B67" s="1590" t="s">
        <v>1403</v>
      </c>
      <c r="C67" s="1590">
        <v>5</v>
      </c>
      <c r="D67" s="1588"/>
      <c r="E67" s="1589">
        <v>0</v>
      </c>
      <c r="F67" s="1590">
        <v>57333</v>
      </c>
      <c r="G67" s="1590" t="s">
        <v>1402</v>
      </c>
      <c r="H67" s="1590">
        <v>20</v>
      </c>
      <c r="I67" s="1588"/>
      <c r="J67" s="1589">
        <v>0</v>
      </c>
      <c r="K67" s="1583"/>
      <c r="L67" s="1583"/>
    </row>
    <row r="68" spans="1:12">
      <c r="A68" s="1590">
        <v>66837</v>
      </c>
      <c r="B68" s="1590" t="s">
        <v>1401</v>
      </c>
      <c r="C68" s="1590">
        <v>25</v>
      </c>
      <c r="D68" s="1588"/>
      <c r="E68" s="1589">
        <v>0</v>
      </c>
      <c r="F68" s="1590">
        <v>57164</v>
      </c>
      <c r="G68" s="1590" t="s">
        <v>1400</v>
      </c>
      <c r="H68" s="1590">
        <v>15</v>
      </c>
      <c r="I68" s="1588">
        <v>5</v>
      </c>
      <c r="J68" s="1589">
        <v>0</v>
      </c>
      <c r="K68" s="1583"/>
      <c r="L68" s="1583"/>
    </row>
    <row r="69" spans="1:12">
      <c r="A69" s="1590">
        <v>66962</v>
      </c>
      <c r="B69" s="1590" t="s">
        <v>1399</v>
      </c>
      <c r="C69" s="1590">
        <v>40</v>
      </c>
      <c r="D69" s="1588"/>
      <c r="E69" s="1589">
        <v>0</v>
      </c>
      <c r="F69" s="1590">
        <v>57394</v>
      </c>
      <c r="G69" s="1590" t="s">
        <v>1398</v>
      </c>
      <c r="H69" s="1590">
        <v>15</v>
      </c>
      <c r="I69" s="1590"/>
      <c r="J69" s="1589">
        <v>0</v>
      </c>
      <c r="K69" s="1583"/>
      <c r="L69" s="1583"/>
    </row>
    <row r="70" spans="1:12">
      <c r="A70" s="1590">
        <v>66966</v>
      </c>
      <c r="B70" s="1590" t="s">
        <v>1397</v>
      </c>
      <c r="C70" s="1590">
        <v>5</v>
      </c>
      <c r="D70" s="1588"/>
      <c r="E70" s="1589">
        <v>0</v>
      </c>
      <c r="F70" s="1590">
        <v>37230</v>
      </c>
      <c r="G70" s="1590" t="s">
        <v>1396</v>
      </c>
      <c r="H70" s="1590">
        <v>24</v>
      </c>
      <c r="I70" s="1590">
        <v>2</v>
      </c>
      <c r="J70" s="1589">
        <v>0</v>
      </c>
      <c r="K70" s="1583"/>
      <c r="L70" s="1583"/>
    </row>
    <row r="71" spans="1:12">
      <c r="A71" s="1588" t="s">
        <v>319</v>
      </c>
      <c r="B71" s="1590"/>
      <c r="C71" s="1590"/>
      <c r="D71" s="1588"/>
      <c r="E71" s="1589">
        <v>0</v>
      </c>
      <c r="F71" s="1590">
        <v>37332</v>
      </c>
      <c r="G71" s="1590" t="s">
        <v>1395</v>
      </c>
      <c r="H71" s="1590">
        <v>24</v>
      </c>
      <c r="I71" s="1590">
        <v>2</v>
      </c>
      <c r="J71" s="1589">
        <v>0</v>
      </c>
      <c r="K71" s="1583"/>
      <c r="L71" s="1583"/>
    </row>
    <row r="72" spans="1:12">
      <c r="A72" s="1590">
        <v>88699</v>
      </c>
      <c r="B72" s="1590" t="s">
        <v>1394</v>
      </c>
      <c r="C72" s="1590">
        <v>10</v>
      </c>
      <c r="D72" s="1588"/>
      <c r="E72" s="1589">
        <v>0</v>
      </c>
      <c r="F72" s="1590">
        <v>57512</v>
      </c>
      <c r="G72" s="1590" t="s">
        <v>1393</v>
      </c>
      <c r="H72" s="1590">
        <v>20</v>
      </c>
      <c r="I72" s="1590"/>
      <c r="J72" s="1589">
        <v>0</v>
      </c>
      <c r="K72" s="1583"/>
      <c r="L72" s="1583"/>
    </row>
    <row r="73" spans="1:12">
      <c r="A73" s="1590">
        <v>48179</v>
      </c>
      <c r="B73" s="1590" t="s">
        <v>1392</v>
      </c>
      <c r="C73" s="1590">
        <v>20</v>
      </c>
      <c r="D73" s="1588">
        <v>5</v>
      </c>
      <c r="E73" s="1589">
        <v>0</v>
      </c>
      <c r="F73" s="1590">
        <v>57832</v>
      </c>
      <c r="G73" s="1590" t="s">
        <v>1391</v>
      </c>
      <c r="H73" s="1590">
        <v>10</v>
      </c>
      <c r="I73" s="1590"/>
      <c r="J73" s="1589">
        <v>0</v>
      </c>
      <c r="K73" s="1583"/>
      <c r="L73" s="1583"/>
    </row>
    <row r="74" spans="1:12">
      <c r="A74" s="1590">
        <v>48189</v>
      </c>
      <c r="B74" s="1590" t="s">
        <v>1390</v>
      </c>
      <c r="C74" s="1590">
        <v>20</v>
      </c>
      <c r="D74" s="1588">
        <v>5</v>
      </c>
      <c r="E74" s="1589">
        <v>0</v>
      </c>
      <c r="G74" s="1595"/>
      <c r="H74" s="1594">
        <v>40</v>
      </c>
      <c r="I74" s="1594"/>
      <c r="J74" s="1589">
        <v>0</v>
      </c>
      <c r="K74" s="1583"/>
      <c r="L74" s="1583"/>
    </row>
    <row r="75" spans="1:12">
      <c r="A75" s="1590">
        <v>88698</v>
      </c>
      <c r="B75" s="1590" t="s">
        <v>1389</v>
      </c>
      <c r="C75" s="1590">
        <v>10</v>
      </c>
      <c r="D75" s="1588"/>
      <c r="E75" s="1589">
        <v>0</v>
      </c>
      <c r="G75" s="1593"/>
      <c r="H75" s="1593">
        <v>40</v>
      </c>
      <c r="I75" s="1593"/>
      <c r="J75" s="1589">
        <v>0</v>
      </c>
      <c r="K75" s="1583"/>
      <c r="L75" s="1583"/>
    </row>
    <row r="76" spans="1:12">
      <c r="A76" s="1588" t="s">
        <v>1388</v>
      </c>
      <c r="B76" s="1590"/>
      <c r="C76" s="1590"/>
      <c r="D76" s="1588"/>
      <c r="E76" s="1589">
        <v>0</v>
      </c>
      <c r="F76" s="1592"/>
      <c r="G76" s="1591"/>
      <c r="H76" s="1591">
        <v>40</v>
      </c>
      <c r="I76" s="1591"/>
      <c r="J76" s="1589">
        <v>0</v>
      </c>
      <c r="K76" s="1583"/>
      <c r="L76" s="1583"/>
    </row>
    <row r="77" spans="1:12">
      <c r="A77" s="1590">
        <v>9400</v>
      </c>
      <c r="B77" s="1590" t="s">
        <v>1387</v>
      </c>
      <c r="C77" s="1590">
        <v>20</v>
      </c>
      <c r="D77" s="1588"/>
      <c r="E77" s="1589">
        <v>0</v>
      </c>
      <c r="F77" s="1592"/>
      <c r="G77" s="1591"/>
      <c r="H77" s="1591">
        <v>40</v>
      </c>
      <c r="I77" s="1591"/>
      <c r="J77" s="1589">
        <v>0</v>
      </c>
      <c r="K77" s="1583"/>
      <c r="L77" s="1583">
        <v>10</v>
      </c>
    </row>
    <row r="78" spans="1:12">
      <c r="A78" s="1590">
        <v>9520</v>
      </c>
      <c r="B78" s="1590" t="s">
        <v>1386</v>
      </c>
      <c r="C78" s="1590">
        <v>20</v>
      </c>
      <c r="D78" s="1588"/>
      <c r="E78" s="1589">
        <v>0</v>
      </c>
      <c r="F78" s="1592"/>
      <c r="G78" s="1591"/>
      <c r="H78" s="1591">
        <v>18.100000000000001</v>
      </c>
      <c r="I78" s="1591"/>
      <c r="J78" s="1589">
        <v>0</v>
      </c>
      <c r="K78" s="1583"/>
      <c r="L78" s="1583"/>
    </row>
    <row r="79" spans="1:12">
      <c r="A79" s="1590">
        <v>85919</v>
      </c>
      <c r="B79" s="1590" t="s">
        <v>1385</v>
      </c>
      <c r="C79" s="1590">
        <v>15</v>
      </c>
      <c r="D79" s="1588">
        <v>20</v>
      </c>
      <c r="E79" s="1589">
        <v>0</v>
      </c>
      <c r="F79" s="1592"/>
      <c r="G79" s="1591"/>
      <c r="H79" s="1591">
        <v>20</v>
      </c>
      <c r="I79" s="1591"/>
      <c r="J79" s="1589">
        <v>0</v>
      </c>
      <c r="K79" s="1583"/>
      <c r="L79" s="1583"/>
    </row>
    <row r="80" spans="1:12">
      <c r="A80" s="1590">
        <v>85929</v>
      </c>
      <c r="B80" s="1590" t="s">
        <v>1384</v>
      </c>
      <c r="C80" s="1590">
        <v>15</v>
      </c>
      <c r="D80" s="1590">
        <v>10</v>
      </c>
      <c r="E80" s="1589">
        <v>0</v>
      </c>
      <c r="F80" s="1592">
        <v>57911</v>
      </c>
      <c r="G80" s="1591" t="s">
        <v>1383</v>
      </c>
      <c r="H80" s="1591">
        <v>20</v>
      </c>
      <c r="I80" s="1591"/>
      <c r="J80" s="1589">
        <v>0</v>
      </c>
      <c r="K80" s="1583"/>
      <c r="L80" s="1583"/>
    </row>
    <row r="81" spans="1:13">
      <c r="A81" s="1590">
        <v>9558</v>
      </c>
      <c r="B81" s="1590" t="s">
        <v>1382</v>
      </c>
      <c r="C81" s="1590">
        <v>20</v>
      </c>
      <c r="D81" s="1588"/>
      <c r="E81" s="1589">
        <v>0</v>
      </c>
      <c r="F81" s="1590"/>
      <c r="G81" s="1590"/>
      <c r="H81" s="1590"/>
      <c r="I81" s="1590"/>
      <c r="J81" s="1589">
        <v>0</v>
      </c>
      <c r="K81" s="1583"/>
      <c r="L81" s="1583"/>
    </row>
    <row r="82" spans="1:13">
      <c r="A82" s="1590"/>
      <c r="B82" s="1590"/>
      <c r="C82" s="1590"/>
      <c r="D82" s="1590"/>
      <c r="E82" s="1589">
        <v>0</v>
      </c>
      <c r="F82" s="1590">
        <v>57922</v>
      </c>
      <c r="G82" s="1590" t="s">
        <v>1381</v>
      </c>
      <c r="H82" s="1590">
        <v>20</v>
      </c>
      <c r="I82" s="1590"/>
      <c r="J82" s="1589">
        <v>0</v>
      </c>
      <c r="K82" s="1583"/>
      <c r="L82" s="1583"/>
    </row>
    <row r="83" spans="1:13">
      <c r="D83" s="1587"/>
      <c r="E83" s="1588">
        <f>SUM(E11:E82)</f>
        <v>0</v>
      </c>
      <c r="I83" s="1587"/>
      <c r="J83" s="1586">
        <f>SUM(J11:J82)</f>
        <v>0</v>
      </c>
      <c r="K83" s="1583"/>
      <c r="L83" s="1583"/>
      <c r="M83" s="1585"/>
    </row>
    <row r="84" spans="1:13">
      <c r="K84" s="1584"/>
      <c r="L84" s="1583"/>
    </row>
    <row r="85" spans="1:13" ht="17.25">
      <c r="A85" s="1582"/>
      <c r="B85" s="1582"/>
      <c r="C85" s="1582"/>
      <c r="D85" s="1582"/>
      <c r="E85" s="1581"/>
      <c r="F85" s="1582"/>
      <c r="G85" s="1582"/>
      <c r="H85" s="1582"/>
      <c r="I85" s="1582"/>
      <c r="J85" s="1581"/>
    </row>
  </sheetData>
  <autoFilter ref="A10:J83"/>
  <mergeCells count="3">
    <mergeCell ref="A3:L3"/>
    <mergeCell ref="A4:L4"/>
    <mergeCell ref="A5:L5"/>
  </mergeCells>
  <printOptions horizontalCentered="1"/>
  <pageMargins left="0.39370078740157483" right="0.39370078740157483" top="0.59055118110236227" bottom="0.39370078740157483" header="0" footer="0"/>
  <pageSetup scale="61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591"/>
  <sheetViews>
    <sheetView showGridLines="0" workbookViewId="0">
      <selection activeCell="V24" sqref="V24"/>
    </sheetView>
  </sheetViews>
  <sheetFormatPr baseColWidth="10" defaultRowHeight="12.75"/>
  <cols>
    <col min="1" max="1" width="7.85546875" style="1612" customWidth="1"/>
    <col min="2" max="2" width="41" style="1613" customWidth="1"/>
    <col min="3" max="3" width="15.42578125" style="1620" customWidth="1"/>
    <col min="4" max="4" width="6" style="1620" customWidth="1"/>
    <col min="5" max="5" width="9.5703125" style="1620" customWidth="1"/>
    <col min="6" max="6" width="12.7109375" style="1613" customWidth="1"/>
    <col min="7" max="7" width="31.140625" style="1613" customWidth="1"/>
    <col min="8" max="8" width="15.28515625" style="1613" customWidth="1"/>
    <col min="9" max="9" width="12.85546875" style="1613" hidden="1" customWidth="1"/>
    <col min="10" max="11" width="11.42578125" style="1614"/>
    <col min="12" max="12" width="12.28515625" style="1614" customWidth="1"/>
    <col min="13" max="256" width="11.42578125" style="1614"/>
    <col min="257" max="257" width="7.85546875" style="1614" customWidth="1"/>
    <col min="258" max="258" width="41" style="1614" customWidth="1"/>
    <col min="259" max="259" width="15.42578125" style="1614" customWidth="1"/>
    <col min="260" max="260" width="6" style="1614" customWidth="1"/>
    <col min="261" max="261" width="9.5703125" style="1614" customWidth="1"/>
    <col min="262" max="262" width="12.7109375" style="1614" customWidth="1"/>
    <col min="263" max="263" width="31.140625" style="1614" customWidth="1"/>
    <col min="264" max="264" width="15.28515625" style="1614" customWidth="1"/>
    <col min="265" max="265" width="0" style="1614" hidden="1" customWidth="1"/>
    <col min="266" max="267" width="11.42578125" style="1614"/>
    <col min="268" max="268" width="12.28515625" style="1614" customWidth="1"/>
    <col min="269" max="512" width="11.42578125" style="1614"/>
    <col min="513" max="513" width="7.85546875" style="1614" customWidth="1"/>
    <col min="514" max="514" width="41" style="1614" customWidth="1"/>
    <col min="515" max="515" width="15.42578125" style="1614" customWidth="1"/>
    <col min="516" max="516" width="6" style="1614" customWidth="1"/>
    <col min="517" max="517" width="9.5703125" style="1614" customWidth="1"/>
    <col min="518" max="518" width="12.7109375" style="1614" customWidth="1"/>
    <col min="519" max="519" width="31.140625" style="1614" customWidth="1"/>
    <col min="520" max="520" width="15.28515625" style="1614" customWidth="1"/>
    <col min="521" max="521" width="0" style="1614" hidden="1" customWidth="1"/>
    <col min="522" max="523" width="11.42578125" style="1614"/>
    <col min="524" max="524" width="12.28515625" style="1614" customWidth="1"/>
    <col min="525" max="768" width="11.42578125" style="1614"/>
    <col min="769" max="769" width="7.85546875" style="1614" customWidth="1"/>
    <col min="770" max="770" width="41" style="1614" customWidth="1"/>
    <col min="771" max="771" width="15.42578125" style="1614" customWidth="1"/>
    <col min="772" max="772" width="6" style="1614" customWidth="1"/>
    <col min="773" max="773" width="9.5703125" style="1614" customWidth="1"/>
    <col min="774" max="774" width="12.7109375" style="1614" customWidth="1"/>
    <col min="775" max="775" width="31.140625" style="1614" customWidth="1"/>
    <col min="776" max="776" width="15.28515625" style="1614" customWidth="1"/>
    <col min="777" max="777" width="0" style="1614" hidden="1" customWidth="1"/>
    <col min="778" max="779" width="11.42578125" style="1614"/>
    <col min="780" max="780" width="12.28515625" style="1614" customWidth="1"/>
    <col min="781" max="1024" width="11.42578125" style="1614"/>
    <col min="1025" max="1025" width="7.85546875" style="1614" customWidth="1"/>
    <col min="1026" max="1026" width="41" style="1614" customWidth="1"/>
    <col min="1027" max="1027" width="15.42578125" style="1614" customWidth="1"/>
    <col min="1028" max="1028" width="6" style="1614" customWidth="1"/>
    <col min="1029" max="1029" width="9.5703125" style="1614" customWidth="1"/>
    <col min="1030" max="1030" width="12.7109375" style="1614" customWidth="1"/>
    <col min="1031" max="1031" width="31.140625" style="1614" customWidth="1"/>
    <col min="1032" max="1032" width="15.28515625" style="1614" customWidth="1"/>
    <col min="1033" max="1033" width="0" style="1614" hidden="1" customWidth="1"/>
    <col min="1034" max="1035" width="11.42578125" style="1614"/>
    <col min="1036" max="1036" width="12.28515625" style="1614" customWidth="1"/>
    <col min="1037" max="1280" width="11.42578125" style="1614"/>
    <col min="1281" max="1281" width="7.85546875" style="1614" customWidth="1"/>
    <col min="1282" max="1282" width="41" style="1614" customWidth="1"/>
    <col min="1283" max="1283" width="15.42578125" style="1614" customWidth="1"/>
    <col min="1284" max="1284" width="6" style="1614" customWidth="1"/>
    <col min="1285" max="1285" width="9.5703125" style="1614" customWidth="1"/>
    <col min="1286" max="1286" width="12.7109375" style="1614" customWidth="1"/>
    <col min="1287" max="1287" width="31.140625" style="1614" customWidth="1"/>
    <col min="1288" max="1288" width="15.28515625" style="1614" customWidth="1"/>
    <col min="1289" max="1289" width="0" style="1614" hidden="1" customWidth="1"/>
    <col min="1290" max="1291" width="11.42578125" style="1614"/>
    <col min="1292" max="1292" width="12.28515625" style="1614" customWidth="1"/>
    <col min="1293" max="1536" width="11.42578125" style="1614"/>
    <col min="1537" max="1537" width="7.85546875" style="1614" customWidth="1"/>
    <col min="1538" max="1538" width="41" style="1614" customWidth="1"/>
    <col min="1539" max="1539" width="15.42578125" style="1614" customWidth="1"/>
    <col min="1540" max="1540" width="6" style="1614" customWidth="1"/>
    <col min="1541" max="1541" width="9.5703125" style="1614" customWidth="1"/>
    <col min="1542" max="1542" width="12.7109375" style="1614" customWidth="1"/>
    <col min="1543" max="1543" width="31.140625" style="1614" customWidth="1"/>
    <col min="1544" max="1544" width="15.28515625" style="1614" customWidth="1"/>
    <col min="1545" max="1545" width="0" style="1614" hidden="1" customWidth="1"/>
    <col min="1546" max="1547" width="11.42578125" style="1614"/>
    <col min="1548" max="1548" width="12.28515625" style="1614" customWidth="1"/>
    <col min="1549" max="1792" width="11.42578125" style="1614"/>
    <col min="1793" max="1793" width="7.85546875" style="1614" customWidth="1"/>
    <col min="1794" max="1794" width="41" style="1614" customWidth="1"/>
    <col min="1795" max="1795" width="15.42578125" style="1614" customWidth="1"/>
    <col min="1796" max="1796" width="6" style="1614" customWidth="1"/>
    <col min="1797" max="1797" width="9.5703125" style="1614" customWidth="1"/>
    <col min="1798" max="1798" width="12.7109375" style="1614" customWidth="1"/>
    <col min="1799" max="1799" width="31.140625" style="1614" customWidth="1"/>
    <col min="1800" max="1800" width="15.28515625" style="1614" customWidth="1"/>
    <col min="1801" max="1801" width="0" style="1614" hidden="1" customWidth="1"/>
    <col min="1802" max="1803" width="11.42578125" style="1614"/>
    <col min="1804" max="1804" width="12.28515625" style="1614" customWidth="1"/>
    <col min="1805" max="2048" width="11.42578125" style="1614"/>
    <col min="2049" max="2049" width="7.85546875" style="1614" customWidth="1"/>
    <col min="2050" max="2050" width="41" style="1614" customWidth="1"/>
    <col min="2051" max="2051" width="15.42578125" style="1614" customWidth="1"/>
    <col min="2052" max="2052" width="6" style="1614" customWidth="1"/>
    <col min="2053" max="2053" width="9.5703125" style="1614" customWidth="1"/>
    <col min="2054" max="2054" width="12.7109375" style="1614" customWidth="1"/>
    <col min="2055" max="2055" width="31.140625" style="1614" customWidth="1"/>
    <col min="2056" max="2056" width="15.28515625" style="1614" customWidth="1"/>
    <col min="2057" max="2057" width="0" style="1614" hidden="1" customWidth="1"/>
    <col min="2058" max="2059" width="11.42578125" style="1614"/>
    <col min="2060" max="2060" width="12.28515625" style="1614" customWidth="1"/>
    <col min="2061" max="2304" width="11.42578125" style="1614"/>
    <col min="2305" max="2305" width="7.85546875" style="1614" customWidth="1"/>
    <col min="2306" max="2306" width="41" style="1614" customWidth="1"/>
    <col min="2307" max="2307" width="15.42578125" style="1614" customWidth="1"/>
    <col min="2308" max="2308" width="6" style="1614" customWidth="1"/>
    <col min="2309" max="2309" width="9.5703125" style="1614" customWidth="1"/>
    <col min="2310" max="2310" width="12.7109375" style="1614" customWidth="1"/>
    <col min="2311" max="2311" width="31.140625" style="1614" customWidth="1"/>
    <col min="2312" max="2312" width="15.28515625" style="1614" customWidth="1"/>
    <col min="2313" max="2313" width="0" style="1614" hidden="1" customWidth="1"/>
    <col min="2314" max="2315" width="11.42578125" style="1614"/>
    <col min="2316" max="2316" width="12.28515625" style="1614" customWidth="1"/>
    <col min="2317" max="2560" width="11.42578125" style="1614"/>
    <col min="2561" max="2561" width="7.85546875" style="1614" customWidth="1"/>
    <col min="2562" max="2562" width="41" style="1614" customWidth="1"/>
    <col min="2563" max="2563" width="15.42578125" style="1614" customWidth="1"/>
    <col min="2564" max="2564" width="6" style="1614" customWidth="1"/>
    <col min="2565" max="2565" width="9.5703125" style="1614" customWidth="1"/>
    <col min="2566" max="2566" width="12.7109375" style="1614" customWidth="1"/>
    <col min="2567" max="2567" width="31.140625" style="1614" customWidth="1"/>
    <col min="2568" max="2568" width="15.28515625" style="1614" customWidth="1"/>
    <col min="2569" max="2569" width="0" style="1614" hidden="1" customWidth="1"/>
    <col min="2570" max="2571" width="11.42578125" style="1614"/>
    <col min="2572" max="2572" width="12.28515625" style="1614" customWidth="1"/>
    <col min="2573" max="2816" width="11.42578125" style="1614"/>
    <col min="2817" max="2817" width="7.85546875" style="1614" customWidth="1"/>
    <col min="2818" max="2818" width="41" style="1614" customWidth="1"/>
    <col min="2819" max="2819" width="15.42578125" style="1614" customWidth="1"/>
    <col min="2820" max="2820" width="6" style="1614" customWidth="1"/>
    <col min="2821" max="2821" width="9.5703125" style="1614" customWidth="1"/>
    <col min="2822" max="2822" width="12.7109375" style="1614" customWidth="1"/>
    <col min="2823" max="2823" width="31.140625" style="1614" customWidth="1"/>
    <col min="2824" max="2824" width="15.28515625" style="1614" customWidth="1"/>
    <col min="2825" max="2825" width="0" style="1614" hidden="1" customWidth="1"/>
    <col min="2826" max="2827" width="11.42578125" style="1614"/>
    <col min="2828" max="2828" width="12.28515625" style="1614" customWidth="1"/>
    <col min="2829" max="3072" width="11.42578125" style="1614"/>
    <col min="3073" max="3073" width="7.85546875" style="1614" customWidth="1"/>
    <col min="3074" max="3074" width="41" style="1614" customWidth="1"/>
    <col min="3075" max="3075" width="15.42578125" style="1614" customWidth="1"/>
    <col min="3076" max="3076" width="6" style="1614" customWidth="1"/>
    <col min="3077" max="3077" width="9.5703125" style="1614" customWidth="1"/>
    <col min="3078" max="3078" width="12.7109375" style="1614" customWidth="1"/>
    <col min="3079" max="3079" width="31.140625" style="1614" customWidth="1"/>
    <col min="3080" max="3080" width="15.28515625" style="1614" customWidth="1"/>
    <col min="3081" max="3081" width="0" style="1614" hidden="1" customWidth="1"/>
    <col min="3082" max="3083" width="11.42578125" style="1614"/>
    <col min="3084" max="3084" width="12.28515625" style="1614" customWidth="1"/>
    <col min="3085" max="3328" width="11.42578125" style="1614"/>
    <col min="3329" max="3329" width="7.85546875" style="1614" customWidth="1"/>
    <col min="3330" max="3330" width="41" style="1614" customWidth="1"/>
    <col min="3331" max="3331" width="15.42578125" style="1614" customWidth="1"/>
    <col min="3332" max="3332" width="6" style="1614" customWidth="1"/>
    <col min="3333" max="3333" width="9.5703125" style="1614" customWidth="1"/>
    <col min="3334" max="3334" width="12.7109375" style="1614" customWidth="1"/>
    <col min="3335" max="3335" width="31.140625" style="1614" customWidth="1"/>
    <col min="3336" max="3336" width="15.28515625" style="1614" customWidth="1"/>
    <col min="3337" max="3337" width="0" style="1614" hidden="1" customWidth="1"/>
    <col min="3338" max="3339" width="11.42578125" style="1614"/>
    <col min="3340" max="3340" width="12.28515625" style="1614" customWidth="1"/>
    <col min="3341" max="3584" width="11.42578125" style="1614"/>
    <col min="3585" max="3585" width="7.85546875" style="1614" customWidth="1"/>
    <col min="3586" max="3586" width="41" style="1614" customWidth="1"/>
    <col min="3587" max="3587" width="15.42578125" style="1614" customWidth="1"/>
    <col min="3588" max="3588" width="6" style="1614" customWidth="1"/>
    <col min="3589" max="3589" width="9.5703125" style="1614" customWidth="1"/>
    <col min="3590" max="3590" width="12.7109375" style="1614" customWidth="1"/>
    <col min="3591" max="3591" width="31.140625" style="1614" customWidth="1"/>
    <col min="3592" max="3592" width="15.28515625" style="1614" customWidth="1"/>
    <col min="3593" max="3593" width="0" style="1614" hidden="1" customWidth="1"/>
    <col min="3594" max="3595" width="11.42578125" style="1614"/>
    <col min="3596" max="3596" width="12.28515625" style="1614" customWidth="1"/>
    <col min="3597" max="3840" width="11.42578125" style="1614"/>
    <col min="3841" max="3841" width="7.85546875" style="1614" customWidth="1"/>
    <col min="3842" max="3842" width="41" style="1614" customWidth="1"/>
    <col min="3843" max="3843" width="15.42578125" style="1614" customWidth="1"/>
    <col min="3844" max="3844" width="6" style="1614" customWidth="1"/>
    <col min="3845" max="3845" width="9.5703125" style="1614" customWidth="1"/>
    <col min="3846" max="3846" width="12.7109375" style="1614" customWidth="1"/>
    <col min="3847" max="3847" width="31.140625" style="1614" customWidth="1"/>
    <col min="3848" max="3848" width="15.28515625" style="1614" customWidth="1"/>
    <col min="3849" max="3849" width="0" style="1614" hidden="1" customWidth="1"/>
    <col min="3850" max="3851" width="11.42578125" style="1614"/>
    <col min="3852" max="3852" width="12.28515625" style="1614" customWidth="1"/>
    <col min="3853" max="4096" width="11.42578125" style="1614"/>
    <col min="4097" max="4097" width="7.85546875" style="1614" customWidth="1"/>
    <col min="4098" max="4098" width="41" style="1614" customWidth="1"/>
    <col min="4099" max="4099" width="15.42578125" style="1614" customWidth="1"/>
    <col min="4100" max="4100" width="6" style="1614" customWidth="1"/>
    <col min="4101" max="4101" width="9.5703125" style="1614" customWidth="1"/>
    <col min="4102" max="4102" width="12.7109375" style="1614" customWidth="1"/>
    <col min="4103" max="4103" width="31.140625" style="1614" customWidth="1"/>
    <col min="4104" max="4104" width="15.28515625" style="1614" customWidth="1"/>
    <col min="4105" max="4105" width="0" style="1614" hidden="1" customWidth="1"/>
    <col min="4106" max="4107" width="11.42578125" style="1614"/>
    <col min="4108" max="4108" width="12.28515625" style="1614" customWidth="1"/>
    <col min="4109" max="4352" width="11.42578125" style="1614"/>
    <col min="4353" max="4353" width="7.85546875" style="1614" customWidth="1"/>
    <col min="4354" max="4354" width="41" style="1614" customWidth="1"/>
    <col min="4355" max="4355" width="15.42578125" style="1614" customWidth="1"/>
    <col min="4356" max="4356" width="6" style="1614" customWidth="1"/>
    <col min="4357" max="4357" width="9.5703125" style="1614" customWidth="1"/>
    <col min="4358" max="4358" width="12.7109375" style="1614" customWidth="1"/>
    <col min="4359" max="4359" width="31.140625" style="1614" customWidth="1"/>
    <col min="4360" max="4360" width="15.28515625" style="1614" customWidth="1"/>
    <col min="4361" max="4361" width="0" style="1614" hidden="1" customWidth="1"/>
    <col min="4362" max="4363" width="11.42578125" style="1614"/>
    <col min="4364" max="4364" width="12.28515625" style="1614" customWidth="1"/>
    <col min="4365" max="4608" width="11.42578125" style="1614"/>
    <col min="4609" max="4609" width="7.85546875" style="1614" customWidth="1"/>
    <col min="4610" max="4610" width="41" style="1614" customWidth="1"/>
    <col min="4611" max="4611" width="15.42578125" style="1614" customWidth="1"/>
    <col min="4612" max="4612" width="6" style="1614" customWidth="1"/>
    <col min="4613" max="4613" width="9.5703125" style="1614" customWidth="1"/>
    <col min="4614" max="4614" width="12.7109375" style="1614" customWidth="1"/>
    <col min="4615" max="4615" width="31.140625" style="1614" customWidth="1"/>
    <col min="4616" max="4616" width="15.28515625" style="1614" customWidth="1"/>
    <col min="4617" max="4617" width="0" style="1614" hidden="1" customWidth="1"/>
    <col min="4618" max="4619" width="11.42578125" style="1614"/>
    <col min="4620" max="4620" width="12.28515625" style="1614" customWidth="1"/>
    <col min="4621" max="4864" width="11.42578125" style="1614"/>
    <col min="4865" max="4865" width="7.85546875" style="1614" customWidth="1"/>
    <col min="4866" max="4866" width="41" style="1614" customWidth="1"/>
    <col min="4867" max="4867" width="15.42578125" style="1614" customWidth="1"/>
    <col min="4868" max="4868" width="6" style="1614" customWidth="1"/>
    <col min="4869" max="4869" width="9.5703125" style="1614" customWidth="1"/>
    <col min="4870" max="4870" width="12.7109375" style="1614" customWidth="1"/>
    <col min="4871" max="4871" width="31.140625" style="1614" customWidth="1"/>
    <col min="4872" max="4872" width="15.28515625" style="1614" customWidth="1"/>
    <col min="4873" max="4873" width="0" style="1614" hidden="1" customWidth="1"/>
    <col min="4874" max="4875" width="11.42578125" style="1614"/>
    <col min="4876" max="4876" width="12.28515625" style="1614" customWidth="1"/>
    <col min="4877" max="5120" width="11.42578125" style="1614"/>
    <col min="5121" max="5121" width="7.85546875" style="1614" customWidth="1"/>
    <col min="5122" max="5122" width="41" style="1614" customWidth="1"/>
    <col min="5123" max="5123" width="15.42578125" style="1614" customWidth="1"/>
    <col min="5124" max="5124" width="6" style="1614" customWidth="1"/>
    <col min="5125" max="5125" width="9.5703125" style="1614" customWidth="1"/>
    <col min="5126" max="5126" width="12.7109375" style="1614" customWidth="1"/>
    <col min="5127" max="5127" width="31.140625" style="1614" customWidth="1"/>
    <col min="5128" max="5128" width="15.28515625" style="1614" customWidth="1"/>
    <col min="5129" max="5129" width="0" style="1614" hidden="1" customWidth="1"/>
    <col min="5130" max="5131" width="11.42578125" style="1614"/>
    <col min="5132" max="5132" width="12.28515625" style="1614" customWidth="1"/>
    <col min="5133" max="5376" width="11.42578125" style="1614"/>
    <col min="5377" max="5377" width="7.85546875" style="1614" customWidth="1"/>
    <col min="5378" max="5378" width="41" style="1614" customWidth="1"/>
    <col min="5379" max="5379" width="15.42578125" style="1614" customWidth="1"/>
    <col min="5380" max="5380" width="6" style="1614" customWidth="1"/>
    <col min="5381" max="5381" width="9.5703125" style="1614" customWidth="1"/>
    <col min="5382" max="5382" width="12.7109375" style="1614" customWidth="1"/>
    <col min="5383" max="5383" width="31.140625" style="1614" customWidth="1"/>
    <col min="5384" max="5384" width="15.28515625" style="1614" customWidth="1"/>
    <col min="5385" max="5385" width="0" style="1614" hidden="1" customWidth="1"/>
    <col min="5386" max="5387" width="11.42578125" style="1614"/>
    <col min="5388" max="5388" width="12.28515625" style="1614" customWidth="1"/>
    <col min="5389" max="5632" width="11.42578125" style="1614"/>
    <col min="5633" max="5633" width="7.85546875" style="1614" customWidth="1"/>
    <col min="5634" max="5634" width="41" style="1614" customWidth="1"/>
    <col min="5635" max="5635" width="15.42578125" style="1614" customWidth="1"/>
    <col min="5636" max="5636" width="6" style="1614" customWidth="1"/>
    <col min="5637" max="5637" width="9.5703125" style="1614" customWidth="1"/>
    <col min="5638" max="5638" width="12.7109375" style="1614" customWidth="1"/>
    <col min="5639" max="5639" width="31.140625" style="1614" customWidth="1"/>
    <col min="5640" max="5640" width="15.28515625" style="1614" customWidth="1"/>
    <col min="5641" max="5641" width="0" style="1614" hidden="1" customWidth="1"/>
    <col min="5642" max="5643" width="11.42578125" style="1614"/>
    <col min="5644" max="5644" width="12.28515625" style="1614" customWidth="1"/>
    <col min="5645" max="5888" width="11.42578125" style="1614"/>
    <col min="5889" max="5889" width="7.85546875" style="1614" customWidth="1"/>
    <col min="5890" max="5890" width="41" style="1614" customWidth="1"/>
    <col min="5891" max="5891" width="15.42578125" style="1614" customWidth="1"/>
    <col min="5892" max="5892" width="6" style="1614" customWidth="1"/>
    <col min="5893" max="5893" width="9.5703125" style="1614" customWidth="1"/>
    <col min="5894" max="5894" width="12.7109375" style="1614" customWidth="1"/>
    <col min="5895" max="5895" width="31.140625" style="1614" customWidth="1"/>
    <col min="5896" max="5896" width="15.28515625" style="1614" customWidth="1"/>
    <col min="5897" max="5897" width="0" style="1614" hidden="1" customWidth="1"/>
    <col min="5898" max="5899" width="11.42578125" style="1614"/>
    <col min="5900" max="5900" width="12.28515625" style="1614" customWidth="1"/>
    <col min="5901" max="6144" width="11.42578125" style="1614"/>
    <col min="6145" max="6145" width="7.85546875" style="1614" customWidth="1"/>
    <col min="6146" max="6146" width="41" style="1614" customWidth="1"/>
    <col min="6147" max="6147" width="15.42578125" style="1614" customWidth="1"/>
    <col min="6148" max="6148" width="6" style="1614" customWidth="1"/>
    <col min="6149" max="6149" width="9.5703125" style="1614" customWidth="1"/>
    <col min="6150" max="6150" width="12.7109375" style="1614" customWidth="1"/>
    <col min="6151" max="6151" width="31.140625" style="1614" customWidth="1"/>
    <col min="6152" max="6152" width="15.28515625" style="1614" customWidth="1"/>
    <col min="6153" max="6153" width="0" style="1614" hidden="1" customWidth="1"/>
    <col min="6154" max="6155" width="11.42578125" style="1614"/>
    <col min="6156" max="6156" width="12.28515625" style="1614" customWidth="1"/>
    <col min="6157" max="6400" width="11.42578125" style="1614"/>
    <col min="6401" max="6401" width="7.85546875" style="1614" customWidth="1"/>
    <col min="6402" max="6402" width="41" style="1614" customWidth="1"/>
    <col min="6403" max="6403" width="15.42578125" style="1614" customWidth="1"/>
    <col min="6404" max="6404" width="6" style="1614" customWidth="1"/>
    <col min="6405" max="6405" width="9.5703125" style="1614" customWidth="1"/>
    <col min="6406" max="6406" width="12.7109375" style="1614" customWidth="1"/>
    <col min="6407" max="6407" width="31.140625" style="1614" customWidth="1"/>
    <col min="6408" max="6408" width="15.28515625" style="1614" customWidth="1"/>
    <col min="6409" max="6409" width="0" style="1614" hidden="1" customWidth="1"/>
    <col min="6410" max="6411" width="11.42578125" style="1614"/>
    <col min="6412" max="6412" width="12.28515625" style="1614" customWidth="1"/>
    <col min="6413" max="6656" width="11.42578125" style="1614"/>
    <col min="6657" max="6657" width="7.85546875" style="1614" customWidth="1"/>
    <col min="6658" max="6658" width="41" style="1614" customWidth="1"/>
    <col min="6659" max="6659" width="15.42578125" style="1614" customWidth="1"/>
    <col min="6660" max="6660" width="6" style="1614" customWidth="1"/>
    <col min="6661" max="6661" width="9.5703125" style="1614" customWidth="1"/>
    <col min="6662" max="6662" width="12.7109375" style="1614" customWidth="1"/>
    <col min="6663" max="6663" width="31.140625" style="1614" customWidth="1"/>
    <col min="6664" max="6664" width="15.28515625" style="1614" customWidth="1"/>
    <col min="6665" max="6665" width="0" style="1614" hidden="1" customWidth="1"/>
    <col min="6666" max="6667" width="11.42578125" style="1614"/>
    <col min="6668" max="6668" width="12.28515625" style="1614" customWidth="1"/>
    <col min="6669" max="6912" width="11.42578125" style="1614"/>
    <col min="6913" max="6913" width="7.85546875" style="1614" customWidth="1"/>
    <col min="6914" max="6914" width="41" style="1614" customWidth="1"/>
    <col min="6915" max="6915" width="15.42578125" style="1614" customWidth="1"/>
    <col min="6916" max="6916" width="6" style="1614" customWidth="1"/>
    <col min="6917" max="6917" width="9.5703125" style="1614" customWidth="1"/>
    <col min="6918" max="6918" width="12.7109375" style="1614" customWidth="1"/>
    <col min="6919" max="6919" width="31.140625" style="1614" customWidth="1"/>
    <col min="6920" max="6920" width="15.28515625" style="1614" customWidth="1"/>
    <col min="6921" max="6921" width="0" style="1614" hidden="1" customWidth="1"/>
    <col min="6922" max="6923" width="11.42578125" style="1614"/>
    <col min="6924" max="6924" width="12.28515625" style="1614" customWidth="1"/>
    <col min="6925" max="7168" width="11.42578125" style="1614"/>
    <col min="7169" max="7169" width="7.85546875" style="1614" customWidth="1"/>
    <col min="7170" max="7170" width="41" style="1614" customWidth="1"/>
    <col min="7171" max="7171" width="15.42578125" style="1614" customWidth="1"/>
    <col min="7172" max="7172" width="6" style="1614" customWidth="1"/>
    <col min="7173" max="7173" width="9.5703125" style="1614" customWidth="1"/>
    <col min="7174" max="7174" width="12.7109375" style="1614" customWidth="1"/>
    <col min="7175" max="7175" width="31.140625" style="1614" customWidth="1"/>
    <col min="7176" max="7176" width="15.28515625" style="1614" customWidth="1"/>
    <col min="7177" max="7177" width="0" style="1614" hidden="1" customWidth="1"/>
    <col min="7178" max="7179" width="11.42578125" style="1614"/>
    <col min="7180" max="7180" width="12.28515625" style="1614" customWidth="1"/>
    <col min="7181" max="7424" width="11.42578125" style="1614"/>
    <col min="7425" max="7425" width="7.85546875" style="1614" customWidth="1"/>
    <col min="7426" max="7426" width="41" style="1614" customWidth="1"/>
    <col min="7427" max="7427" width="15.42578125" style="1614" customWidth="1"/>
    <col min="7428" max="7428" width="6" style="1614" customWidth="1"/>
    <col min="7429" max="7429" width="9.5703125" style="1614" customWidth="1"/>
    <col min="7430" max="7430" width="12.7109375" style="1614" customWidth="1"/>
    <col min="7431" max="7431" width="31.140625" style="1614" customWidth="1"/>
    <col min="7432" max="7432" width="15.28515625" style="1614" customWidth="1"/>
    <col min="7433" max="7433" width="0" style="1614" hidden="1" customWidth="1"/>
    <col min="7434" max="7435" width="11.42578125" style="1614"/>
    <col min="7436" max="7436" width="12.28515625" style="1614" customWidth="1"/>
    <col min="7437" max="7680" width="11.42578125" style="1614"/>
    <col min="7681" max="7681" width="7.85546875" style="1614" customWidth="1"/>
    <col min="7682" max="7682" width="41" style="1614" customWidth="1"/>
    <col min="7683" max="7683" width="15.42578125" style="1614" customWidth="1"/>
    <col min="7684" max="7684" width="6" style="1614" customWidth="1"/>
    <col min="7685" max="7685" width="9.5703125" style="1614" customWidth="1"/>
    <col min="7686" max="7686" width="12.7109375" style="1614" customWidth="1"/>
    <col min="7687" max="7687" width="31.140625" style="1614" customWidth="1"/>
    <col min="7688" max="7688" width="15.28515625" style="1614" customWidth="1"/>
    <col min="7689" max="7689" width="0" style="1614" hidden="1" customWidth="1"/>
    <col min="7690" max="7691" width="11.42578125" style="1614"/>
    <col min="7692" max="7692" width="12.28515625" style="1614" customWidth="1"/>
    <col min="7693" max="7936" width="11.42578125" style="1614"/>
    <col min="7937" max="7937" width="7.85546875" style="1614" customWidth="1"/>
    <col min="7938" max="7938" width="41" style="1614" customWidth="1"/>
    <col min="7939" max="7939" width="15.42578125" style="1614" customWidth="1"/>
    <col min="7940" max="7940" width="6" style="1614" customWidth="1"/>
    <col min="7941" max="7941" width="9.5703125" style="1614" customWidth="1"/>
    <col min="7942" max="7942" width="12.7109375" style="1614" customWidth="1"/>
    <col min="7943" max="7943" width="31.140625" style="1614" customWidth="1"/>
    <col min="7944" max="7944" width="15.28515625" style="1614" customWidth="1"/>
    <col min="7945" max="7945" width="0" style="1614" hidden="1" customWidth="1"/>
    <col min="7946" max="7947" width="11.42578125" style="1614"/>
    <col min="7948" max="7948" width="12.28515625" style="1614" customWidth="1"/>
    <col min="7949" max="8192" width="11.42578125" style="1614"/>
    <col min="8193" max="8193" width="7.85546875" style="1614" customWidth="1"/>
    <col min="8194" max="8194" width="41" style="1614" customWidth="1"/>
    <col min="8195" max="8195" width="15.42578125" style="1614" customWidth="1"/>
    <col min="8196" max="8196" width="6" style="1614" customWidth="1"/>
    <col min="8197" max="8197" width="9.5703125" style="1614" customWidth="1"/>
    <col min="8198" max="8198" width="12.7109375" style="1614" customWidth="1"/>
    <col min="8199" max="8199" width="31.140625" style="1614" customWidth="1"/>
    <col min="8200" max="8200" width="15.28515625" style="1614" customWidth="1"/>
    <col min="8201" max="8201" width="0" style="1614" hidden="1" customWidth="1"/>
    <col min="8202" max="8203" width="11.42578125" style="1614"/>
    <col min="8204" max="8204" width="12.28515625" style="1614" customWidth="1"/>
    <col min="8205" max="8448" width="11.42578125" style="1614"/>
    <col min="8449" max="8449" width="7.85546875" style="1614" customWidth="1"/>
    <col min="8450" max="8450" width="41" style="1614" customWidth="1"/>
    <col min="8451" max="8451" width="15.42578125" style="1614" customWidth="1"/>
    <col min="8452" max="8452" width="6" style="1614" customWidth="1"/>
    <col min="8453" max="8453" width="9.5703125" style="1614" customWidth="1"/>
    <col min="8454" max="8454" width="12.7109375" style="1614" customWidth="1"/>
    <col min="8455" max="8455" width="31.140625" style="1614" customWidth="1"/>
    <col min="8456" max="8456" width="15.28515625" style="1614" customWidth="1"/>
    <col min="8457" max="8457" width="0" style="1614" hidden="1" customWidth="1"/>
    <col min="8458" max="8459" width="11.42578125" style="1614"/>
    <col min="8460" max="8460" width="12.28515625" style="1614" customWidth="1"/>
    <col min="8461" max="8704" width="11.42578125" style="1614"/>
    <col min="8705" max="8705" width="7.85546875" style="1614" customWidth="1"/>
    <col min="8706" max="8706" width="41" style="1614" customWidth="1"/>
    <col min="8707" max="8707" width="15.42578125" style="1614" customWidth="1"/>
    <col min="8708" max="8708" width="6" style="1614" customWidth="1"/>
    <col min="8709" max="8709" width="9.5703125" style="1614" customWidth="1"/>
    <col min="8710" max="8710" width="12.7109375" style="1614" customWidth="1"/>
    <col min="8711" max="8711" width="31.140625" style="1614" customWidth="1"/>
    <col min="8712" max="8712" width="15.28515625" style="1614" customWidth="1"/>
    <col min="8713" max="8713" width="0" style="1614" hidden="1" customWidth="1"/>
    <col min="8714" max="8715" width="11.42578125" style="1614"/>
    <col min="8716" max="8716" width="12.28515625" style="1614" customWidth="1"/>
    <col min="8717" max="8960" width="11.42578125" style="1614"/>
    <col min="8961" max="8961" width="7.85546875" style="1614" customWidth="1"/>
    <col min="8962" max="8962" width="41" style="1614" customWidth="1"/>
    <col min="8963" max="8963" width="15.42578125" style="1614" customWidth="1"/>
    <col min="8964" max="8964" width="6" style="1614" customWidth="1"/>
    <col min="8965" max="8965" width="9.5703125" style="1614" customWidth="1"/>
    <col min="8966" max="8966" width="12.7109375" style="1614" customWidth="1"/>
    <col min="8967" max="8967" width="31.140625" style="1614" customWidth="1"/>
    <col min="8968" max="8968" width="15.28515625" style="1614" customWidth="1"/>
    <col min="8969" max="8969" width="0" style="1614" hidden="1" customWidth="1"/>
    <col min="8970" max="8971" width="11.42578125" style="1614"/>
    <col min="8972" max="8972" width="12.28515625" style="1614" customWidth="1"/>
    <col min="8973" max="9216" width="11.42578125" style="1614"/>
    <col min="9217" max="9217" width="7.85546875" style="1614" customWidth="1"/>
    <col min="9218" max="9218" width="41" style="1614" customWidth="1"/>
    <col min="9219" max="9219" width="15.42578125" style="1614" customWidth="1"/>
    <col min="9220" max="9220" width="6" style="1614" customWidth="1"/>
    <col min="9221" max="9221" width="9.5703125" style="1614" customWidth="1"/>
    <col min="9222" max="9222" width="12.7109375" style="1614" customWidth="1"/>
    <col min="9223" max="9223" width="31.140625" style="1614" customWidth="1"/>
    <col min="9224" max="9224" width="15.28515625" style="1614" customWidth="1"/>
    <col min="9225" max="9225" width="0" style="1614" hidden="1" customWidth="1"/>
    <col min="9226" max="9227" width="11.42578125" style="1614"/>
    <col min="9228" max="9228" width="12.28515625" style="1614" customWidth="1"/>
    <col min="9229" max="9472" width="11.42578125" style="1614"/>
    <col min="9473" max="9473" width="7.85546875" style="1614" customWidth="1"/>
    <col min="9474" max="9474" width="41" style="1614" customWidth="1"/>
    <col min="9475" max="9475" width="15.42578125" style="1614" customWidth="1"/>
    <col min="9476" max="9476" width="6" style="1614" customWidth="1"/>
    <col min="9477" max="9477" width="9.5703125" style="1614" customWidth="1"/>
    <col min="9478" max="9478" width="12.7109375" style="1614" customWidth="1"/>
    <col min="9479" max="9479" width="31.140625" style="1614" customWidth="1"/>
    <col min="9480" max="9480" width="15.28515625" style="1614" customWidth="1"/>
    <col min="9481" max="9481" width="0" style="1614" hidden="1" customWidth="1"/>
    <col min="9482" max="9483" width="11.42578125" style="1614"/>
    <col min="9484" max="9484" width="12.28515625" style="1614" customWidth="1"/>
    <col min="9485" max="9728" width="11.42578125" style="1614"/>
    <col min="9729" max="9729" width="7.85546875" style="1614" customWidth="1"/>
    <col min="9730" max="9730" width="41" style="1614" customWidth="1"/>
    <col min="9731" max="9731" width="15.42578125" style="1614" customWidth="1"/>
    <col min="9732" max="9732" width="6" style="1614" customWidth="1"/>
    <col min="9733" max="9733" width="9.5703125" style="1614" customWidth="1"/>
    <col min="9734" max="9734" width="12.7109375" style="1614" customWidth="1"/>
    <col min="9735" max="9735" width="31.140625" style="1614" customWidth="1"/>
    <col min="9736" max="9736" width="15.28515625" style="1614" customWidth="1"/>
    <col min="9737" max="9737" width="0" style="1614" hidden="1" customWidth="1"/>
    <col min="9738" max="9739" width="11.42578125" style="1614"/>
    <col min="9740" max="9740" width="12.28515625" style="1614" customWidth="1"/>
    <col min="9741" max="9984" width="11.42578125" style="1614"/>
    <col min="9985" max="9985" width="7.85546875" style="1614" customWidth="1"/>
    <col min="9986" max="9986" width="41" style="1614" customWidth="1"/>
    <col min="9987" max="9987" width="15.42578125" style="1614" customWidth="1"/>
    <col min="9988" max="9988" width="6" style="1614" customWidth="1"/>
    <col min="9989" max="9989" width="9.5703125" style="1614" customWidth="1"/>
    <col min="9990" max="9990" width="12.7109375" style="1614" customWidth="1"/>
    <col min="9991" max="9991" width="31.140625" style="1614" customWidth="1"/>
    <col min="9992" max="9992" width="15.28515625" style="1614" customWidth="1"/>
    <col min="9993" max="9993" width="0" style="1614" hidden="1" customWidth="1"/>
    <col min="9994" max="9995" width="11.42578125" style="1614"/>
    <col min="9996" max="9996" width="12.28515625" style="1614" customWidth="1"/>
    <col min="9997" max="10240" width="11.42578125" style="1614"/>
    <col min="10241" max="10241" width="7.85546875" style="1614" customWidth="1"/>
    <col min="10242" max="10242" width="41" style="1614" customWidth="1"/>
    <col min="10243" max="10243" width="15.42578125" style="1614" customWidth="1"/>
    <col min="10244" max="10244" width="6" style="1614" customWidth="1"/>
    <col min="10245" max="10245" width="9.5703125" style="1614" customWidth="1"/>
    <col min="10246" max="10246" width="12.7109375" style="1614" customWidth="1"/>
    <col min="10247" max="10247" width="31.140625" style="1614" customWidth="1"/>
    <col min="10248" max="10248" width="15.28515625" style="1614" customWidth="1"/>
    <col min="10249" max="10249" width="0" style="1614" hidden="1" customWidth="1"/>
    <col min="10250" max="10251" width="11.42578125" style="1614"/>
    <col min="10252" max="10252" width="12.28515625" style="1614" customWidth="1"/>
    <col min="10253" max="10496" width="11.42578125" style="1614"/>
    <col min="10497" max="10497" width="7.85546875" style="1614" customWidth="1"/>
    <col min="10498" max="10498" width="41" style="1614" customWidth="1"/>
    <col min="10499" max="10499" width="15.42578125" style="1614" customWidth="1"/>
    <col min="10500" max="10500" width="6" style="1614" customWidth="1"/>
    <col min="10501" max="10501" width="9.5703125" style="1614" customWidth="1"/>
    <col min="10502" max="10502" width="12.7109375" style="1614" customWidth="1"/>
    <col min="10503" max="10503" width="31.140625" style="1614" customWidth="1"/>
    <col min="10504" max="10504" width="15.28515625" style="1614" customWidth="1"/>
    <col min="10505" max="10505" width="0" style="1614" hidden="1" customWidth="1"/>
    <col min="10506" max="10507" width="11.42578125" style="1614"/>
    <col min="10508" max="10508" width="12.28515625" style="1614" customWidth="1"/>
    <col min="10509" max="10752" width="11.42578125" style="1614"/>
    <col min="10753" max="10753" width="7.85546875" style="1614" customWidth="1"/>
    <col min="10754" max="10754" width="41" style="1614" customWidth="1"/>
    <col min="10755" max="10755" width="15.42578125" style="1614" customWidth="1"/>
    <col min="10756" max="10756" width="6" style="1614" customWidth="1"/>
    <col min="10757" max="10757" width="9.5703125" style="1614" customWidth="1"/>
    <col min="10758" max="10758" width="12.7109375" style="1614" customWidth="1"/>
    <col min="10759" max="10759" width="31.140625" style="1614" customWidth="1"/>
    <col min="10760" max="10760" width="15.28515625" style="1614" customWidth="1"/>
    <col min="10761" max="10761" width="0" style="1614" hidden="1" customWidth="1"/>
    <col min="10762" max="10763" width="11.42578125" style="1614"/>
    <col min="10764" max="10764" width="12.28515625" style="1614" customWidth="1"/>
    <col min="10765" max="11008" width="11.42578125" style="1614"/>
    <col min="11009" max="11009" width="7.85546875" style="1614" customWidth="1"/>
    <col min="11010" max="11010" width="41" style="1614" customWidth="1"/>
    <col min="11011" max="11011" width="15.42578125" style="1614" customWidth="1"/>
    <col min="11012" max="11012" width="6" style="1614" customWidth="1"/>
    <col min="11013" max="11013" width="9.5703125" style="1614" customWidth="1"/>
    <col min="11014" max="11014" width="12.7109375" style="1614" customWidth="1"/>
    <col min="11015" max="11015" width="31.140625" style="1614" customWidth="1"/>
    <col min="11016" max="11016" width="15.28515625" style="1614" customWidth="1"/>
    <col min="11017" max="11017" width="0" style="1614" hidden="1" customWidth="1"/>
    <col min="11018" max="11019" width="11.42578125" style="1614"/>
    <col min="11020" max="11020" width="12.28515625" style="1614" customWidth="1"/>
    <col min="11021" max="11264" width="11.42578125" style="1614"/>
    <col min="11265" max="11265" width="7.85546875" style="1614" customWidth="1"/>
    <col min="11266" max="11266" width="41" style="1614" customWidth="1"/>
    <col min="11267" max="11267" width="15.42578125" style="1614" customWidth="1"/>
    <col min="11268" max="11268" width="6" style="1614" customWidth="1"/>
    <col min="11269" max="11269" width="9.5703125" style="1614" customWidth="1"/>
    <col min="11270" max="11270" width="12.7109375" style="1614" customWidth="1"/>
    <col min="11271" max="11271" width="31.140625" style="1614" customWidth="1"/>
    <col min="11272" max="11272" width="15.28515625" style="1614" customWidth="1"/>
    <col min="11273" max="11273" width="0" style="1614" hidden="1" customWidth="1"/>
    <col min="11274" max="11275" width="11.42578125" style="1614"/>
    <col min="11276" max="11276" width="12.28515625" style="1614" customWidth="1"/>
    <col min="11277" max="11520" width="11.42578125" style="1614"/>
    <col min="11521" max="11521" width="7.85546875" style="1614" customWidth="1"/>
    <col min="11522" max="11522" width="41" style="1614" customWidth="1"/>
    <col min="11523" max="11523" width="15.42578125" style="1614" customWidth="1"/>
    <col min="11524" max="11524" width="6" style="1614" customWidth="1"/>
    <col min="11525" max="11525" width="9.5703125" style="1614" customWidth="1"/>
    <col min="11526" max="11526" width="12.7109375" style="1614" customWidth="1"/>
    <col min="11527" max="11527" width="31.140625" style="1614" customWidth="1"/>
    <col min="11528" max="11528" width="15.28515625" style="1614" customWidth="1"/>
    <col min="11529" max="11529" width="0" style="1614" hidden="1" customWidth="1"/>
    <col min="11530" max="11531" width="11.42578125" style="1614"/>
    <col min="11532" max="11532" width="12.28515625" style="1614" customWidth="1"/>
    <col min="11533" max="11776" width="11.42578125" style="1614"/>
    <col min="11777" max="11777" width="7.85546875" style="1614" customWidth="1"/>
    <col min="11778" max="11778" width="41" style="1614" customWidth="1"/>
    <col min="11779" max="11779" width="15.42578125" style="1614" customWidth="1"/>
    <col min="11780" max="11780" width="6" style="1614" customWidth="1"/>
    <col min="11781" max="11781" width="9.5703125" style="1614" customWidth="1"/>
    <col min="11782" max="11782" width="12.7109375" style="1614" customWidth="1"/>
    <col min="11783" max="11783" width="31.140625" style="1614" customWidth="1"/>
    <col min="11784" max="11784" width="15.28515625" style="1614" customWidth="1"/>
    <col min="11785" max="11785" width="0" style="1614" hidden="1" customWidth="1"/>
    <col min="11786" max="11787" width="11.42578125" style="1614"/>
    <col min="11788" max="11788" width="12.28515625" style="1614" customWidth="1"/>
    <col min="11789" max="12032" width="11.42578125" style="1614"/>
    <col min="12033" max="12033" width="7.85546875" style="1614" customWidth="1"/>
    <col min="12034" max="12034" width="41" style="1614" customWidth="1"/>
    <col min="12035" max="12035" width="15.42578125" style="1614" customWidth="1"/>
    <col min="12036" max="12036" width="6" style="1614" customWidth="1"/>
    <col min="12037" max="12037" width="9.5703125" style="1614" customWidth="1"/>
    <col min="12038" max="12038" width="12.7109375" style="1614" customWidth="1"/>
    <col min="12039" max="12039" width="31.140625" style="1614" customWidth="1"/>
    <col min="12040" max="12040" width="15.28515625" style="1614" customWidth="1"/>
    <col min="12041" max="12041" width="0" style="1614" hidden="1" customWidth="1"/>
    <col min="12042" max="12043" width="11.42578125" style="1614"/>
    <col min="12044" max="12044" width="12.28515625" style="1614" customWidth="1"/>
    <col min="12045" max="12288" width="11.42578125" style="1614"/>
    <col min="12289" max="12289" width="7.85546875" style="1614" customWidth="1"/>
    <col min="12290" max="12290" width="41" style="1614" customWidth="1"/>
    <col min="12291" max="12291" width="15.42578125" style="1614" customWidth="1"/>
    <col min="12292" max="12292" width="6" style="1614" customWidth="1"/>
    <col min="12293" max="12293" width="9.5703125" style="1614" customWidth="1"/>
    <col min="12294" max="12294" width="12.7109375" style="1614" customWidth="1"/>
    <col min="12295" max="12295" width="31.140625" style="1614" customWidth="1"/>
    <col min="12296" max="12296" width="15.28515625" style="1614" customWidth="1"/>
    <col min="12297" max="12297" width="0" style="1614" hidden="1" customWidth="1"/>
    <col min="12298" max="12299" width="11.42578125" style="1614"/>
    <col min="12300" max="12300" width="12.28515625" style="1614" customWidth="1"/>
    <col min="12301" max="12544" width="11.42578125" style="1614"/>
    <col min="12545" max="12545" width="7.85546875" style="1614" customWidth="1"/>
    <col min="12546" max="12546" width="41" style="1614" customWidth="1"/>
    <col min="12547" max="12547" width="15.42578125" style="1614" customWidth="1"/>
    <col min="12548" max="12548" width="6" style="1614" customWidth="1"/>
    <col min="12549" max="12549" width="9.5703125" style="1614" customWidth="1"/>
    <col min="12550" max="12550" width="12.7109375" style="1614" customWidth="1"/>
    <col min="12551" max="12551" width="31.140625" style="1614" customWidth="1"/>
    <col min="12552" max="12552" width="15.28515625" style="1614" customWidth="1"/>
    <col min="12553" max="12553" width="0" style="1614" hidden="1" customWidth="1"/>
    <col min="12554" max="12555" width="11.42578125" style="1614"/>
    <col min="12556" max="12556" width="12.28515625" style="1614" customWidth="1"/>
    <col min="12557" max="12800" width="11.42578125" style="1614"/>
    <col min="12801" max="12801" width="7.85546875" style="1614" customWidth="1"/>
    <col min="12802" max="12802" width="41" style="1614" customWidth="1"/>
    <col min="12803" max="12803" width="15.42578125" style="1614" customWidth="1"/>
    <col min="12804" max="12804" width="6" style="1614" customWidth="1"/>
    <col min="12805" max="12805" width="9.5703125" style="1614" customWidth="1"/>
    <col min="12806" max="12806" width="12.7109375" style="1614" customWidth="1"/>
    <col min="12807" max="12807" width="31.140625" style="1614" customWidth="1"/>
    <col min="12808" max="12808" width="15.28515625" style="1614" customWidth="1"/>
    <col min="12809" max="12809" width="0" style="1614" hidden="1" customWidth="1"/>
    <col min="12810" max="12811" width="11.42578125" style="1614"/>
    <col min="12812" max="12812" width="12.28515625" style="1614" customWidth="1"/>
    <col min="12813" max="13056" width="11.42578125" style="1614"/>
    <col min="13057" max="13057" width="7.85546875" style="1614" customWidth="1"/>
    <col min="13058" max="13058" width="41" style="1614" customWidth="1"/>
    <col min="13059" max="13059" width="15.42578125" style="1614" customWidth="1"/>
    <col min="13060" max="13060" width="6" style="1614" customWidth="1"/>
    <col min="13061" max="13061" width="9.5703125" style="1614" customWidth="1"/>
    <col min="13062" max="13062" width="12.7109375" style="1614" customWidth="1"/>
    <col min="13063" max="13063" width="31.140625" style="1614" customWidth="1"/>
    <col min="13064" max="13064" width="15.28515625" style="1614" customWidth="1"/>
    <col min="13065" max="13065" width="0" style="1614" hidden="1" customWidth="1"/>
    <col min="13066" max="13067" width="11.42578125" style="1614"/>
    <col min="13068" max="13068" width="12.28515625" style="1614" customWidth="1"/>
    <col min="13069" max="13312" width="11.42578125" style="1614"/>
    <col min="13313" max="13313" width="7.85546875" style="1614" customWidth="1"/>
    <col min="13314" max="13314" width="41" style="1614" customWidth="1"/>
    <col min="13315" max="13315" width="15.42578125" style="1614" customWidth="1"/>
    <col min="13316" max="13316" width="6" style="1614" customWidth="1"/>
    <col min="13317" max="13317" width="9.5703125" style="1614" customWidth="1"/>
    <col min="13318" max="13318" width="12.7109375" style="1614" customWidth="1"/>
    <col min="13319" max="13319" width="31.140625" style="1614" customWidth="1"/>
    <col min="13320" max="13320" width="15.28515625" style="1614" customWidth="1"/>
    <col min="13321" max="13321" width="0" style="1614" hidden="1" customWidth="1"/>
    <col min="13322" max="13323" width="11.42578125" style="1614"/>
    <col min="13324" max="13324" width="12.28515625" style="1614" customWidth="1"/>
    <col min="13325" max="13568" width="11.42578125" style="1614"/>
    <col min="13569" max="13569" width="7.85546875" style="1614" customWidth="1"/>
    <col min="13570" max="13570" width="41" style="1614" customWidth="1"/>
    <col min="13571" max="13571" width="15.42578125" style="1614" customWidth="1"/>
    <col min="13572" max="13572" width="6" style="1614" customWidth="1"/>
    <col min="13573" max="13573" width="9.5703125" style="1614" customWidth="1"/>
    <col min="13574" max="13574" width="12.7109375" style="1614" customWidth="1"/>
    <col min="13575" max="13575" width="31.140625" style="1614" customWidth="1"/>
    <col min="13576" max="13576" width="15.28515625" style="1614" customWidth="1"/>
    <col min="13577" max="13577" width="0" style="1614" hidden="1" customWidth="1"/>
    <col min="13578" max="13579" width="11.42578125" style="1614"/>
    <col min="13580" max="13580" width="12.28515625" style="1614" customWidth="1"/>
    <col min="13581" max="13824" width="11.42578125" style="1614"/>
    <col min="13825" max="13825" width="7.85546875" style="1614" customWidth="1"/>
    <col min="13826" max="13826" width="41" style="1614" customWidth="1"/>
    <col min="13827" max="13827" width="15.42578125" style="1614" customWidth="1"/>
    <col min="13828" max="13828" width="6" style="1614" customWidth="1"/>
    <col min="13829" max="13829" width="9.5703125" style="1614" customWidth="1"/>
    <col min="13830" max="13830" width="12.7109375" style="1614" customWidth="1"/>
    <col min="13831" max="13831" width="31.140625" style="1614" customWidth="1"/>
    <col min="13832" max="13832" width="15.28515625" style="1614" customWidth="1"/>
    <col min="13833" max="13833" width="0" style="1614" hidden="1" customWidth="1"/>
    <col min="13834" max="13835" width="11.42578125" style="1614"/>
    <col min="13836" max="13836" width="12.28515625" style="1614" customWidth="1"/>
    <col min="13837" max="14080" width="11.42578125" style="1614"/>
    <col min="14081" max="14081" width="7.85546875" style="1614" customWidth="1"/>
    <col min="14082" max="14082" width="41" style="1614" customWidth="1"/>
    <col min="14083" max="14083" width="15.42578125" style="1614" customWidth="1"/>
    <col min="14084" max="14084" width="6" style="1614" customWidth="1"/>
    <col min="14085" max="14085" width="9.5703125" style="1614" customWidth="1"/>
    <col min="14086" max="14086" width="12.7109375" style="1614" customWidth="1"/>
    <col min="14087" max="14087" width="31.140625" style="1614" customWidth="1"/>
    <col min="14088" max="14088" width="15.28515625" style="1614" customWidth="1"/>
    <col min="14089" max="14089" width="0" style="1614" hidden="1" customWidth="1"/>
    <col min="14090" max="14091" width="11.42578125" style="1614"/>
    <col min="14092" max="14092" width="12.28515625" style="1614" customWidth="1"/>
    <col min="14093" max="14336" width="11.42578125" style="1614"/>
    <col min="14337" max="14337" width="7.85546875" style="1614" customWidth="1"/>
    <col min="14338" max="14338" width="41" style="1614" customWidth="1"/>
    <col min="14339" max="14339" width="15.42578125" style="1614" customWidth="1"/>
    <col min="14340" max="14340" width="6" style="1614" customWidth="1"/>
    <col min="14341" max="14341" width="9.5703125" style="1614" customWidth="1"/>
    <col min="14342" max="14342" width="12.7109375" style="1614" customWidth="1"/>
    <col min="14343" max="14343" width="31.140625" style="1614" customWidth="1"/>
    <col min="14344" max="14344" width="15.28515625" style="1614" customWidth="1"/>
    <col min="14345" max="14345" width="0" style="1614" hidden="1" customWidth="1"/>
    <col min="14346" max="14347" width="11.42578125" style="1614"/>
    <col min="14348" max="14348" width="12.28515625" style="1614" customWidth="1"/>
    <col min="14349" max="14592" width="11.42578125" style="1614"/>
    <col min="14593" max="14593" width="7.85546875" style="1614" customWidth="1"/>
    <col min="14594" max="14594" width="41" style="1614" customWidth="1"/>
    <col min="14595" max="14595" width="15.42578125" style="1614" customWidth="1"/>
    <col min="14596" max="14596" width="6" style="1614" customWidth="1"/>
    <col min="14597" max="14597" width="9.5703125" style="1614" customWidth="1"/>
    <col min="14598" max="14598" width="12.7109375" style="1614" customWidth="1"/>
    <col min="14599" max="14599" width="31.140625" style="1614" customWidth="1"/>
    <col min="14600" max="14600" width="15.28515625" style="1614" customWidth="1"/>
    <col min="14601" max="14601" width="0" style="1614" hidden="1" customWidth="1"/>
    <col min="14602" max="14603" width="11.42578125" style="1614"/>
    <col min="14604" max="14604" width="12.28515625" style="1614" customWidth="1"/>
    <col min="14605" max="14848" width="11.42578125" style="1614"/>
    <col min="14849" max="14849" width="7.85546875" style="1614" customWidth="1"/>
    <col min="14850" max="14850" width="41" style="1614" customWidth="1"/>
    <col min="14851" max="14851" width="15.42578125" style="1614" customWidth="1"/>
    <col min="14852" max="14852" width="6" style="1614" customWidth="1"/>
    <col min="14853" max="14853" width="9.5703125" style="1614" customWidth="1"/>
    <col min="14854" max="14854" width="12.7109375" style="1614" customWidth="1"/>
    <col min="14855" max="14855" width="31.140625" style="1614" customWidth="1"/>
    <col min="14856" max="14856" width="15.28515625" style="1614" customWidth="1"/>
    <col min="14857" max="14857" width="0" style="1614" hidden="1" customWidth="1"/>
    <col min="14858" max="14859" width="11.42578125" style="1614"/>
    <col min="14860" max="14860" width="12.28515625" style="1614" customWidth="1"/>
    <col min="14861" max="15104" width="11.42578125" style="1614"/>
    <col min="15105" max="15105" width="7.85546875" style="1614" customWidth="1"/>
    <col min="15106" max="15106" width="41" style="1614" customWidth="1"/>
    <col min="15107" max="15107" width="15.42578125" style="1614" customWidth="1"/>
    <col min="15108" max="15108" width="6" style="1614" customWidth="1"/>
    <col min="15109" max="15109" width="9.5703125" style="1614" customWidth="1"/>
    <col min="15110" max="15110" width="12.7109375" style="1614" customWidth="1"/>
    <col min="15111" max="15111" width="31.140625" style="1614" customWidth="1"/>
    <col min="15112" max="15112" width="15.28515625" style="1614" customWidth="1"/>
    <col min="15113" max="15113" width="0" style="1614" hidden="1" customWidth="1"/>
    <col min="15114" max="15115" width="11.42578125" style="1614"/>
    <col min="15116" max="15116" width="12.28515625" style="1614" customWidth="1"/>
    <col min="15117" max="15360" width="11.42578125" style="1614"/>
    <col min="15361" max="15361" width="7.85546875" style="1614" customWidth="1"/>
    <col min="15362" max="15362" width="41" style="1614" customWidth="1"/>
    <col min="15363" max="15363" width="15.42578125" style="1614" customWidth="1"/>
    <col min="15364" max="15364" width="6" style="1614" customWidth="1"/>
    <col min="15365" max="15365" width="9.5703125" style="1614" customWidth="1"/>
    <col min="15366" max="15366" width="12.7109375" style="1614" customWidth="1"/>
    <col min="15367" max="15367" width="31.140625" style="1614" customWidth="1"/>
    <col min="15368" max="15368" width="15.28515625" style="1614" customWidth="1"/>
    <col min="15369" max="15369" width="0" style="1614" hidden="1" customWidth="1"/>
    <col min="15370" max="15371" width="11.42578125" style="1614"/>
    <col min="15372" max="15372" width="12.28515625" style="1614" customWidth="1"/>
    <col min="15373" max="15616" width="11.42578125" style="1614"/>
    <col min="15617" max="15617" width="7.85546875" style="1614" customWidth="1"/>
    <col min="15618" max="15618" width="41" style="1614" customWidth="1"/>
    <col min="15619" max="15619" width="15.42578125" style="1614" customWidth="1"/>
    <col min="15620" max="15620" width="6" style="1614" customWidth="1"/>
    <col min="15621" max="15621" width="9.5703125" style="1614" customWidth="1"/>
    <col min="15622" max="15622" width="12.7109375" style="1614" customWidth="1"/>
    <col min="15623" max="15623" width="31.140625" style="1614" customWidth="1"/>
    <col min="15624" max="15624" width="15.28515625" style="1614" customWidth="1"/>
    <col min="15625" max="15625" width="0" style="1614" hidden="1" customWidth="1"/>
    <col min="15626" max="15627" width="11.42578125" style="1614"/>
    <col min="15628" max="15628" width="12.28515625" style="1614" customWidth="1"/>
    <col min="15629" max="15872" width="11.42578125" style="1614"/>
    <col min="15873" max="15873" width="7.85546875" style="1614" customWidth="1"/>
    <col min="15874" max="15874" width="41" style="1614" customWidth="1"/>
    <col min="15875" max="15875" width="15.42578125" style="1614" customWidth="1"/>
    <col min="15876" max="15876" width="6" style="1614" customWidth="1"/>
    <col min="15877" max="15877" width="9.5703125" style="1614" customWidth="1"/>
    <col min="15878" max="15878" width="12.7109375" style="1614" customWidth="1"/>
    <col min="15879" max="15879" width="31.140625" style="1614" customWidth="1"/>
    <col min="15880" max="15880" width="15.28515625" style="1614" customWidth="1"/>
    <col min="15881" max="15881" width="0" style="1614" hidden="1" customWidth="1"/>
    <col min="15882" max="15883" width="11.42578125" style="1614"/>
    <col min="15884" max="15884" width="12.28515625" style="1614" customWidth="1"/>
    <col min="15885" max="16128" width="11.42578125" style="1614"/>
    <col min="16129" max="16129" width="7.85546875" style="1614" customWidth="1"/>
    <col min="16130" max="16130" width="41" style="1614" customWidth="1"/>
    <col min="16131" max="16131" width="15.42578125" style="1614" customWidth="1"/>
    <col min="16132" max="16132" width="6" style="1614" customWidth="1"/>
    <col min="16133" max="16133" width="9.5703125" style="1614" customWidth="1"/>
    <col min="16134" max="16134" width="12.7109375" style="1614" customWidth="1"/>
    <col min="16135" max="16135" width="31.140625" style="1614" customWidth="1"/>
    <col min="16136" max="16136" width="15.28515625" style="1614" customWidth="1"/>
    <col min="16137" max="16137" width="0" style="1614" hidden="1" customWidth="1"/>
    <col min="16138" max="16139" width="11.42578125" style="1614"/>
    <col min="16140" max="16140" width="12.28515625" style="1614" customWidth="1"/>
    <col min="16141" max="16384" width="11.42578125" style="1614"/>
  </cols>
  <sheetData>
    <row r="1" spans="1:10" ht="24" thickBot="1">
      <c r="B1" s="2066" t="s">
        <v>1488</v>
      </c>
      <c r="C1" s="2067"/>
      <c r="D1" s="2067"/>
      <c r="E1" s="2067"/>
      <c r="F1" s="2067"/>
      <c r="G1" s="2067"/>
      <c r="H1" s="2068"/>
    </row>
    <row r="2" spans="1:10">
      <c r="B2" s="1615"/>
      <c r="C2" s="1616"/>
      <c r="D2" s="1616"/>
      <c r="E2" s="1615"/>
      <c r="F2" s="1615"/>
      <c r="G2" s="1617"/>
      <c r="H2" s="1618"/>
      <c r="J2" s="1619"/>
    </row>
    <row r="3" spans="1:10" ht="13.5" thickBot="1">
      <c r="A3" s="1614"/>
      <c r="G3" s="1621" t="s">
        <v>1489</v>
      </c>
      <c r="J3" s="1619"/>
    </row>
    <row r="4" spans="1:10" ht="13.5" thickBot="1">
      <c r="A4" s="1614"/>
      <c r="B4" s="1622" t="s">
        <v>1490</v>
      </c>
      <c r="C4" s="1623">
        <v>26363</v>
      </c>
      <c r="D4" s="1616"/>
      <c r="E4" s="1616"/>
      <c r="G4" s="2069" t="s">
        <v>1491</v>
      </c>
      <c r="H4" s="2070"/>
      <c r="J4" s="1624"/>
    </row>
    <row r="5" spans="1:10" ht="13.5" thickBot="1">
      <c r="A5" s="1614"/>
      <c r="J5" s="1619"/>
    </row>
    <row r="6" spans="1:10" ht="13.5" thickBot="1">
      <c r="A6" s="1614"/>
      <c r="B6" s="1625" t="s">
        <v>1492</v>
      </c>
      <c r="C6" s="1626" t="s">
        <v>1493</v>
      </c>
      <c r="D6" s="1627"/>
      <c r="E6" s="1627"/>
      <c r="F6" s="1628"/>
      <c r="G6" s="1628"/>
      <c r="H6" s="1629"/>
      <c r="J6" s="1619"/>
    </row>
    <row r="7" spans="1:10">
      <c r="A7" s="1614"/>
      <c r="B7" s="1615"/>
      <c r="F7" s="1630" t="s">
        <v>1494</v>
      </c>
      <c r="G7" s="1630"/>
      <c r="H7" s="1631"/>
      <c r="I7" s="1615"/>
    </row>
    <row r="8" spans="1:10" ht="13.5" thickBot="1">
      <c r="A8" s="1614"/>
      <c r="B8" s="1615"/>
      <c r="E8" s="1616"/>
      <c r="F8" s="1632" t="s">
        <v>1495</v>
      </c>
      <c r="G8" s="1632" t="s">
        <v>669</v>
      </c>
      <c r="H8" s="1632" t="s">
        <v>1496</v>
      </c>
      <c r="I8" s="1615"/>
    </row>
    <row r="9" spans="1:10" ht="13.5" thickBot="1">
      <c r="A9" s="1614"/>
      <c r="B9" s="1622" t="s">
        <v>1497</v>
      </c>
      <c r="C9" s="1633">
        <f ca="1">TODAY()</f>
        <v>42970</v>
      </c>
      <c r="D9" s="1634"/>
      <c r="E9" s="1634"/>
      <c r="F9" s="1632" t="s">
        <v>1498</v>
      </c>
      <c r="G9" s="1635">
        <v>42135</v>
      </c>
      <c r="H9" s="1632">
        <v>92113</v>
      </c>
      <c r="I9" s="1615"/>
    </row>
    <row r="10" spans="1:10">
      <c r="A10" s="1614"/>
      <c r="B10" s="1636"/>
      <c r="C10" s="1637"/>
      <c r="D10" s="1634"/>
      <c r="E10" s="1634"/>
      <c r="F10" s="1632" t="s">
        <v>1499</v>
      </c>
      <c r="G10" s="1635">
        <v>42135</v>
      </c>
      <c r="H10" s="1632">
        <v>92114</v>
      </c>
      <c r="I10" s="1615"/>
    </row>
    <row r="11" spans="1:10">
      <c r="A11" s="1614"/>
      <c r="B11" s="1636"/>
      <c r="C11" s="1637"/>
      <c r="D11" s="1634"/>
      <c r="E11" s="1634"/>
      <c r="F11" s="1632" t="s">
        <v>1498</v>
      </c>
      <c r="G11" s="1635">
        <v>42136</v>
      </c>
      <c r="H11" s="1632">
        <v>92115</v>
      </c>
      <c r="I11" s="1615"/>
    </row>
    <row r="12" spans="1:10">
      <c r="A12" s="1614"/>
      <c r="B12" s="1636"/>
      <c r="C12" s="1637"/>
      <c r="D12" s="1634"/>
      <c r="E12" s="1634"/>
      <c r="F12" s="1638"/>
      <c r="G12" s="1639"/>
      <c r="H12" s="1638"/>
      <c r="I12" s="1615"/>
    </row>
    <row r="13" spans="1:10">
      <c r="A13" s="1614"/>
      <c r="B13" s="1636"/>
      <c r="C13" s="1637"/>
      <c r="D13" s="1634"/>
      <c r="E13" s="1634"/>
      <c r="F13" s="1632"/>
      <c r="G13" s="1635"/>
      <c r="H13" s="1632"/>
      <c r="J13" s="1619"/>
    </row>
    <row r="14" spans="1:10">
      <c r="A14" s="1614"/>
      <c r="B14" s="1636"/>
      <c r="C14" s="1637"/>
      <c r="D14" s="1634"/>
      <c r="E14" s="1634"/>
      <c r="F14" s="1632"/>
      <c r="G14" s="1635"/>
      <c r="H14" s="1632"/>
      <c r="I14" s="1640" t="s">
        <v>1500</v>
      </c>
    </row>
    <row r="15" spans="1:10">
      <c r="A15" s="1614"/>
      <c r="B15" s="1636"/>
      <c r="C15" s="1637"/>
      <c r="D15" s="1634"/>
      <c r="E15" s="1634"/>
      <c r="F15" s="1632"/>
      <c r="G15" s="1635"/>
      <c r="H15" s="1632"/>
      <c r="I15" s="1641"/>
    </row>
    <row r="16" spans="1:10">
      <c r="A16" s="1614"/>
      <c r="B16" s="1636"/>
      <c r="C16" s="1637"/>
      <c r="D16" s="1634"/>
      <c r="E16" s="1634"/>
      <c r="F16" s="1632"/>
      <c r="G16" s="1635"/>
      <c r="H16" s="1632"/>
      <c r="I16" s="1641"/>
    </row>
    <row r="17" spans="1:12" ht="12" customHeight="1">
      <c r="A17" s="1614"/>
      <c r="B17" s="1636"/>
      <c r="C17" s="1637"/>
      <c r="D17" s="1634"/>
      <c r="E17" s="1634"/>
      <c r="F17" s="1642"/>
      <c r="G17" s="1643"/>
      <c r="H17" s="1642"/>
      <c r="I17" s="1641"/>
    </row>
    <row r="18" spans="1:12">
      <c r="B18" s="1644"/>
      <c r="C18" s="1645"/>
      <c r="E18" s="1646"/>
      <c r="F18" s="1619"/>
      <c r="G18" s="1647"/>
      <c r="H18" s="1619"/>
      <c r="I18" s="1648">
        <f>F23*0.97*0.97*C23</f>
        <v>61507.809124999992</v>
      </c>
      <c r="L18" s="1649"/>
    </row>
    <row r="19" spans="1:12" ht="24.75">
      <c r="A19" s="1650" t="s">
        <v>402</v>
      </c>
      <c r="B19" s="1651" t="s">
        <v>68</v>
      </c>
      <c r="C19" s="1652" t="s">
        <v>1501</v>
      </c>
      <c r="D19" s="1653"/>
      <c r="E19" s="1654" t="s">
        <v>665</v>
      </c>
      <c r="F19" s="1640" t="s">
        <v>1502</v>
      </c>
      <c r="G19" s="1655" t="s">
        <v>1503</v>
      </c>
      <c r="H19" s="1640" t="s">
        <v>1504</v>
      </c>
      <c r="I19" s="1656"/>
      <c r="L19" s="1649"/>
    </row>
    <row r="20" spans="1:12" ht="15" customHeight="1">
      <c r="A20" s="1650"/>
      <c r="B20" s="1654" t="s">
        <v>1505</v>
      </c>
      <c r="C20" s="1657"/>
      <c r="D20" s="1658"/>
      <c r="E20" s="1658"/>
      <c r="F20" s="1659"/>
      <c r="G20" s="1659"/>
      <c r="H20" s="1659"/>
      <c r="I20" s="1656">
        <f>F25*0.97*0.97*C25</f>
        <v>100444.65041999999</v>
      </c>
      <c r="L20" s="1649"/>
    </row>
    <row r="21" spans="1:12">
      <c r="A21" s="1650">
        <v>57395</v>
      </c>
      <c r="B21" s="1660" t="s">
        <v>1506</v>
      </c>
      <c r="C21" s="1661">
        <v>330</v>
      </c>
      <c r="D21" s="1658">
        <v>25</v>
      </c>
      <c r="E21" s="1662">
        <f>+D21*C21</f>
        <v>8250</v>
      </c>
      <c r="F21" s="1663">
        <v>426.39</v>
      </c>
      <c r="G21" s="1664">
        <f t="shared" ref="G21:G33" si="0">F21*C21</f>
        <v>140708.69999999998</v>
      </c>
      <c r="H21" s="1664">
        <f t="shared" ref="H21:H33" si="1">+G21*0.97</f>
        <v>136487.43899999998</v>
      </c>
      <c r="I21" s="1656">
        <f>F27*0.97*0.97*C27</f>
        <v>53444.324351999996</v>
      </c>
      <c r="K21" s="1665"/>
      <c r="L21" s="1649"/>
    </row>
    <row r="22" spans="1:12">
      <c r="A22" s="1666">
        <v>57292</v>
      </c>
      <c r="B22" s="1667" t="s">
        <v>1507</v>
      </c>
      <c r="C22" s="1668"/>
      <c r="D22" s="1669">
        <f>25*1.15</f>
        <v>28.749999999999996</v>
      </c>
      <c r="E22" s="1670">
        <f t="shared" ref="E22:E33" si="2">+D22*C22</f>
        <v>0</v>
      </c>
      <c r="F22" s="1671">
        <v>406.09</v>
      </c>
      <c r="G22" s="1672">
        <f t="shared" si="0"/>
        <v>0</v>
      </c>
      <c r="H22" s="1673">
        <f t="shared" si="1"/>
        <v>0</v>
      </c>
      <c r="I22" s="1656"/>
      <c r="J22" s="1674"/>
      <c r="K22" s="1665"/>
      <c r="L22" s="1649"/>
    </row>
    <row r="23" spans="1:12">
      <c r="A23" s="1650">
        <v>57263</v>
      </c>
      <c r="B23" s="1660" t="s">
        <v>1508</v>
      </c>
      <c r="C23" s="1661">
        <v>175</v>
      </c>
      <c r="D23" s="1675">
        <v>20</v>
      </c>
      <c r="E23" s="1662">
        <f t="shared" si="2"/>
        <v>3500</v>
      </c>
      <c r="F23" s="1676">
        <v>373.55</v>
      </c>
      <c r="G23" s="1664">
        <f t="shared" si="0"/>
        <v>65371.25</v>
      </c>
      <c r="H23" s="1664">
        <f t="shared" si="1"/>
        <v>63410.112499999996</v>
      </c>
      <c r="I23" s="1656">
        <f>F29*0.97*0.97*C29</f>
        <v>86483.999624999997</v>
      </c>
      <c r="J23" s="1674"/>
      <c r="K23" s="1665"/>
      <c r="L23" s="1649"/>
    </row>
    <row r="24" spans="1:12">
      <c r="A24" s="1666">
        <v>57285</v>
      </c>
      <c r="B24" s="1667" t="s">
        <v>1509</v>
      </c>
      <c r="C24" s="1668"/>
      <c r="D24" s="1677">
        <f>20*1.15</f>
        <v>23</v>
      </c>
      <c r="E24" s="1670">
        <f t="shared" si="2"/>
        <v>0</v>
      </c>
      <c r="F24" s="1671">
        <v>373.55</v>
      </c>
      <c r="G24" s="1672">
        <f t="shared" si="0"/>
        <v>0</v>
      </c>
      <c r="H24" s="1673">
        <f t="shared" si="1"/>
        <v>0</v>
      </c>
      <c r="I24" s="1656">
        <f>F30*0.97*0.97*C30</f>
        <v>32915.561154000003</v>
      </c>
      <c r="K24" s="1665"/>
      <c r="L24" s="1649"/>
    </row>
    <row r="25" spans="1:12">
      <c r="A25" s="1650">
        <v>57117</v>
      </c>
      <c r="B25" s="1660" t="s">
        <v>1510</v>
      </c>
      <c r="C25" s="1661">
        <v>362</v>
      </c>
      <c r="D25" s="1658">
        <v>24</v>
      </c>
      <c r="E25" s="1662">
        <f t="shared" si="2"/>
        <v>8688</v>
      </c>
      <c r="F25" s="1676">
        <v>294.89999999999998</v>
      </c>
      <c r="G25" s="1664">
        <f t="shared" si="0"/>
        <v>106753.79999999999</v>
      </c>
      <c r="H25" s="1664">
        <f t="shared" si="1"/>
        <v>103551.18599999999</v>
      </c>
      <c r="I25" s="1656">
        <f>F31*0.97*0.97*C31</f>
        <v>0</v>
      </c>
      <c r="L25" s="1649"/>
    </row>
    <row r="26" spans="1:12">
      <c r="A26" s="1650">
        <v>57114</v>
      </c>
      <c r="B26" s="1660" t="s">
        <v>1511</v>
      </c>
      <c r="C26" s="1661"/>
      <c r="D26" s="1658">
        <v>27.6</v>
      </c>
      <c r="E26" s="1662">
        <f>+D26*C26</f>
        <v>0</v>
      </c>
      <c r="F26" s="1676">
        <v>294.89999999999998</v>
      </c>
      <c r="G26" s="1664">
        <f t="shared" si="0"/>
        <v>0</v>
      </c>
      <c r="H26" s="1664">
        <f>+G26*0.97</f>
        <v>0</v>
      </c>
      <c r="I26" s="1656">
        <f>F33*0.97*0.97*C33</f>
        <v>0</v>
      </c>
      <c r="L26" s="1649"/>
    </row>
    <row r="27" spans="1:12" ht="13.5" thickBot="1">
      <c r="A27" s="1650">
        <v>57333</v>
      </c>
      <c r="B27" s="1660" t="s">
        <v>1512</v>
      </c>
      <c r="C27" s="1661">
        <v>129</v>
      </c>
      <c r="D27" s="1658">
        <v>20</v>
      </c>
      <c r="E27" s="1662">
        <f t="shared" si="2"/>
        <v>2580</v>
      </c>
      <c r="F27" s="1676">
        <v>440.32</v>
      </c>
      <c r="G27" s="1664">
        <f t="shared" si="0"/>
        <v>56801.279999999999</v>
      </c>
      <c r="H27" s="1664">
        <f t="shared" si="1"/>
        <v>55097.241599999994</v>
      </c>
      <c r="I27" s="1656">
        <f>F33*0.97*0.97*C33</f>
        <v>0</v>
      </c>
      <c r="L27" s="1649"/>
    </row>
    <row r="28" spans="1:12" ht="13.5" thickBot="1">
      <c r="A28" s="1666">
        <v>57332</v>
      </c>
      <c r="B28" s="1667" t="s">
        <v>1513</v>
      </c>
      <c r="C28" s="1668"/>
      <c r="D28" s="1678">
        <f>20*1.15</f>
        <v>23</v>
      </c>
      <c r="E28" s="1670">
        <f t="shared" si="2"/>
        <v>0</v>
      </c>
      <c r="F28" s="1671">
        <v>433.81</v>
      </c>
      <c r="G28" s="1672">
        <f t="shared" si="0"/>
        <v>0</v>
      </c>
      <c r="H28" s="1673">
        <f t="shared" si="1"/>
        <v>0</v>
      </c>
      <c r="I28" s="1679">
        <f>SUM(I18:I27)</f>
        <v>334796.34467599995</v>
      </c>
    </row>
    <row r="29" spans="1:12" s="1617" customFormat="1">
      <c r="A29" s="1650">
        <v>57125</v>
      </c>
      <c r="B29" s="1660" t="s">
        <v>1514</v>
      </c>
      <c r="C29" s="1661">
        <v>381</v>
      </c>
      <c r="D29" s="1658">
        <v>25</v>
      </c>
      <c r="E29" s="1662">
        <f t="shared" si="2"/>
        <v>9525</v>
      </c>
      <c r="F29" s="1676">
        <v>241.25</v>
      </c>
      <c r="G29" s="1664">
        <f t="shared" si="0"/>
        <v>91916.25</v>
      </c>
      <c r="H29" s="1664">
        <f t="shared" si="1"/>
        <v>89158.762499999997</v>
      </c>
      <c r="I29" s="1620"/>
      <c r="J29" s="1680"/>
      <c r="K29" s="1614"/>
    </row>
    <row r="30" spans="1:12" s="1617" customFormat="1">
      <c r="A30" s="1657">
        <v>57235</v>
      </c>
      <c r="B30" s="1660" t="s">
        <v>1515</v>
      </c>
      <c r="C30" s="1661">
        <v>73</v>
      </c>
      <c r="D30" s="1658">
        <v>20</v>
      </c>
      <c r="E30" s="1662">
        <f t="shared" si="2"/>
        <v>1460</v>
      </c>
      <c r="F30" s="1663">
        <v>479.22</v>
      </c>
      <c r="G30" s="1664">
        <f t="shared" si="0"/>
        <v>34983.060000000005</v>
      </c>
      <c r="H30" s="1664">
        <f t="shared" si="1"/>
        <v>33933.568200000002</v>
      </c>
      <c r="I30" s="1620"/>
      <c r="K30" s="1614"/>
    </row>
    <row r="31" spans="1:12">
      <c r="A31" s="1666">
        <v>57232</v>
      </c>
      <c r="B31" s="1667" t="s">
        <v>1516</v>
      </c>
      <c r="C31" s="1668"/>
      <c r="D31" s="1678">
        <v>23</v>
      </c>
      <c r="E31" s="1670">
        <f t="shared" si="2"/>
        <v>0</v>
      </c>
      <c r="F31" s="1671">
        <v>460.79</v>
      </c>
      <c r="G31" s="1672">
        <f t="shared" si="0"/>
        <v>0</v>
      </c>
      <c r="H31" s="1673">
        <f t="shared" si="1"/>
        <v>0</v>
      </c>
      <c r="I31" s="1620"/>
    </row>
    <row r="32" spans="1:12">
      <c r="A32" s="1650">
        <v>57164</v>
      </c>
      <c r="B32" s="1660" t="s">
        <v>1517</v>
      </c>
      <c r="C32" s="1661">
        <v>134</v>
      </c>
      <c r="D32" s="1658">
        <v>15</v>
      </c>
      <c r="E32" s="1662">
        <f>+D32*C32</f>
        <v>2010</v>
      </c>
      <c r="F32" s="1676">
        <v>232.42</v>
      </c>
      <c r="G32" s="1664">
        <f t="shared" si="0"/>
        <v>31144.28</v>
      </c>
      <c r="H32" s="1664">
        <f>+G32*0.97</f>
        <v>30209.951599999997</v>
      </c>
      <c r="I32" s="1620"/>
    </row>
    <row r="33" spans="1:9" ht="13.5" thickBot="1">
      <c r="A33" s="1681">
        <v>57165</v>
      </c>
      <c r="B33" s="1682" t="s">
        <v>1518</v>
      </c>
      <c r="C33" s="1683"/>
      <c r="D33" s="1684">
        <v>16.5</v>
      </c>
      <c r="E33" s="1685">
        <f t="shared" si="2"/>
        <v>0</v>
      </c>
      <c r="F33" s="1686">
        <v>219.26</v>
      </c>
      <c r="G33" s="1673">
        <f t="shared" si="0"/>
        <v>0</v>
      </c>
      <c r="H33" s="1673">
        <f t="shared" si="1"/>
        <v>0</v>
      </c>
      <c r="I33" s="1620"/>
    </row>
    <row r="34" spans="1:9" ht="15.75" thickBot="1">
      <c r="A34" s="1687"/>
      <c r="B34" s="1688" t="s">
        <v>1519</v>
      </c>
      <c r="C34" s="1689">
        <f>SUM(C21:C33)</f>
        <v>1584</v>
      </c>
      <c r="D34" s="1690"/>
      <c r="E34" s="1691">
        <f>SUM(E21:E33)</f>
        <v>36013</v>
      </c>
      <c r="F34" s="1692"/>
      <c r="G34" s="1693">
        <f>SUM(G21:G33)</f>
        <v>527678.62</v>
      </c>
      <c r="H34" s="1694">
        <f>SUM(H21:H33)</f>
        <v>511848.2613999999</v>
      </c>
      <c r="I34" s="1620"/>
    </row>
    <row r="35" spans="1:9" ht="15.75" thickBot="1">
      <c r="A35" s="1695"/>
      <c r="B35" s="1696"/>
      <c r="C35" s="1697"/>
      <c r="D35" s="1697"/>
      <c r="E35" s="1698"/>
      <c r="F35" s="1697"/>
      <c r="G35" s="1699"/>
      <c r="H35" s="1620"/>
      <c r="I35" s="1620"/>
    </row>
    <row r="36" spans="1:9" ht="15.75" thickBot="1">
      <c r="A36" s="1695"/>
      <c r="B36" s="1700" t="s">
        <v>1520</v>
      </c>
      <c r="C36" s="1701">
        <f>C34</f>
        <v>1584</v>
      </c>
      <c r="D36" s="1697"/>
      <c r="E36" s="1698"/>
      <c r="F36" s="1697"/>
      <c r="G36" s="1699"/>
      <c r="H36" s="1620"/>
      <c r="I36" s="1620"/>
    </row>
    <row r="37" spans="1:9" ht="15.75" thickBot="1">
      <c r="B37" s="1700" t="s">
        <v>1521</v>
      </c>
      <c r="C37" s="1701">
        <f>E34</f>
        <v>36013</v>
      </c>
      <c r="E37" s="1702"/>
      <c r="F37" s="1620"/>
      <c r="G37" s="1620"/>
      <c r="H37" s="1620"/>
      <c r="I37" s="1620"/>
    </row>
    <row r="38" spans="1:9" ht="15.75" thickBot="1">
      <c r="B38" s="1696"/>
      <c r="C38" s="1703"/>
      <c r="F38" s="1620"/>
      <c r="G38" s="1620"/>
      <c r="H38" s="1620"/>
      <c r="I38" s="1620"/>
    </row>
    <row r="39" spans="1:9" ht="16.5" thickBot="1">
      <c r="B39" s="1704" t="s">
        <v>1522</v>
      </c>
      <c r="F39" s="1620"/>
      <c r="H39" s="1620"/>
      <c r="I39" s="1620"/>
    </row>
    <row r="40" spans="1:9" ht="24" thickBot="1">
      <c r="B40" s="1705">
        <v>174997</v>
      </c>
      <c r="F40" s="1620"/>
      <c r="G40" s="1706"/>
      <c r="H40" s="1620"/>
      <c r="I40" s="1620"/>
    </row>
    <row r="41" spans="1:9">
      <c r="F41" s="1620"/>
      <c r="G41" s="1620"/>
      <c r="H41" s="1620"/>
      <c r="I41" s="1620"/>
    </row>
    <row r="42" spans="1:9">
      <c r="F42" s="1620"/>
      <c r="G42" s="1620"/>
      <c r="I42" s="1620"/>
    </row>
    <row r="43" spans="1:9">
      <c r="F43" s="1620"/>
      <c r="G43" s="1620"/>
      <c r="H43" s="1620"/>
      <c r="I43" s="1620"/>
    </row>
    <row r="44" spans="1:9">
      <c r="F44" s="1620"/>
      <c r="G44" s="1620"/>
      <c r="H44" s="1620"/>
      <c r="I44" s="1620"/>
    </row>
    <row r="45" spans="1:9">
      <c r="F45" s="1620"/>
      <c r="G45" s="1620"/>
      <c r="H45" s="1620"/>
      <c r="I45" s="1620"/>
    </row>
    <row r="46" spans="1:9">
      <c r="F46" s="1620"/>
      <c r="G46" s="1620"/>
      <c r="H46" s="1620"/>
      <c r="I46" s="1620"/>
    </row>
    <row r="47" spans="1:9">
      <c r="F47" s="1620"/>
      <c r="G47" s="1620"/>
      <c r="H47" s="1620"/>
      <c r="I47" s="1620"/>
    </row>
    <row r="48" spans="1:9">
      <c r="F48" s="1620"/>
      <c r="G48" s="1620"/>
      <c r="H48" s="1620"/>
      <c r="I48" s="1620"/>
    </row>
    <row r="49" spans="6:9">
      <c r="F49" s="1620"/>
      <c r="G49" s="1620"/>
      <c r="H49" s="1620"/>
      <c r="I49" s="1620"/>
    </row>
    <row r="50" spans="6:9">
      <c r="F50" s="1620"/>
      <c r="G50" s="1620"/>
      <c r="H50" s="1620"/>
      <c r="I50" s="1620"/>
    </row>
    <row r="51" spans="6:9">
      <c r="F51" s="1620"/>
      <c r="G51" s="1620"/>
      <c r="H51" s="1620"/>
      <c r="I51" s="1620"/>
    </row>
    <row r="52" spans="6:9">
      <c r="F52" s="1620"/>
      <c r="G52" s="1620"/>
      <c r="H52" s="1620"/>
      <c r="I52" s="1620"/>
    </row>
    <row r="53" spans="6:9">
      <c r="F53" s="1620"/>
      <c r="G53" s="1620"/>
      <c r="H53" s="1620"/>
      <c r="I53" s="1620"/>
    </row>
    <row r="54" spans="6:9">
      <c r="F54" s="1620"/>
      <c r="G54" s="1620"/>
      <c r="H54" s="1620"/>
      <c r="I54" s="1620"/>
    </row>
    <row r="55" spans="6:9">
      <c r="F55" s="1620"/>
      <c r="G55" s="1620"/>
      <c r="H55" s="1620"/>
      <c r="I55" s="1620"/>
    </row>
    <row r="56" spans="6:9">
      <c r="F56" s="1620"/>
      <c r="G56" s="1620"/>
      <c r="H56" s="1620"/>
      <c r="I56" s="1620"/>
    </row>
    <row r="57" spans="6:9">
      <c r="F57" s="1620"/>
      <c r="G57" s="1620"/>
      <c r="H57" s="1620"/>
      <c r="I57" s="1620"/>
    </row>
    <row r="58" spans="6:9">
      <c r="F58" s="1620"/>
      <c r="G58" s="1620"/>
      <c r="H58" s="1620"/>
      <c r="I58" s="1620"/>
    </row>
    <row r="59" spans="6:9">
      <c r="F59" s="1620"/>
      <c r="G59" s="1620"/>
      <c r="H59" s="1620"/>
      <c r="I59" s="1620"/>
    </row>
    <row r="60" spans="6:9">
      <c r="F60" s="1620"/>
      <c r="G60" s="1620"/>
      <c r="H60" s="1620"/>
      <c r="I60" s="1620"/>
    </row>
    <row r="61" spans="6:9">
      <c r="F61" s="1620"/>
      <c r="G61" s="1620"/>
      <c r="H61" s="1620"/>
      <c r="I61" s="1620"/>
    </row>
    <row r="62" spans="6:9">
      <c r="F62" s="1620"/>
      <c r="G62" s="1620"/>
      <c r="H62" s="1620"/>
      <c r="I62" s="1620"/>
    </row>
    <row r="63" spans="6:9">
      <c r="F63" s="1620"/>
      <c r="G63" s="1620"/>
      <c r="H63" s="1620"/>
      <c r="I63" s="1620"/>
    </row>
    <row r="64" spans="6:9">
      <c r="F64" s="1620"/>
      <c r="G64" s="1620"/>
      <c r="H64" s="1620"/>
      <c r="I64" s="1620"/>
    </row>
    <row r="65" spans="6:9">
      <c r="F65" s="1620"/>
      <c r="G65" s="1620"/>
      <c r="H65" s="1620"/>
      <c r="I65" s="1620"/>
    </row>
    <row r="66" spans="6:9">
      <c r="F66" s="1620"/>
      <c r="G66" s="1620"/>
      <c r="H66" s="1620"/>
      <c r="I66" s="1620"/>
    </row>
    <row r="67" spans="6:9">
      <c r="F67" s="1620"/>
      <c r="G67" s="1620"/>
      <c r="H67" s="1620"/>
      <c r="I67" s="1620"/>
    </row>
    <row r="68" spans="6:9">
      <c r="F68" s="1620"/>
      <c r="G68" s="1620"/>
      <c r="H68" s="1620"/>
      <c r="I68" s="1620"/>
    </row>
    <row r="69" spans="6:9">
      <c r="F69" s="1620"/>
      <c r="G69" s="1620"/>
      <c r="H69" s="1620"/>
      <c r="I69" s="1620"/>
    </row>
    <row r="70" spans="6:9">
      <c r="F70" s="1620"/>
      <c r="G70" s="1620"/>
      <c r="H70" s="1620"/>
      <c r="I70" s="1620"/>
    </row>
    <row r="71" spans="6:9">
      <c r="F71" s="1620"/>
      <c r="G71" s="1620"/>
      <c r="H71" s="1620"/>
      <c r="I71" s="1620"/>
    </row>
    <row r="72" spans="6:9">
      <c r="F72" s="1620"/>
      <c r="G72" s="1620"/>
      <c r="H72" s="1620"/>
      <c r="I72" s="1620"/>
    </row>
    <row r="73" spans="6:9">
      <c r="F73" s="1620"/>
      <c r="G73" s="1620"/>
      <c r="H73" s="1620"/>
      <c r="I73" s="1620"/>
    </row>
    <row r="74" spans="6:9">
      <c r="F74" s="1620"/>
      <c r="G74" s="1620"/>
      <c r="H74" s="1620"/>
      <c r="I74" s="1620"/>
    </row>
    <row r="75" spans="6:9">
      <c r="F75" s="1620"/>
      <c r="G75" s="1620"/>
      <c r="H75" s="1620"/>
      <c r="I75" s="1620"/>
    </row>
    <row r="76" spans="6:9">
      <c r="F76" s="1620"/>
      <c r="G76" s="1620"/>
      <c r="H76" s="1620"/>
      <c r="I76" s="1620"/>
    </row>
    <row r="77" spans="6:9">
      <c r="F77" s="1620"/>
      <c r="G77" s="1620"/>
      <c r="H77" s="1620"/>
      <c r="I77" s="1620"/>
    </row>
    <row r="78" spans="6:9">
      <c r="F78" s="1620"/>
      <c r="G78" s="1620"/>
      <c r="H78" s="1620"/>
      <c r="I78" s="1620"/>
    </row>
    <row r="79" spans="6:9">
      <c r="F79" s="1620"/>
      <c r="G79" s="1620"/>
      <c r="H79" s="1620"/>
      <c r="I79" s="1620"/>
    </row>
    <row r="80" spans="6:9">
      <c r="F80" s="1620"/>
      <c r="G80" s="1620"/>
      <c r="H80" s="1620"/>
      <c r="I80" s="1620"/>
    </row>
    <row r="81" spans="6:9">
      <c r="F81" s="1620"/>
      <c r="G81" s="1620"/>
      <c r="H81" s="1620"/>
      <c r="I81" s="1620"/>
    </row>
    <row r="82" spans="6:9">
      <c r="F82" s="1620"/>
      <c r="G82" s="1620"/>
      <c r="H82" s="1620"/>
      <c r="I82" s="1620"/>
    </row>
    <row r="83" spans="6:9">
      <c r="F83" s="1620"/>
      <c r="G83" s="1620"/>
      <c r="H83" s="1620"/>
      <c r="I83" s="1620"/>
    </row>
    <row r="84" spans="6:9">
      <c r="F84" s="1620"/>
      <c r="G84" s="1620"/>
      <c r="H84" s="1620"/>
      <c r="I84" s="1620"/>
    </row>
    <row r="85" spans="6:9">
      <c r="F85" s="1620"/>
      <c r="G85" s="1620"/>
      <c r="H85" s="1620"/>
      <c r="I85" s="1620"/>
    </row>
    <row r="86" spans="6:9">
      <c r="F86" s="1620"/>
      <c r="G86" s="1620"/>
      <c r="H86" s="1620"/>
      <c r="I86" s="1620"/>
    </row>
    <row r="87" spans="6:9">
      <c r="F87" s="1620"/>
      <c r="G87" s="1620"/>
      <c r="H87" s="1620"/>
      <c r="I87" s="1620"/>
    </row>
    <row r="88" spans="6:9">
      <c r="F88" s="1620"/>
      <c r="G88" s="1620"/>
      <c r="H88" s="1620"/>
      <c r="I88" s="1620"/>
    </row>
    <row r="89" spans="6:9">
      <c r="F89" s="1620"/>
      <c r="G89" s="1620"/>
      <c r="H89" s="1620"/>
      <c r="I89" s="1620"/>
    </row>
    <row r="90" spans="6:9">
      <c r="F90" s="1620"/>
      <c r="G90" s="1620"/>
      <c r="H90" s="1620"/>
      <c r="I90" s="1620"/>
    </row>
    <row r="91" spans="6:9">
      <c r="F91" s="1620"/>
      <c r="G91" s="1620"/>
      <c r="H91" s="1620"/>
      <c r="I91" s="1620"/>
    </row>
    <row r="92" spans="6:9">
      <c r="F92" s="1620"/>
      <c r="G92" s="1620"/>
      <c r="H92" s="1620"/>
      <c r="I92" s="1620"/>
    </row>
    <row r="93" spans="6:9">
      <c r="F93" s="1620"/>
      <c r="G93" s="1620"/>
      <c r="H93" s="1620"/>
      <c r="I93" s="1620"/>
    </row>
    <row r="94" spans="6:9">
      <c r="F94" s="1620"/>
      <c r="G94" s="1620"/>
      <c r="H94" s="1620"/>
      <c r="I94" s="1620"/>
    </row>
    <row r="95" spans="6:9">
      <c r="F95" s="1620"/>
      <c r="G95" s="1620"/>
      <c r="H95" s="1620"/>
      <c r="I95" s="1620"/>
    </row>
    <row r="96" spans="6:9">
      <c r="F96" s="1620"/>
      <c r="G96" s="1620"/>
      <c r="H96" s="1620"/>
      <c r="I96" s="1620"/>
    </row>
    <row r="97" spans="6:9">
      <c r="F97" s="1620"/>
      <c r="G97" s="1620"/>
      <c r="H97" s="1620"/>
      <c r="I97" s="1620"/>
    </row>
    <row r="98" spans="6:9">
      <c r="F98" s="1620"/>
      <c r="G98" s="1620"/>
      <c r="H98" s="1620"/>
      <c r="I98" s="1620"/>
    </row>
    <row r="99" spans="6:9">
      <c r="F99" s="1620"/>
      <c r="G99" s="1620"/>
      <c r="H99" s="1620"/>
      <c r="I99" s="1620"/>
    </row>
    <row r="100" spans="6:9">
      <c r="F100" s="1620"/>
      <c r="G100" s="1620"/>
      <c r="H100" s="1620"/>
      <c r="I100" s="1620"/>
    </row>
    <row r="101" spans="6:9">
      <c r="F101" s="1620"/>
      <c r="G101" s="1620"/>
      <c r="H101" s="1620"/>
      <c r="I101" s="1620"/>
    </row>
    <row r="102" spans="6:9">
      <c r="F102" s="1620"/>
      <c r="G102" s="1620"/>
      <c r="H102" s="1620"/>
      <c r="I102" s="1620"/>
    </row>
    <row r="103" spans="6:9">
      <c r="F103" s="1620"/>
      <c r="G103" s="1620"/>
      <c r="H103" s="1620"/>
      <c r="I103" s="1620"/>
    </row>
    <row r="104" spans="6:9">
      <c r="F104" s="1620"/>
      <c r="G104" s="1620"/>
      <c r="H104" s="1620"/>
      <c r="I104" s="1620"/>
    </row>
    <row r="105" spans="6:9">
      <c r="F105" s="1620"/>
      <c r="G105" s="1620"/>
      <c r="H105" s="1620"/>
      <c r="I105" s="1620"/>
    </row>
    <row r="106" spans="6:9">
      <c r="F106" s="1620"/>
      <c r="G106" s="1620"/>
      <c r="H106" s="1620"/>
      <c r="I106" s="1620"/>
    </row>
    <row r="107" spans="6:9">
      <c r="F107" s="1620"/>
      <c r="G107" s="1620"/>
      <c r="H107" s="1620"/>
      <c r="I107" s="1620"/>
    </row>
    <row r="108" spans="6:9">
      <c r="F108" s="1620"/>
      <c r="G108" s="1620"/>
      <c r="H108" s="1620"/>
      <c r="I108" s="1620"/>
    </row>
    <row r="109" spans="6:9">
      <c r="F109" s="1620"/>
      <c r="G109" s="1620"/>
      <c r="H109" s="1620"/>
      <c r="I109" s="1620"/>
    </row>
    <row r="110" spans="6:9">
      <c r="F110" s="1620"/>
      <c r="G110" s="1620"/>
      <c r="H110" s="1620"/>
      <c r="I110" s="1620"/>
    </row>
    <row r="111" spans="6:9">
      <c r="F111" s="1620"/>
      <c r="G111" s="1620"/>
      <c r="H111" s="1620"/>
      <c r="I111" s="1620"/>
    </row>
    <row r="112" spans="6:9">
      <c r="F112" s="1620"/>
      <c r="G112" s="1620"/>
      <c r="H112" s="1620"/>
      <c r="I112" s="1620"/>
    </row>
    <row r="113" spans="6:9">
      <c r="F113" s="1620"/>
      <c r="G113" s="1620"/>
      <c r="H113" s="1620"/>
      <c r="I113" s="1620"/>
    </row>
    <row r="114" spans="6:9">
      <c r="F114" s="1620"/>
      <c r="G114" s="1620"/>
      <c r="H114" s="1620"/>
      <c r="I114" s="1620"/>
    </row>
    <row r="115" spans="6:9">
      <c r="F115" s="1620"/>
      <c r="G115" s="1620"/>
      <c r="H115" s="1620"/>
      <c r="I115" s="1620"/>
    </row>
    <row r="116" spans="6:9">
      <c r="F116" s="1620"/>
      <c r="G116" s="1620"/>
      <c r="H116" s="1620"/>
      <c r="I116" s="1620"/>
    </row>
    <row r="117" spans="6:9">
      <c r="F117" s="1620"/>
      <c r="G117" s="1620"/>
      <c r="H117" s="1620"/>
      <c r="I117" s="1620"/>
    </row>
    <row r="118" spans="6:9">
      <c r="F118" s="1620"/>
      <c r="G118" s="1620"/>
      <c r="H118" s="1620"/>
      <c r="I118" s="1620"/>
    </row>
    <row r="119" spans="6:9">
      <c r="F119" s="1620"/>
      <c r="G119" s="1620"/>
      <c r="H119" s="1620"/>
      <c r="I119" s="1620"/>
    </row>
    <row r="120" spans="6:9">
      <c r="F120" s="1620"/>
      <c r="G120" s="1620"/>
      <c r="H120" s="1620"/>
      <c r="I120" s="1620"/>
    </row>
    <row r="121" spans="6:9">
      <c r="F121" s="1620"/>
      <c r="G121" s="1620"/>
      <c r="H121" s="1620"/>
      <c r="I121" s="1620"/>
    </row>
    <row r="122" spans="6:9">
      <c r="F122" s="1620"/>
      <c r="G122" s="1620"/>
      <c r="H122" s="1620"/>
      <c r="I122" s="1620"/>
    </row>
    <row r="123" spans="6:9">
      <c r="F123" s="1620"/>
      <c r="G123" s="1620"/>
      <c r="H123" s="1620"/>
      <c r="I123" s="1620"/>
    </row>
    <row r="124" spans="6:9">
      <c r="F124" s="1620"/>
      <c r="G124" s="1620"/>
      <c r="H124" s="1620"/>
      <c r="I124" s="1620"/>
    </row>
    <row r="125" spans="6:9">
      <c r="F125" s="1620"/>
      <c r="G125" s="1620"/>
      <c r="H125" s="1620"/>
      <c r="I125" s="1620"/>
    </row>
    <row r="126" spans="6:9">
      <c r="F126" s="1620"/>
      <c r="G126" s="1620"/>
      <c r="H126" s="1620"/>
      <c r="I126" s="1620"/>
    </row>
    <row r="127" spans="6:9">
      <c r="F127" s="1620"/>
      <c r="G127" s="1620"/>
      <c r="H127" s="1620"/>
      <c r="I127" s="1620"/>
    </row>
    <row r="128" spans="6:9">
      <c r="F128" s="1620"/>
      <c r="G128" s="1620"/>
      <c r="H128" s="1620"/>
      <c r="I128" s="1620"/>
    </row>
    <row r="129" spans="6:9">
      <c r="F129" s="1620"/>
      <c r="G129" s="1620"/>
      <c r="H129" s="1620"/>
      <c r="I129" s="1620"/>
    </row>
    <row r="130" spans="6:9">
      <c r="F130" s="1620"/>
      <c r="G130" s="1620"/>
      <c r="H130" s="1620"/>
      <c r="I130" s="1620"/>
    </row>
    <row r="131" spans="6:9">
      <c r="F131" s="1620"/>
      <c r="G131" s="1620"/>
      <c r="H131" s="1620"/>
      <c r="I131" s="1620"/>
    </row>
    <row r="132" spans="6:9">
      <c r="F132" s="1620"/>
      <c r="G132" s="1620"/>
      <c r="H132" s="1620"/>
      <c r="I132" s="1620"/>
    </row>
    <row r="133" spans="6:9">
      <c r="F133" s="1620"/>
      <c r="G133" s="1620"/>
      <c r="H133" s="1620"/>
      <c r="I133" s="1620"/>
    </row>
    <row r="134" spans="6:9">
      <c r="F134" s="1620"/>
      <c r="G134" s="1620"/>
      <c r="H134" s="1620"/>
      <c r="I134" s="1620"/>
    </row>
    <row r="135" spans="6:9">
      <c r="F135" s="1620"/>
      <c r="G135" s="1620"/>
      <c r="H135" s="1620"/>
      <c r="I135" s="1620"/>
    </row>
    <row r="136" spans="6:9">
      <c r="F136" s="1620"/>
      <c r="G136" s="1620"/>
      <c r="H136" s="1620"/>
      <c r="I136" s="1620"/>
    </row>
    <row r="137" spans="6:9">
      <c r="F137" s="1620"/>
      <c r="G137" s="1620"/>
      <c r="H137" s="1620"/>
      <c r="I137" s="1620"/>
    </row>
    <row r="138" spans="6:9">
      <c r="F138" s="1620"/>
      <c r="G138" s="1620"/>
      <c r="H138" s="1620"/>
      <c r="I138" s="1620"/>
    </row>
    <row r="139" spans="6:9">
      <c r="F139" s="1620"/>
      <c r="G139" s="1620"/>
      <c r="H139" s="1620"/>
      <c r="I139" s="1620"/>
    </row>
    <row r="140" spans="6:9">
      <c r="F140" s="1620"/>
      <c r="G140" s="1620"/>
      <c r="H140" s="1620"/>
      <c r="I140" s="1620"/>
    </row>
    <row r="141" spans="6:9">
      <c r="F141" s="1620"/>
      <c r="G141" s="1620"/>
      <c r="H141" s="1620"/>
      <c r="I141" s="1620"/>
    </row>
    <row r="142" spans="6:9">
      <c r="F142" s="1620"/>
      <c r="G142" s="1620"/>
      <c r="H142" s="1620"/>
      <c r="I142" s="1620"/>
    </row>
    <row r="143" spans="6:9">
      <c r="F143" s="1620"/>
      <c r="G143" s="1620"/>
      <c r="H143" s="1620"/>
      <c r="I143" s="1620"/>
    </row>
    <row r="144" spans="6:9">
      <c r="F144" s="1620"/>
      <c r="G144" s="1620"/>
      <c r="H144" s="1620"/>
      <c r="I144" s="1620"/>
    </row>
    <row r="145" spans="6:9">
      <c r="F145" s="1620"/>
      <c r="G145" s="1620"/>
      <c r="H145" s="1620"/>
      <c r="I145" s="1620"/>
    </row>
    <row r="146" spans="6:9">
      <c r="F146" s="1620"/>
      <c r="G146" s="1620"/>
      <c r="H146" s="1620"/>
      <c r="I146" s="1620"/>
    </row>
    <row r="147" spans="6:9">
      <c r="F147" s="1620"/>
      <c r="G147" s="1620"/>
      <c r="H147" s="1620"/>
      <c r="I147" s="1620"/>
    </row>
    <row r="148" spans="6:9">
      <c r="F148" s="1620"/>
      <c r="G148" s="1620"/>
      <c r="H148" s="1620"/>
      <c r="I148" s="1620"/>
    </row>
    <row r="149" spans="6:9">
      <c r="F149" s="1620"/>
      <c r="G149" s="1620"/>
      <c r="H149" s="1620"/>
      <c r="I149" s="1620"/>
    </row>
    <row r="150" spans="6:9">
      <c r="F150" s="1620"/>
      <c r="G150" s="1620"/>
      <c r="H150" s="1620"/>
      <c r="I150" s="1620"/>
    </row>
    <row r="151" spans="6:9">
      <c r="F151" s="1620"/>
      <c r="G151" s="1620"/>
      <c r="H151" s="1620"/>
      <c r="I151" s="1620"/>
    </row>
    <row r="152" spans="6:9">
      <c r="F152" s="1620"/>
      <c r="G152" s="1620"/>
      <c r="H152" s="1620"/>
      <c r="I152" s="1620"/>
    </row>
    <row r="153" spans="6:9">
      <c r="F153" s="1620"/>
      <c r="G153" s="1620"/>
      <c r="H153" s="1620"/>
      <c r="I153" s="1620"/>
    </row>
    <row r="154" spans="6:9">
      <c r="F154" s="1620"/>
      <c r="G154" s="1620"/>
      <c r="H154" s="1620"/>
      <c r="I154" s="1620"/>
    </row>
    <row r="155" spans="6:9">
      <c r="F155" s="1620"/>
      <c r="G155" s="1620"/>
      <c r="H155" s="1620"/>
      <c r="I155" s="1620"/>
    </row>
    <row r="156" spans="6:9">
      <c r="F156" s="1620"/>
      <c r="G156" s="1620"/>
      <c r="H156" s="1620"/>
      <c r="I156" s="1620"/>
    </row>
    <row r="157" spans="6:9">
      <c r="F157" s="1620"/>
      <c r="G157" s="1620"/>
      <c r="H157" s="1620"/>
      <c r="I157" s="1620"/>
    </row>
    <row r="158" spans="6:9">
      <c r="F158" s="1620"/>
      <c r="G158" s="1620"/>
      <c r="H158" s="1620"/>
      <c r="I158" s="1620"/>
    </row>
    <row r="159" spans="6:9">
      <c r="F159" s="1620"/>
      <c r="G159" s="1620"/>
      <c r="H159" s="1620"/>
      <c r="I159" s="1620"/>
    </row>
    <row r="160" spans="6:9">
      <c r="F160" s="1620"/>
      <c r="G160" s="1620"/>
      <c r="H160" s="1620"/>
      <c r="I160" s="1620"/>
    </row>
    <row r="161" spans="6:9">
      <c r="F161" s="1620"/>
      <c r="G161" s="1620"/>
      <c r="H161" s="1620"/>
      <c r="I161" s="1620"/>
    </row>
    <row r="162" spans="6:9">
      <c r="F162" s="1620"/>
      <c r="G162" s="1620"/>
      <c r="H162" s="1620"/>
      <c r="I162" s="1620"/>
    </row>
    <row r="163" spans="6:9">
      <c r="F163" s="1620"/>
      <c r="G163" s="1620"/>
      <c r="H163" s="1620"/>
      <c r="I163" s="1620"/>
    </row>
    <row r="164" spans="6:9">
      <c r="F164" s="1620"/>
      <c r="G164" s="1620"/>
      <c r="H164" s="1620"/>
      <c r="I164" s="1620"/>
    </row>
    <row r="165" spans="6:9">
      <c r="F165" s="1620"/>
      <c r="G165" s="1620"/>
      <c r="H165" s="1620"/>
      <c r="I165" s="1620"/>
    </row>
    <row r="166" spans="6:9">
      <c r="F166" s="1620"/>
      <c r="G166" s="1620"/>
      <c r="H166" s="1620"/>
      <c r="I166" s="1620"/>
    </row>
    <row r="167" spans="6:9">
      <c r="F167" s="1620"/>
      <c r="G167" s="1620"/>
      <c r="H167" s="1620"/>
      <c r="I167" s="1620"/>
    </row>
    <row r="168" spans="6:9">
      <c r="F168" s="1620"/>
      <c r="G168" s="1620"/>
      <c r="H168" s="1620"/>
      <c r="I168" s="1620"/>
    </row>
    <row r="169" spans="6:9">
      <c r="F169" s="1620"/>
      <c r="G169" s="1620"/>
      <c r="H169" s="1620"/>
      <c r="I169" s="1620"/>
    </row>
    <row r="170" spans="6:9">
      <c r="F170" s="1620"/>
      <c r="G170" s="1620"/>
      <c r="H170" s="1620"/>
      <c r="I170" s="1620"/>
    </row>
    <row r="171" spans="6:9">
      <c r="F171" s="1620"/>
      <c r="G171" s="1620"/>
      <c r="H171" s="1620"/>
      <c r="I171" s="1620"/>
    </row>
    <row r="172" spans="6:9">
      <c r="F172" s="1620"/>
      <c r="G172" s="1620"/>
      <c r="H172" s="1620"/>
      <c r="I172" s="1620"/>
    </row>
    <row r="173" spans="6:9">
      <c r="F173" s="1620"/>
      <c r="G173" s="1620"/>
      <c r="H173" s="1620"/>
      <c r="I173" s="1620"/>
    </row>
    <row r="174" spans="6:9">
      <c r="F174" s="1620"/>
      <c r="G174" s="1620"/>
      <c r="H174" s="1620"/>
      <c r="I174" s="1620"/>
    </row>
    <row r="175" spans="6:9">
      <c r="F175" s="1620"/>
      <c r="G175" s="1620"/>
      <c r="H175" s="1620"/>
      <c r="I175" s="1620"/>
    </row>
    <row r="176" spans="6:9">
      <c r="F176" s="1620"/>
      <c r="G176" s="1620"/>
      <c r="H176" s="1620"/>
      <c r="I176" s="1620"/>
    </row>
    <row r="177" spans="6:9">
      <c r="F177" s="1620"/>
      <c r="G177" s="1620"/>
      <c r="H177" s="1620"/>
      <c r="I177" s="1620"/>
    </row>
    <row r="178" spans="6:9">
      <c r="F178" s="1620"/>
      <c r="G178" s="1620"/>
      <c r="H178" s="1620"/>
      <c r="I178" s="1620"/>
    </row>
    <row r="179" spans="6:9">
      <c r="F179" s="1620"/>
      <c r="G179" s="1620"/>
      <c r="H179" s="1620"/>
      <c r="I179" s="1620"/>
    </row>
    <row r="180" spans="6:9">
      <c r="F180" s="1620"/>
      <c r="G180" s="1620"/>
      <c r="H180" s="1620"/>
      <c r="I180" s="1620"/>
    </row>
    <row r="181" spans="6:9">
      <c r="F181" s="1620"/>
      <c r="G181" s="1620"/>
      <c r="H181" s="1620"/>
      <c r="I181" s="1620"/>
    </row>
    <row r="182" spans="6:9">
      <c r="F182" s="1620"/>
      <c r="G182" s="1620"/>
      <c r="H182" s="1620"/>
      <c r="I182" s="1620"/>
    </row>
    <row r="183" spans="6:9">
      <c r="F183" s="1620"/>
      <c r="G183" s="1620"/>
      <c r="H183" s="1620"/>
      <c r="I183" s="1620"/>
    </row>
    <row r="184" spans="6:9">
      <c r="F184" s="1620"/>
      <c r="G184" s="1620"/>
      <c r="H184" s="1620"/>
      <c r="I184" s="1620"/>
    </row>
    <row r="185" spans="6:9">
      <c r="F185" s="1620"/>
      <c r="G185" s="1620"/>
      <c r="H185" s="1620"/>
      <c r="I185" s="1620"/>
    </row>
    <row r="186" spans="6:9">
      <c r="F186" s="1620"/>
      <c r="G186" s="1620"/>
      <c r="H186" s="1620"/>
      <c r="I186" s="1620"/>
    </row>
    <row r="187" spans="6:9">
      <c r="F187" s="1620"/>
      <c r="G187" s="1620"/>
      <c r="H187" s="1620"/>
      <c r="I187" s="1620"/>
    </row>
    <row r="188" spans="6:9">
      <c r="F188" s="1620"/>
      <c r="G188" s="1620"/>
      <c r="H188" s="1620"/>
      <c r="I188" s="1620"/>
    </row>
    <row r="189" spans="6:9">
      <c r="F189" s="1620"/>
      <c r="G189" s="1620"/>
      <c r="H189" s="1620"/>
      <c r="I189" s="1620"/>
    </row>
    <row r="190" spans="6:9">
      <c r="F190" s="1620"/>
      <c r="G190" s="1620"/>
      <c r="H190" s="1620"/>
      <c r="I190" s="1620"/>
    </row>
    <row r="191" spans="6:9">
      <c r="F191" s="1620"/>
      <c r="G191" s="1620"/>
      <c r="H191" s="1620"/>
      <c r="I191" s="1620"/>
    </row>
    <row r="192" spans="6:9">
      <c r="F192" s="1620"/>
      <c r="G192" s="1620"/>
      <c r="H192" s="1620"/>
      <c r="I192" s="1620"/>
    </row>
    <row r="193" spans="6:9">
      <c r="F193" s="1620"/>
      <c r="G193" s="1620"/>
      <c r="H193" s="1620"/>
      <c r="I193" s="1620"/>
    </row>
    <row r="194" spans="6:9">
      <c r="F194" s="1620"/>
      <c r="G194" s="1620"/>
      <c r="H194" s="1620"/>
      <c r="I194" s="1620"/>
    </row>
    <row r="195" spans="6:9">
      <c r="F195" s="1620"/>
      <c r="G195" s="1620"/>
      <c r="H195" s="1620"/>
      <c r="I195" s="1620"/>
    </row>
    <row r="196" spans="6:9">
      <c r="F196" s="1620"/>
      <c r="G196" s="1620"/>
      <c r="H196" s="1620"/>
      <c r="I196" s="1620"/>
    </row>
    <row r="197" spans="6:9">
      <c r="F197" s="1620"/>
      <c r="G197" s="1620"/>
      <c r="H197" s="1620"/>
      <c r="I197" s="1620"/>
    </row>
    <row r="198" spans="6:9">
      <c r="F198" s="1620"/>
      <c r="G198" s="1620"/>
      <c r="H198" s="1620"/>
      <c r="I198" s="1620"/>
    </row>
    <row r="199" spans="6:9">
      <c r="F199" s="1620"/>
      <c r="G199" s="1620"/>
      <c r="H199" s="1620"/>
      <c r="I199" s="1620"/>
    </row>
    <row r="200" spans="6:9">
      <c r="F200" s="1620"/>
      <c r="G200" s="1620"/>
      <c r="H200" s="1620"/>
      <c r="I200" s="1620"/>
    </row>
    <row r="201" spans="6:9">
      <c r="F201" s="1620"/>
      <c r="G201" s="1620"/>
      <c r="H201" s="1620"/>
      <c r="I201" s="1620"/>
    </row>
    <row r="202" spans="6:9">
      <c r="F202" s="1620"/>
      <c r="G202" s="1620"/>
      <c r="H202" s="1620"/>
      <c r="I202" s="1620"/>
    </row>
    <row r="203" spans="6:9">
      <c r="F203" s="1620"/>
      <c r="G203" s="1620"/>
      <c r="H203" s="1620"/>
      <c r="I203" s="1620"/>
    </row>
    <row r="204" spans="6:9">
      <c r="F204" s="1620"/>
      <c r="G204" s="1620"/>
      <c r="H204" s="1620"/>
      <c r="I204" s="1620"/>
    </row>
    <row r="205" spans="6:9">
      <c r="F205" s="1620"/>
      <c r="G205" s="1620"/>
      <c r="H205" s="1620"/>
      <c r="I205" s="1620"/>
    </row>
    <row r="206" spans="6:9">
      <c r="F206" s="1620"/>
      <c r="G206" s="1620"/>
      <c r="H206" s="1620"/>
      <c r="I206" s="1620"/>
    </row>
    <row r="207" spans="6:9">
      <c r="F207" s="1620"/>
      <c r="G207" s="1620"/>
      <c r="H207" s="1620"/>
      <c r="I207" s="1620"/>
    </row>
    <row r="208" spans="6:9">
      <c r="F208" s="1620"/>
      <c r="G208" s="1620"/>
      <c r="H208" s="1620"/>
      <c r="I208" s="1620"/>
    </row>
    <row r="209" spans="6:9">
      <c r="F209" s="1620"/>
      <c r="G209" s="1620"/>
      <c r="H209" s="1620"/>
      <c r="I209" s="1620"/>
    </row>
    <row r="210" spans="6:9">
      <c r="F210" s="1620"/>
      <c r="G210" s="1620"/>
      <c r="H210" s="1620"/>
      <c r="I210" s="1620"/>
    </row>
    <row r="211" spans="6:9">
      <c r="F211" s="1620"/>
      <c r="G211" s="1620"/>
      <c r="H211" s="1620"/>
      <c r="I211" s="1620"/>
    </row>
    <row r="212" spans="6:9">
      <c r="F212" s="1620"/>
      <c r="G212" s="1620"/>
      <c r="H212" s="1620"/>
      <c r="I212" s="1620"/>
    </row>
    <row r="213" spans="6:9">
      <c r="F213" s="1620"/>
      <c r="G213" s="1620"/>
      <c r="H213" s="1620"/>
      <c r="I213" s="1620"/>
    </row>
    <row r="214" spans="6:9">
      <c r="F214" s="1620"/>
      <c r="G214" s="1620"/>
      <c r="H214" s="1620"/>
      <c r="I214" s="1620"/>
    </row>
    <row r="215" spans="6:9">
      <c r="F215" s="1620"/>
      <c r="G215" s="1620"/>
      <c r="H215" s="1620"/>
      <c r="I215" s="1620"/>
    </row>
    <row r="216" spans="6:9">
      <c r="F216" s="1620"/>
      <c r="G216" s="1620"/>
      <c r="H216" s="1620"/>
      <c r="I216" s="1620"/>
    </row>
    <row r="217" spans="6:9">
      <c r="F217" s="1620"/>
      <c r="G217" s="1620"/>
      <c r="H217" s="1620"/>
      <c r="I217" s="1620"/>
    </row>
    <row r="218" spans="6:9">
      <c r="F218" s="1620"/>
      <c r="G218" s="1620"/>
      <c r="H218" s="1620"/>
      <c r="I218" s="1620"/>
    </row>
    <row r="219" spans="6:9">
      <c r="F219" s="1620"/>
      <c r="G219" s="1620"/>
      <c r="H219" s="1620"/>
      <c r="I219" s="1620"/>
    </row>
    <row r="220" spans="6:9">
      <c r="F220" s="1620"/>
      <c r="G220" s="1620"/>
      <c r="H220" s="1620"/>
      <c r="I220" s="1620"/>
    </row>
    <row r="221" spans="6:9">
      <c r="F221" s="1620"/>
      <c r="G221" s="1620"/>
      <c r="H221" s="1620"/>
      <c r="I221" s="1620"/>
    </row>
    <row r="222" spans="6:9">
      <c r="F222" s="1620"/>
      <c r="G222" s="1620"/>
      <c r="H222" s="1620"/>
      <c r="I222" s="1620"/>
    </row>
    <row r="223" spans="6:9">
      <c r="F223" s="1620"/>
      <c r="G223" s="1620"/>
      <c r="H223" s="1620"/>
      <c r="I223" s="1620"/>
    </row>
    <row r="224" spans="6:9">
      <c r="F224" s="1620"/>
      <c r="G224" s="1620"/>
      <c r="H224" s="1620"/>
      <c r="I224" s="1620"/>
    </row>
    <row r="225" spans="6:9">
      <c r="F225" s="1620"/>
      <c r="G225" s="1620"/>
      <c r="H225" s="1620"/>
      <c r="I225" s="1620"/>
    </row>
    <row r="226" spans="6:9">
      <c r="F226" s="1620"/>
      <c r="G226" s="1620"/>
      <c r="H226" s="1620"/>
      <c r="I226" s="1620"/>
    </row>
    <row r="227" spans="6:9">
      <c r="F227" s="1620"/>
      <c r="G227" s="1620"/>
      <c r="H227" s="1620"/>
      <c r="I227" s="1620"/>
    </row>
    <row r="228" spans="6:9">
      <c r="F228" s="1620"/>
      <c r="G228" s="1620"/>
      <c r="H228" s="1620"/>
      <c r="I228" s="1620"/>
    </row>
    <row r="229" spans="6:9">
      <c r="F229" s="1620"/>
      <c r="G229" s="1620"/>
      <c r="H229" s="1620"/>
      <c r="I229" s="1620"/>
    </row>
    <row r="230" spans="6:9">
      <c r="F230" s="1620"/>
      <c r="G230" s="1620"/>
      <c r="H230" s="1620"/>
      <c r="I230" s="1620"/>
    </row>
    <row r="231" spans="6:9">
      <c r="F231" s="1620"/>
      <c r="G231" s="1620"/>
      <c r="H231" s="1620"/>
      <c r="I231" s="1620"/>
    </row>
    <row r="232" spans="6:9">
      <c r="F232" s="1620"/>
      <c r="G232" s="1620"/>
      <c r="H232" s="1620"/>
      <c r="I232" s="1620"/>
    </row>
    <row r="233" spans="6:9">
      <c r="F233" s="1620"/>
      <c r="G233" s="1620"/>
      <c r="H233" s="1620"/>
      <c r="I233" s="1620"/>
    </row>
    <row r="234" spans="6:9">
      <c r="F234" s="1620"/>
      <c r="G234" s="1620"/>
      <c r="H234" s="1620"/>
      <c r="I234" s="1620"/>
    </row>
    <row r="235" spans="6:9">
      <c r="F235" s="1620"/>
      <c r="G235" s="1620"/>
      <c r="H235" s="1620"/>
      <c r="I235" s="1620"/>
    </row>
    <row r="236" spans="6:9">
      <c r="F236" s="1620"/>
      <c r="G236" s="1620"/>
      <c r="H236" s="1620"/>
      <c r="I236" s="1620"/>
    </row>
    <row r="237" spans="6:9">
      <c r="F237" s="1620"/>
      <c r="G237" s="1620"/>
      <c r="H237" s="1620"/>
      <c r="I237" s="1620"/>
    </row>
    <row r="238" spans="6:9">
      <c r="F238" s="1620"/>
      <c r="G238" s="1620"/>
      <c r="H238" s="1620"/>
      <c r="I238" s="1620"/>
    </row>
    <row r="239" spans="6:9">
      <c r="F239" s="1620"/>
      <c r="G239" s="1620"/>
      <c r="H239" s="1620"/>
      <c r="I239" s="1620"/>
    </row>
    <row r="240" spans="6:9">
      <c r="F240" s="1620"/>
      <c r="G240" s="1620"/>
      <c r="H240" s="1620"/>
      <c r="I240" s="1620"/>
    </row>
    <row r="241" spans="6:9">
      <c r="F241" s="1620"/>
      <c r="G241" s="1620"/>
      <c r="H241" s="1620"/>
      <c r="I241" s="1620"/>
    </row>
    <row r="242" spans="6:9">
      <c r="F242" s="1620"/>
      <c r="G242" s="1620"/>
      <c r="H242" s="1620"/>
      <c r="I242" s="1620"/>
    </row>
    <row r="243" spans="6:9">
      <c r="F243" s="1620"/>
      <c r="G243" s="1620"/>
      <c r="H243" s="1620"/>
      <c r="I243" s="1620"/>
    </row>
    <row r="244" spans="6:9">
      <c r="F244" s="1620"/>
      <c r="G244" s="1620"/>
      <c r="H244" s="1620"/>
      <c r="I244" s="1620"/>
    </row>
    <row r="245" spans="6:9">
      <c r="F245" s="1620"/>
      <c r="G245" s="1620"/>
      <c r="H245" s="1620"/>
      <c r="I245" s="1620"/>
    </row>
    <row r="246" spans="6:9">
      <c r="F246" s="1620"/>
      <c r="G246" s="1620"/>
      <c r="H246" s="1620"/>
      <c r="I246" s="1620"/>
    </row>
    <row r="247" spans="6:9">
      <c r="F247" s="1620"/>
      <c r="G247" s="1620"/>
      <c r="H247" s="1620"/>
      <c r="I247" s="1620"/>
    </row>
    <row r="248" spans="6:9">
      <c r="F248" s="1620"/>
      <c r="G248" s="1620"/>
      <c r="H248" s="1620"/>
      <c r="I248" s="1620"/>
    </row>
    <row r="249" spans="6:9">
      <c r="F249" s="1620"/>
      <c r="G249" s="1620"/>
      <c r="H249" s="1620"/>
      <c r="I249" s="1620"/>
    </row>
    <row r="250" spans="6:9">
      <c r="F250" s="1620"/>
      <c r="G250" s="1620"/>
      <c r="H250" s="1620"/>
      <c r="I250" s="1620"/>
    </row>
    <row r="251" spans="6:9">
      <c r="F251" s="1620"/>
      <c r="G251" s="1620"/>
      <c r="H251" s="1620"/>
      <c r="I251" s="1620"/>
    </row>
    <row r="252" spans="6:9">
      <c r="F252" s="1620"/>
      <c r="G252" s="1620"/>
      <c r="H252" s="1620"/>
      <c r="I252" s="1620"/>
    </row>
    <row r="253" spans="6:9">
      <c r="F253" s="1620"/>
      <c r="G253" s="1620"/>
      <c r="H253" s="1620"/>
      <c r="I253" s="1620"/>
    </row>
    <row r="254" spans="6:9">
      <c r="F254" s="1620"/>
      <c r="G254" s="1620"/>
      <c r="H254" s="1620"/>
      <c r="I254" s="1620"/>
    </row>
    <row r="255" spans="6:9">
      <c r="F255" s="1620"/>
      <c r="G255" s="1620"/>
      <c r="H255" s="1620"/>
      <c r="I255" s="1620"/>
    </row>
    <row r="256" spans="6:9">
      <c r="F256" s="1620"/>
      <c r="G256" s="1620"/>
      <c r="H256" s="1620"/>
      <c r="I256" s="1620"/>
    </row>
    <row r="257" spans="6:9">
      <c r="F257" s="1620"/>
      <c r="G257" s="1620"/>
      <c r="H257" s="1620"/>
      <c r="I257" s="1620"/>
    </row>
    <row r="258" spans="6:9">
      <c r="F258" s="1620"/>
      <c r="G258" s="1620"/>
      <c r="H258" s="1620"/>
      <c r="I258" s="1620"/>
    </row>
    <row r="259" spans="6:9">
      <c r="F259" s="1620"/>
      <c r="G259" s="1620"/>
      <c r="H259" s="1620"/>
      <c r="I259" s="1620"/>
    </row>
    <row r="260" spans="6:9">
      <c r="F260" s="1620"/>
      <c r="G260" s="1620"/>
      <c r="H260" s="1620"/>
      <c r="I260" s="1620"/>
    </row>
    <row r="261" spans="6:9">
      <c r="F261" s="1620"/>
      <c r="G261" s="1620"/>
      <c r="H261" s="1620"/>
      <c r="I261" s="1620"/>
    </row>
    <row r="262" spans="6:9">
      <c r="F262" s="1620"/>
      <c r="G262" s="1620"/>
      <c r="H262" s="1620"/>
      <c r="I262" s="1620"/>
    </row>
    <row r="263" spans="6:9">
      <c r="F263" s="1620"/>
      <c r="G263" s="1620"/>
      <c r="H263" s="1620"/>
      <c r="I263" s="1620"/>
    </row>
    <row r="264" spans="6:9">
      <c r="F264" s="1620"/>
      <c r="G264" s="1620"/>
      <c r="H264" s="1620"/>
      <c r="I264" s="1620"/>
    </row>
    <row r="265" spans="6:9">
      <c r="F265" s="1620"/>
      <c r="G265" s="1620"/>
      <c r="H265" s="1620"/>
      <c r="I265" s="1620"/>
    </row>
    <row r="266" spans="6:9">
      <c r="F266" s="1620"/>
      <c r="G266" s="1620"/>
      <c r="H266" s="1620"/>
      <c r="I266" s="1620"/>
    </row>
    <row r="267" spans="6:9">
      <c r="F267" s="1620"/>
      <c r="G267" s="1620"/>
      <c r="H267" s="1620"/>
      <c r="I267" s="1620"/>
    </row>
    <row r="268" spans="6:9">
      <c r="F268" s="1620"/>
      <c r="G268" s="1620"/>
      <c r="H268" s="1620"/>
      <c r="I268" s="1620"/>
    </row>
    <row r="269" spans="6:9">
      <c r="F269" s="1620"/>
      <c r="G269" s="1620"/>
      <c r="H269" s="1620"/>
      <c r="I269" s="1620"/>
    </row>
    <row r="270" spans="6:9">
      <c r="F270" s="1620"/>
      <c r="G270" s="1620"/>
      <c r="H270" s="1620"/>
      <c r="I270" s="1620"/>
    </row>
    <row r="271" spans="6:9">
      <c r="F271" s="1620"/>
      <c r="G271" s="1620"/>
      <c r="H271" s="1620"/>
      <c r="I271" s="1620"/>
    </row>
    <row r="272" spans="6:9">
      <c r="F272" s="1620"/>
      <c r="G272" s="1620"/>
      <c r="H272" s="1620"/>
      <c r="I272" s="1620"/>
    </row>
    <row r="273" spans="6:9">
      <c r="F273" s="1620"/>
      <c r="G273" s="1620"/>
      <c r="H273" s="1620"/>
      <c r="I273" s="1620"/>
    </row>
    <row r="274" spans="6:9">
      <c r="F274" s="1620"/>
      <c r="G274" s="1620"/>
      <c r="H274" s="1620"/>
      <c r="I274" s="1620"/>
    </row>
    <row r="275" spans="6:9">
      <c r="F275" s="1620"/>
      <c r="G275" s="1620"/>
      <c r="H275" s="1620"/>
      <c r="I275" s="1620"/>
    </row>
    <row r="276" spans="6:9">
      <c r="F276" s="1620"/>
      <c r="G276" s="1620"/>
      <c r="H276" s="1620"/>
      <c r="I276" s="1620"/>
    </row>
    <row r="277" spans="6:9">
      <c r="F277" s="1620"/>
      <c r="G277" s="1620"/>
      <c r="H277" s="1620"/>
      <c r="I277" s="1620"/>
    </row>
    <row r="278" spans="6:9">
      <c r="F278" s="1620"/>
      <c r="G278" s="1620"/>
      <c r="H278" s="1620"/>
      <c r="I278" s="1620"/>
    </row>
    <row r="279" spans="6:9">
      <c r="F279" s="1620"/>
      <c r="G279" s="1620"/>
      <c r="H279" s="1620"/>
      <c r="I279" s="1620"/>
    </row>
    <row r="280" spans="6:9">
      <c r="F280" s="1620"/>
      <c r="G280" s="1620"/>
      <c r="H280" s="1620"/>
      <c r="I280" s="1620"/>
    </row>
    <row r="281" spans="6:9">
      <c r="F281" s="1620"/>
      <c r="G281" s="1620"/>
      <c r="H281" s="1620"/>
      <c r="I281" s="1620"/>
    </row>
    <row r="282" spans="6:9">
      <c r="F282" s="1620"/>
      <c r="G282" s="1620"/>
      <c r="H282" s="1620"/>
      <c r="I282" s="1620"/>
    </row>
    <row r="283" spans="6:9">
      <c r="F283" s="1620"/>
      <c r="G283" s="1620"/>
      <c r="H283" s="1620"/>
      <c r="I283" s="1620"/>
    </row>
    <row r="284" spans="6:9">
      <c r="F284" s="1620"/>
      <c r="G284" s="1620"/>
      <c r="H284" s="1620"/>
      <c r="I284" s="1620"/>
    </row>
    <row r="285" spans="6:9">
      <c r="F285" s="1620"/>
      <c r="G285" s="1620"/>
      <c r="H285" s="1620"/>
      <c r="I285" s="1620"/>
    </row>
    <row r="286" spans="6:9">
      <c r="F286" s="1620"/>
      <c r="G286" s="1620"/>
      <c r="H286" s="1620"/>
      <c r="I286" s="1620"/>
    </row>
    <row r="287" spans="6:9">
      <c r="F287" s="1620"/>
      <c r="G287" s="1620"/>
      <c r="H287" s="1620"/>
      <c r="I287" s="1620"/>
    </row>
    <row r="288" spans="6:9">
      <c r="F288" s="1620"/>
      <c r="G288" s="1620"/>
      <c r="H288" s="1620"/>
      <c r="I288" s="1620"/>
    </row>
    <row r="289" spans="6:9">
      <c r="F289" s="1620"/>
      <c r="G289" s="1620"/>
      <c r="H289" s="1620"/>
      <c r="I289" s="1620"/>
    </row>
    <row r="290" spans="6:9">
      <c r="F290" s="1620"/>
      <c r="G290" s="1620"/>
      <c r="H290" s="1620"/>
      <c r="I290" s="1620"/>
    </row>
    <row r="291" spans="6:9">
      <c r="F291" s="1620"/>
      <c r="G291" s="1620"/>
      <c r="H291" s="1620"/>
      <c r="I291" s="1620"/>
    </row>
    <row r="292" spans="6:9">
      <c r="F292" s="1620"/>
      <c r="G292" s="1620"/>
      <c r="H292" s="1620"/>
      <c r="I292" s="1620"/>
    </row>
    <row r="293" spans="6:9">
      <c r="F293" s="1620"/>
      <c r="G293" s="1620"/>
      <c r="H293" s="1620"/>
      <c r="I293" s="1620"/>
    </row>
    <row r="294" spans="6:9">
      <c r="F294" s="1620"/>
      <c r="G294" s="1620"/>
      <c r="H294" s="1620"/>
      <c r="I294" s="1620"/>
    </row>
    <row r="295" spans="6:9">
      <c r="F295" s="1620"/>
      <c r="G295" s="1620"/>
      <c r="H295" s="1620"/>
      <c r="I295" s="1620"/>
    </row>
    <row r="296" spans="6:9">
      <c r="F296" s="1620"/>
      <c r="G296" s="1620"/>
      <c r="H296" s="1620"/>
      <c r="I296" s="1620"/>
    </row>
    <row r="297" spans="6:9">
      <c r="F297" s="1620"/>
      <c r="G297" s="1620"/>
      <c r="H297" s="1620"/>
      <c r="I297" s="1620"/>
    </row>
    <row r="298" spans="6:9">
      <c r="F298" s="1620"/>
      <c r="G298" s="1620"/>
      <c r="H298" s="1620"/>
      <c r="I298" s="1620"/>
    </row>
    <row r="299" spans="6:9">
      <c r="F299" s="1620"/>
      <c r="G299" s="1620"/>
      <c r="H299" s="1620"/>
      <c r="I299" s="1620"/>
    </row>
    <row r="300" spans="6:9">
      <c r="F300" s="1620"/>
      <c r="G300" s="1620"/>
      <c r="H300" s="1620"/>
      <c r="I300" s="1620"/>
    </row>
    <row r="301" spans="6:9">
      <c r="F301" s="1620"/>
      <c r="G301" s="1620"/>
      <c r="H301" s="1620"/>
      <c r="I301" s="1620"/>
    </row>
    <row r="302" spans="6:9">
      <c r="F302" s="1620"/>
      <c r="G302" s="1620"/>
      <c r="H302" s="1620"/>
      <c r="I302" s="1620"/>
    </row>
    <row r="303" spans="6:9">
      <c r="F303" s="1620"/>
      <c r="G303" s="1620"/>
      <c r="H303" s="1620"/>
      <c r="I303" s="1620"/>
    </row>
    <row r="304" spans="6:9">
      <c r="F304" s="1620"/>
      <c r="G304" s="1620"/>
      <c r="H304" s="1620"/>
      <c r="I304" s="1620"/>
    </row>
    <row r="305" spans="6:9">
      <c r="F305" s="1620"/>
      <c r="G305" s="1620"/>
      <c r="H305" s="1620"/>
      <c r="I305" s="1620"/>
    </row>
    <row r="306" spans="6:9">
      <c r="F306" s="1620"/>
      <c r="G306" s="1620"/>
      <c r="H306" s="1620"/>
      <c r="I306" s="1620"/>
    </row>
    <row r="307" spans="6:9">
      <c r="F307" s="1620"/>
      <c r="G307" s="1620"/>
      <c r="H307" s="1620"/>
      <c r="I307" s="1620"/>
    </row>
    <row r="308" spans="6:9">
      <c r="F308" s="1620"/>
      <c r="G308" s="1620"/>
      <c r="H308" s="1620"/>
      <c r="I308" s="1620"/>
    </row>
    <row r="309" spans="6:9">
      <c r="F309" s="1620"/>
      <c r="G309" s="1620"/>
      <c r="H309" s="1620"/>
      <c r="I309" s="1620"/>
    </row>
    <row r="310" spans="6:9">
      <c r="F310" s="1620"/>
      <c r="G310" s="1620"/>
      <c r="H310" s="1620"/>
      <c r="I310" s="1620"/>
    </row>
    <row r="311" spans="6:9">
      <c r="F311" s="1620"/>
      <c r="G311" s="1620"/>
      <c r="H311" s="1620"/>
      <c r="I311" s="1620"/>
    </row>
    <row r="312" spans="6:9">
      <c r="F312" s="1620"/>
      <c r="G312" s="1620"/>
      <c r="H312" s="1620"/>
      <c r="I312" s="1620"/>
    </row>
    <row r="313" spans="6:9">
      <c r="F313" s="1620"/>
      <c r="G313" s="1620"/>
      <c r="H313" s="1620"/>
      <c r="I313" s="1620"/>
    </row>
    <row r="314" spans="6:9">
      <c r="F314" s="1620"/>
      <c r="G314" s="1620"/>
      <c r="H314" s="1620"/>
      <c r="I314" s="1620"/>
    </row>
    <row r="315" spans="6:9">
      <c r="F315" s="1620"/>
      <c r="G315" s="1620"/>
      <c r="H315" s="1620"/>
      <c r="I315" s="1620"/>
    </row>
    <row r="316" spans="6:9">
      <c r="F316" s="1620"/>
      <c r="G316" s="1620"/>
      <c r="H316" s="1620"/>
      <c r="I316" s="1620"/>
    </row>
    <row r="317" spans="6:9">
      <c r="F317" s="1620"/>
      <c r="G317" s="1620"/>
      <c r="H317" s="1620"/>
      <c r="I317" s="1620"/>
    </row>
    <row r="318" spans="6:9">
      <c r="F318" s="1620"/>
      <c r="G318" s="1620"/>
      <c r="H318" s="1620"/>
      <c r="I318" s="1620"/>
    </row>
    <row r="319" spans="6:9">
      <c r="F319" s="1620"/>
      <c r="G319" s="1620"/>
      <c r="H319" s="1620"/>
      <c r="I319" s="1620"/>
    </row>
    <row r="320" spans="6:9">
      <c r="F320" s="1620"/>
      <c r="G320" s="1620"/>
      <c r="H320" s="1620"/>
      <c r="I320" s="1620"/>
    </row>
    <row r="321" spans="6:9">
      <c r="F321" s="1620"/>
      <c r="G321" s="1620"/>
      <c r="H321" s="1620"/>
      <c r="I321" s="1620"/>
    </row>
    <row r="322" spans="6:9">
      <c r="F322" s="1620"/>
      <c r="G322" s="1620"/>
      <c r="H322" s="1620"/>
      <c r="I322" s="1620"/>
    </row>
    <row r="323" spans="6:9">
      <c r="F323" s="1620"/>
      <c r="G323" s="1620"/>
      <c r="H323" s="1620"/>
      <c r="I323" s="1620"/>
    </row>
    <row r="324" spans="6:9">
      <c r="F324" s="1620"/>
      <c r="G324" s="1620"/>
      <c r="H324" s="1620"/>
      <c r="I324" s="1620"/>
    </row>
    <row r="325" spans="6:9">
      <c r="F325" s="1620"/>
      <c r="G325" s="1620"/>
      <c r="H325" s="1620"/>
      <c r="I325" s="1620"/>
    </row>
    <row r="326" spans="6:9">
      <c r="F326" s="1620"/>
      <c r="G326" s="1620"/>
      <c r="H326" s="1620"/>
      <c r="I326" s="1620"/>
    </row>
    <row r="327" spans="6:9">
      <c r="F327" s="1620"/>
      <c r="G327" s="1620"/>
      <c r="H327" s="1620"/>
      <c r="I327" s="1620"/>
    </row>
    <row r="328" spans="6:9">
      <c r="F328" s="1620"/>
      <c r="G328" s="1620"/>
      <c r="H328" s="1620"/>
      <c r="I328" s="1620"/>
    </row>
    <row r="329" spans="6:9">
      <c r="F329" s="1620"/>
      <c r="G329" s="1620"/>
      <c r="H329" s="1620"/>
      <c r="I329" s="1620"/>
    </row>
    <row r="330" spans="6:9">
      <c r="F330" s="1620"/>
      <c r="G330" s="1620"/>
      <c r="H330" s="1620"/>
      <c r="I330" s="1620"/>
    </row>
    <row r="331" spans="6:9">
      <c r="F331" s="1620"/>
      <c r="G331" s="1620"/>
      <c r="H331" s="1620"/>
      <c r="I331" s="1620"/>
    </row>
    <row r="332" spans="6:9">
      <c r="F332" s="1620"/>
      <c r="G332" s="1620"/>
      <c r="H332" s="1620"/>
      <c r="I332" s="1620"/>
    </row>
    <row r="333" spans="6:9">
      <c r="F333" s="1620"/>
      <c r="G333" s="1620"/>
      <c r="H333" s="1620"/>
      <c r="I333" s="1620"/>
    </row>
    <row r="334" spans="6:9">
      <c r="F334" s="1620"/>
      <c r="G334" s="1620"/>
      <c r="H334" s="1620"/>
      <c r="I334" s="1620"/>
    </row>
    <row r="335" spans="6:9">
      <c r="F335" s="1620"/>
      <c r="G335" s="1620"/>
      <c r="H335" s="1620"/>
      <c r="I335" s="1620"/>
    </row>
    <row r="336" spans="6:9">
      <c r="F336" s="1620"/>
      <c r="G336" s="1620"/>
      <c r="H336" s="1620"/>
      <c r="I336" s="1620"/>
    </row>
    <row r="337" spans="6:9">
      <c r="F337" s="1620"/>
      <c r="G337" s="1620"/>
      <c r="H337" s="1620"/>
      <c r="I337" s="1620"/>
    </row>
    <row r="338" spans="6:9">
      <c r="F338" s="1620"/>
      <c r="G338" s="1620"/>
      <c r="H338" s="1620"/>
      <c r="I338" s="1620"/>
    </row>
    <row r="339" spans="6:9">
      <c r="F339" s="1620"/>
      <c r="G339" s="1620"/>
      <c r="H339" s="1620"/>
      <c r="I339" s="1620"/>
    </row>
    <row r="340" spans="6:9">
      <c r="F340" s="1620"/>
      <c r="G340" s="1620"/>
      <c r="H340" s="1620"/>
      <c r="I340" s="1620"/>
    </row>
    <row r="341" spans="6:9">
      <c r="F341" s="1620"/>
      <c r="G341" s="1620"/>
      <c r="H341" s="1620"/>
      <c r="I341" s="1620"/>
    </row>
    <row r="342" spans="6:9">
      <c r="F342" s="1620"/>
      <c r="G342" s="1620"/>
      <c r="H342" s="1620"/>
      <c r="I342" s="1620"/>
    </row>
    <row r="343" spans="6:9">
      <c r="F343" s="1620"/>
      <c r="G343" s="1620"/>
      <c r="H343" s="1620"/>
      <c r="I343" s="1620"/>
    </row>
    <row r="344" spans="6:9">
      <c r="F344" s="1620"/>
      <c r="G344" s="1620"/>
      <c r="H344" s="1620"/>
      <c r="I344" s="1620"/>
    </row>
    <row r="345" spans="6:9">
      <c r="F345" s="1620"/>
      <c r="G345" s="1620"/>
      <c r="H345" s="1620"/>
      <c r="I345" s="1620"/>
    </row>
    <row r="346" spans="6:9">
      <c r="F346" s="1620"/>
      <c r="G346" s="1620"/>
      <c r="H346" s="1620"/>
      <c r="I346" s="1620"/>
    </row>
    <row r="347" spans="6:9">
      <c r="F347" s="1620"/>
      <c r="G347" s="1620"/>
      <c r="H347" s="1620"/>
      <c r="I347" s="1620"/>
    </row>
    <row r="348" spans="6:9">
      <c r="F348" s="1620"/>
      <c r="G348" s="1620"/>
      <c r="H348" s="1620"/>
      <c r="I348" s="1620"/>
    </row>
    <row r="349" spans="6:9">
      <c r="F349" s="1620"/>
      <c r="G349" s="1620"/>
      <c r="H349" s="1620"/>
      <c r="I349" s="1620"/>
    </row>
    <row r="350" spans="6:9">
      <c r="F350" s="1620"/>
      <c r="G350" s="1620"/>
      <c r="H350" s="1620"/>
      <c r="I350" s="1620"/>
    </row>
    <row r="351" spans="6:9">
      <c r="F351" s="1620"/>
      <c r="G351" s="1620"/>
      <c r="H351" s="1620"/>
      <c r="I351" s="1620"/>
    </row>
    <row r="352" spans="6:9">
      <c r="F352" s="1620"/>
      <c r="G352" s="1620"/>
      <c r="H352" s="1620"/>
      <c r="I352" s="1620"/>
    </row>
    <row r="353" spans="6:9">
      <c r="F353" s="1620"/>
      <c r="G353" s="1620"/>
      <c r="H353" s="1620"/>
      <c r="I353" s="1620"/>
    </row>
    <row r="354" spans="6:9">
      <c r="F354" s="1620"/>
      <c r="G354" s="1620"/>
      <c r="H354" s="1620"/>
      <c r="I354" s="1620"/>
    </row>
    <row r="355" spans="6:9">
      <c r="F355" s="1620"/>
      <c r="G355" s="1620"/>
      <c r="H355" s="1620"/>
      <c r="I355" s="1620"/>
    </row>
    <row r="356" spans="6:9">
      <c r="F356" s="1620"/>
      <c r="G356" s="1620"/>
      <c r="H356" s="1620"/>
      <c r="I356" s="1620"/>
    </row>
    <row r="357" spans="6:9">
      <c r="F357" s="1620"/>
      <c r="G357" s="1620"/>
      <c r="H357" s="1620"/>
      <c r="I357" s="1620"/>
    </row>
    <row r="358" spans="6:9">
      <c r="F358" s="1620"/>
      <c r="G358" s="1620"/>
      <c r="H358" s="1620"/>
      <c r="I358" s="1620"/>
    </row>
    <row r="359" spans="6:9">
      <c r="F359" s="1620"/>
      <c r="G359" s="1620"/>
      <c r="H359" s="1620"/>
      <c r="I359" s="1620"/>
    </row>
    <row r="360" spans="6:9">
      <c r="F360" s="1620"/>
      <c r="G360" s="1620"/>
      <c r="H360" s="1620"/>
      <c r="I360" s="1620"/>
    </row>
    <row r="361" spans="6:9">
      <c r="F361" s="1620"/>
      <c r="G361" s="1620"/>
      <c r="H361" s="1620"/>
      <c r="I361" s="1620"/>
    </row>
    <row r="362" spans="6:9">
      <c r="F362" s="1620"/>
      <c r="G362" s="1620"/>
      <c r="H362" s="1620"/>
      <c r="I362" s="1620"/>
    </row>
    <row r="363" spans="6:9">
      <c r="F363" s="1620"/>
      <c r="G363" s="1620"/>
      <c r="H363" s="1620"/>
      <c r="I363" s="1620"/>
    </row>
    <row r="364" spans="6:9">
      <c r="F364" s="1620"/>
      <c r="G364" s="1620"/>
      <c r="H364" s="1620"/>
      <c r="I364" s="1620"/>
    </row>
    <row r="365" spans="6:9">
      <c r="F365" s="1620"/>
      <c r="G365" s="1620"/>
      <c r="H365" s="1620"/>
      <c r="I365" s="1620"/>
    </row>
    <row r="366" spans="6:9">
      <c r="F366" s="1620"/>
      <c r="G366" s="1620"/>
      <c r="H366" s="1620"/>
      <c r="I366" s="1620"/>
    </row>
    <row r="367" spans="6:9">
      <c r="F367" s="1620"/>
      <c r="G367" s="1620"/>
      <c r="H367" s="1620"/>
      <c r="I367" s="1620"/>
    </row>
    <row r="368" spans="6:9">
      <c r="F368" s="1620"/>
      <c r="G368" s="1620"/>
      <c r="H368" s="1620"/>
      <c r="I368" s="1620"/>
    </row>
    <row r="369" spans="6:9">
      <c r="F369" s="1620"/>
      <c r="G369" s="1620"/>
      <c r="H369" s="1620"/>
      <c r="I369" s="1620"/>
    </row>
    <row r="370" spans="6:9">
      <c r="F370" s="1620"/>
      <c r="G370" s="1620"/>
      <c r="H370" s="1620"/>
      <c r="I370" s="1620"/>
    </row>
    <row r="371" spans="6:9">
      <c r="F371" s="1620"/>
      <c r="G371" s="1620"/>
      <c r="H371" s="1620"/>
      <c r="I371" s="1620"/>
    </row>
    <row r="372" spans="6:9">
      <c r="F372" s="1620"/>
      <c r="G372" s="1620"/>
      <c r="H372" s="1620"/>
      <c r="I372" s="1620"/>
    </row>
    <row r="373" spans="6:9">
      <c r="F373" s="1620"/>
      <c r="G373" s="1620"/>
      <c r="H373" s="1620"/>
      <c r="I373" s="1620"/>
    </row>
    <row r="374" spans="6:9">
      <c r="F374" s="1620"/>
      <c r="G374" s="1620"/>
      <c r="H374" s="1620"/>
      <c r="I374" s="1620"/>
    </row>
    <row r="375" spans="6:9">
      <c r="F375" s="1620"/>
      <c r="G375" s="1620"/>
      <c r="H375" s="1620"/>
      <c r="I375" s="1620"/>
    </row>
    <row r="376" spans="6:9">
      <c r="F376" s="1620"/>
      <c r="G376" s="1620"/>
      <c r="H376" s="1620"/>
      <c r="I376" s="1620"/>
    </row>
    <row r="377" spans="6:9">
      <c r="F377" s="1620"/>
      <c r="G377" s="1620"/>
      <c r="H377" s="1620"/>
      <c r="I377" s="1620"/>
    </row>
    <row r="378" spans="6:9">
      <c r="F378" s="1620"/>
      <c r="G378" s="1620"/>
      <c r="H378" s="1620"/>
      <c r="I378" s="1620"/>
    </row>
    <row r="379" spans="6:9">
      <c r="F379" s="1620"/>
      <c r="G379" s="1620"/>
      <c r="H379" s="1620"/>
      <c r="I379" s="1620"/>
    </row>
    <row r="380" spans="6:9">
      <c r="F380" s="1620"/>
      <c r="G380" s="1620"/>
      <c r="H380" s="1620"/>
      <c r="I380" s="1620"/>
    </row>
    <row r="381" spans="6:9">
      <c r="F381" s="1620"/>
      <c r="G381" s="1620"/>
      <c r="H381" s="1620"/>
      <c r="I381" s="1620"/>
    </row>
    <row r="382" spans="6:9">
      <c r="F382" s="1620"/>
      <c r="G382" s="1620"/>
      <c r="H382" s="1620"/>
      <c r="I382" s="1620"/>
    </row>
    <row r="383" spans="6:9">
      <c r="F383" s="1620"/>
      <c r="G383" s="1620"/>
      <c r="H383" s="1620"/>
      <c r="I383" s="1620"/>
    </row>
    <row r="384" spans="6:9">
      <c r="F384" s="1620"/>
      <c r="G384" s="1620"/>
      <c r="H384" s="1620"/>
      <c r="I384" s="1620"/>
    </row>
    <row r="385" spans="6:9">
      <c r="F385" s="1620"/>
      <c r="G385" s="1620"/>
      <c r="H385" s="1620"/>
      <c r="I385" s="1620"/>
    </row>
    <row r="386" spans="6:9">
      <c r="F386" s="1620"/>
      <c r="G386" s="1620"/>
      <c r="H386" s="1620"/>
      <c r="I386" s="1620"/>
    </row>
    <row r="387" spans="6:9">
      <c r="F387" s="1620"/>
      <c r="G387" s="1620"/>
      <c r="H387" s="1620"/>
      <c r="I387" s="1620"/>
    </row>
    <row r="388" spans="6:9">
      <c r="F388" s="1620"/>
      <c r="G388" s="1620"/>
      <c r="H388" s="1620"/>
      <c r="I388" s="1620"/>
    </row>
    <row r="389" spans="6:9">
      <c r="F389" s="1620"/>
      <c r="G389" s="1620"/>
      <c r="H389" s="1620"/>
      <c r="I389" s="1620"/>
    </row>
    <row r="390" spans="6:9">
      <c r="F390" s="1620"/>
      <c r="G390" s="1620"/>
      <c r="H390" s="1620"/>
      <c r="I390" s="1620"/>
    </row>
    <row r="391" spans="6:9">
      <c r="F391" s="1620"/>
      <c r="G391" s="1620"/>
      <c r="H391" s="1620"/>
      <c r="I391" s="1620"/>
    </row>
    <row r="392" spans="6:9">
      <c r="F392" s="1620"/>
      <c r="G392" s="1620"/>
      <c r="H392" s="1620"/>
      <c r="I392" s="1620"/>
    </row>
    <row r="393" spans="6:9">
      <c r="F393" s="1620"/>
      <c r="G393" s="1620"/>
      <c r="H393" s="1620"/>
      <c r="I393" s="1620"/>
    </row>
    <row r="394" spans="6:9">
      <c r="F394" s="1620"/>
      <c r="G394" s="1620"/>
      <c r="H394" s="1620"/>
      <c r="I394" s="1620"/>
    </row>
    <row r="395" spans="6:9">
      <c r="F395" s="1620"/>
      <c r="G395" s="1620"/>
      <c r="H395" s="1620"/>
      <c r="I395" s="1620"/>
    </row>
    <row r="396" spans="6:9">
      <c r="F396" s="1620"/>
      <c r="G396" s="1620"/>
      <c r="H396" s="1620"/>
      <c r="I396" s="1620"/>
    </row>
    <row r="397" spans="6:9">
      <c r="F397" s="1620"/>
      <c r="G397" s="1620"/>
      <c r="H397" s="1620"/>
      <c r="I397" s="1620"/>
    </row>
    <row r="398" spans="6:9">
      <c r="F398" s="1620"/>
      <c r="G398" s="1620"/>
      <c r="H398" s="1620"/>
      <c r="I398" s="1620"/>
    </row>
    <row r="399" spans="6:9">
      <c r="F399" s="1620"/>
      <c r="G399" s="1620"/>
      <c r="H399" s="1620"/>
      <c r="I399" s="1620"/>
    </row>
    <row r="400" spans="6:9">
      <c r="F400" s="1620"/>
      <c r="G400" s="1620"/>
      <c r="H400" s="1620"/>
      <c r="I400" s="1620"/>
    </row>
    <row r="401" spans="6:9">
      <c r="F401" s="1620"/>
      <c r="G401" s="1620"/>
      <c r="H401" s="1620"/>
      <c r="I401" s="1620"/>
    </row>
    <row r="402" spans="6:9">
      <c r="F402" s="1620"/>
      <c r="G402" s="1620"/>
      <c r="H402" s="1620"/>
      <c r="I402" s="1620"/>
    </row>
    <row r="403" spans="6:9">
      <c r="F403" s="1620"/>
      <c r="G403" s="1620"/>
      <c r="H403" s="1620"/>
      <c r="I403" s="1620"/>
    </row>
    <row r="404" spans="6:9">
      <c r="F404" s="1620"/>
      <c r="G404" s="1620"/>
      <c r="H404" s="1620"/>
      <c r="I404" s="1620"/>
    </row>
    <row r="405" spans="6:9">
      <c r="F405" s="1620"/>
      <c r="G405" s="1620"/>
      <c r="H405" s="1620"/>
      <c r="I405" s="1620"/>
    </row>
    <row r="406" spans="6:9">
      <c r="F406" s="1620"/>
      <c r="G406" s="1620"/>
      <c r="H406" s="1620"/>
      <c r="I406" s="1620"/>
    </row>
    <row r="407" spans="6:9">
      <c r="F407" s="1620"/>
      <c r="G407" s="1620"/>
      <c r="H407" s="1620"/>
      <c r="I407" s="1620"/>
    </row>
    <row r="408" spans="6:9">
      <c r="F408" s="1620"/>
      <c r="G408" s="1620"/>
      <c r="H408" s="1620"/>
      <c r="I408" s="1620"/>
    </row>
    <row r="409" spans="6:9">
      <c r="F409" s="1620"/>
      <c r="G409" s="1620"/>
      <c r="H409" s="1620"/>
      <c r="I409" s="1620"/>
    </row>
    <row r="410" spans="6:9">
      <c r="F410" s="1620"/>
      <c r="G410" s="1620"/>
      <c r="H410" s="1620"/>
      <c r="I410" s="1620"/>
    </row>
    <row r="411" spans="6:9">
      <c r="F411" s="1620"/>
      <c r="G411" s="1620"/>
      <c r="H411" s="1620"/>
      <c r="I411" s="1620"/>
    </row>
    <row r="412" spans="6:9">
      <c r="F412" s="1620"/>
      <c r="G412" s="1620"/>
      <c r="H412" s="1620"/>
      <c r="I412" s="1620"/>
    </row>
    <row r="413" spans="6:9">
      <c r="F413" s="1620"/>
      <c r="G413" s="1620"/>
      <c r="H413" s="1620"/>
      <c r="I413" s="1620"/>
    </row>
    <row r="414" spans="6:9">
      <c r="F414" s="1620"/>
      <c r="G414" s="1620"/>
      <c r="H414" s="1620"/>
      <c r="I414" s="1620"/>
    </row>
    <row r="415" spans="6:9">
      <c r="F415" s="1620"/>
      <c r="G415" s="1620"/>
      <c r="H415" s="1620"/>
      <c r="I415" s="1620"/>
    </row>
    <row r="416" spans="6:9">
      <c r="F416" s="1620"/>
      <c r="G416" s="1620"/>
      <c r="H416" s="1620"/>
      <c r="I416" s="1620"/>
    </row>
    <row r="417" spans="6:9">
      <c r="F417" s="1620"/>
      <c r="G417" s="1620"/>
      <c r="H417" s="1620"/>
      <c r="I417" s="1620"/>
    </row>
    <row r="418" spans="6:9">
      <c r="F418" s="1620"/>
      <c r="G418" s="1620"/>
      <c r="H418" s="1620"/>
      <c r="I418" s="1620"/>
    </row>
    <row r="419" spans="6:9">
      <c r="F419" s="1620"/>
      <c r="G419" s="1620"/>
      <c r="H419" s="1620"/>
      <c r="I419" s="1620"/>
    </row>
    <row r="420" spans="6:9">
      <c r="F420" s="1620"/>
      <c r="G420" s="1620"/>
      <c r="H420" s="1620"/>
      <c r="I420" s="1620"/>
    </row>
    <row r="421" spans="6:9">
      <c r="F421" s="1620"/>
      <c r="G421" s="1620"/>
      <c r="H421" s="1620"/>
      <c r="I421" s="1620"/>
    </row>
    <row r="422" spans="6:9">
      <c r="F422" s="1620"/>
      <c r="G422" s="1620"/>
      <c r="H422" s="1620"/>
      <c r="I422" s="1620"/>
    </row>
    <row r="423" spans="6:9">
      <c r="F423" s="1620"/>
      <c r="G423" s="1620"/>
      <c r="H423" s="1620"/>
      <c r="I423" s="1620"/>
    </row>
    <row r="424" spans="6:9">
      <c r="F424" s="1620"/>
      <c r="G424" s="1620"/>
      <c r="H424" s="1620"/>
      <c r="I424" s="1620"/>
    </row>
    <row r="425" spans="6:9">
      <c r="F425" s="1620"/>
      <c r="G425" s="1620"/>
      <c r="H425" s="1620"/>
      <c r="I425" s="1620"/>
    </row>
    <row r="426" spans="6:9">
      <c r="F426" s="1620"/>
      <c r="G426" s="1620"/>
      <c r="H426" s="1620"/>
      <c r="I426" s="1620"/>
    </row>
    <row r="427" spans="6:9">
      <c r="F427" s="1620"/>
      <c r="G427" s="1620"/>
      <c r="H427" s="1620"/>
      <c r="I427" s="1620"/>
    </row>
    <row r="428" spans="6:9">
      <c r="F428" s="1620"/>
      <c r="G428" s="1620"/>
      <c r="H428" s="1620"/>
      <c r="I428" s="1620"/>
    </row>
    <row r="429" spans="6:9">
      <c r="F429" s="1620"/>
      <c r="G429" s="1620"/>
      <c r="H429" s="1620"/>
      <c r="I429" s="1620"/>
    </row>
    <row r="430" spans="6:9">
      <c r="F430" s="1620"/>
      <c r="G430" s="1620"/>
      <c r="H430" s="1620"/>
      <c r="I430" s="1620"/>
    </row>
    <row r="431" spans="6:9">
      <c r="F431" s="1620"/>
      <c r="G431" s="1620"/>
      <c r="H431" s="1620"/>
      <c r="I431" s="1620"/>
    </row>
    <row r="432" spans="6:9">
      <c r="F432" s="1620"/>
      <c r="G432" s="1620"/>
      <c r="H432" s="1620"/>
      <c r="I432" s="1620"/>
    </row>
    <row r="433" spans="6:9">
      <c r="F433" s="1620"/>
      <c r="G433" s="1620"/>
      <c r="H433" s="1620"/>
      <c r="I433" s="1620"/>
    </row>
    <row r="434" spans="6:9">
      <c r="F434" s="1620"/>
      <c r="G434" s="1620"/>
      <c r="H434" s="1620"/>
      <c r="I434" s="1620"/>
    </row>
    <row r="435" spans="6:9">
      <c r="F435" s="1620"/>
      <c r="G435" s="1620"/>
      <c r="H435" s="1620"/>
      <c r="I435" s="1620"/>
    </row>
    <row r="436" spans="6:9">
      <c r="F436" s="1620"/>
      <c r="G436" s="1620"/>
      <c r="H436" s="1620"/>
      <c r="I436" s="1620"/>
    </row>
    <row r="437" spans="6:9">
      <c r="F437" s="1620"/>
      <c r="G437" s="1620"/>
      <c r="H437" s="1620"/>
      <c r="I437" s="1620"/>
    </row>
    <row r="438" spans="6:9">
      <c r="F438" s="1620"/>
      <c r="G438" s="1620"/>
      <c r="H438" s="1620"/>
      <c r="I438" s="1620"/>
    </row>
    <row r="439" spans="6:9">
      <c r="F439" s="1620"/>
      <c r="G439" s="1620"/>
      <c r="H439" s="1620"/>
      <c r="I439" s="1620"/>
    </row>
    <row r="440" spans="6:9">
      <c r="F440" s="1620"/>
      <c r="G440" s="1620"/>
      <c r="H440" s="1620"/>
      <c r="I440" s="1620"/>
    </row>
    <row r="441" spans="6:9">
      <c r="F441" s="1620"/>
      <c r="G441" s="1620"/>
      <c r="H441" s="1620"/>
      <c r="I441" s="1620"/>
    </row>
    <row r="442" spans="6:9">
      <c r="F442" s="1620"/>
      <c r="G442" s="1620"/>
      <c r="H442" s="1620"/>
      <c r="I442" s="1620"/>
    </row>
    <row r="443" spans="6:9">
      <c r="F443" s="1620"/>
      <c r="G443" s="1620"/>
      <c r="H443" s="1620"/>
      <c r="I443" s="1620"/>
    </row>
    <row r="444" spans="6:9">
      <c r="F444" s="1620"/>
      <c r="G444" s="1620"/>
      <c r="H444" s="1620"/>
      <c r="I444" s="1620"/>
    </row>
    <row r="445" spans="6:9">
      <c r="F445" s="1620"/>
      <c r="G445" s="1620"/>
      <c r="H445" s="1620"/>
      <c r="I445" s="1620"/>
    </row>
    <row r="446" spans="6:9">
      <c r="F446" s="1620"/>
      <c r="G446" s="1620"/>
      <c r="H446" s="1620"/>
      <c r="I446" s="1620"/>
    </row>
    <row r="447" spans="6:9">
      <c r="F447" s="1620"/>
      <c r="G447" s="1620"/>
      <c r="H447" s="1620"/>
      <c r="I447" s="1620"/>
    </row>
    <row r="448" spans="6:9">
      <c r="F448" s="1620"/>
      <c r="G448" s="1620"/>
      <c r="H448" s="1620"/>
      <c r="I448" s="1620"/>
    </row>
    <row r="449" spans="6:9">
      <c r="F449" s="1620"/>
      <c r="G449" s="1620"/>
      <c r="H449" s="1620"/>
      <c r="I449" s="1620"/>
    </row>
    <row r="450" spans="6:9">
      <c r="F450" s="1620"/>
      <c r="G450" s="1620"/>
      <c r="H450" s="1620"/>
      <c r="I450" s="1620"/>
    </row>
    <row r="451" spans="6:9">
      <c r="F451" s="1620"/>
      <c r="G451" s="1620"/>
      <c r="H451" s="1620"/>
      <c r="I451" s="1620"/>
    </row>
    <row r="452" spans="6:9">
      <c r="F452" s="1620"/>
      <c r="G452" s="1620"/>
      <c r="H452" s="1620"/>
      <c r="I452" s="1620"/>
    </row>
    <row r="453" spans="6:9">
      <c r="F453" s="1620"/>
      <c r="G453" s="1620"/>
      <c r="H453" s="1620"/>
      <c r="I453" s="1620"/>
    </row>
    <row r="454" spans="6:9">
      <c r="F454" s="1620"/>
      <c r="G454" s="1620"/>
      <c r="H454" s="1620"/>
      <c r="I454" s="1620"/>
    </row>
    <row r="455" spans="6:9">
      <c r="F455" s="1620"/>
      <c r="G455" s="1620"/>
      <c r="H455" s="1620"/>
      <c r="I455" s="1620"/>
    </row>
    <row r="456" spans="6:9">
      <c r="F456" s="1620"/>
      <c r="G456" s="1620"/>
      <c r="H456" s="1620"/>
      <c r="I456" s="1620"/>
    </row>
    <row r="457" spans="6:9">
      <c r="F457" s="1620"/>
      <c r="G457" s="1620"/>
      <c r="H457" s="1620"/>
      <c r="I457" s="1620"/>
    </row>
    <row r="458" spans="6:9">
      <c r="F458" s="1620"/>
      <c r="G458" s="1620"/>
      <c r="H458" s="1620"/>
      <c r="I458" s="1620"/>
    </row>
    <row r="459" spans="6:9">
      <c r="F459" s="1620"/>
      <c r="G459" s="1620"/>
      <c r="H459" s="1620"/>
      <c r="I459" s="1620"/>
    </row>
    <row r="460" spans="6:9">
      <c r="F460" s="1620"/>
      <c r="G460" s="1620"/>
      <c r="H460" s="1620"/>
      <c r="I460" s="1620"/>
    </row>
    <row r="461" spans="6:9">
      <c r="F461" s="1620"/>
      <c r="G461" s="1620"/>
      <c r="H461" s="1620"/>
      <c r="I461" s="1620"/>
    </row>
    <row r="462" spans="6:9">
      <c r="F462" s="1620"/>
      <c r="G462" s="1620"/>
      <c r="H462" s="1620"/>
      <c r="I462" s="1620"/>
    </row>
    <row r="463" spans="6:9">
      <c r="F463" s="1620"/>
      <c r="G463" s="1620"/>
      <c r="H463" s="1620"/>
      <c r="I463" s="1620"/>
    </row>
    <row r="464" spans="6:9">
      <c r="F464" s="1620"/>
      <c r="G464" s="1620"/>
      <c r="H464" s="1620"/>
      <c r="I464" s="1620"/>
    </row>
    <row r="465" spans="6:9">
      <c r="F465" s="1620"/>
      <c r="G465" s="1620"/>
      <c r="H465" s="1620"/>
      <c r="I465" s="1620"/>
    </row>
    <row r="466" spans="6:9">
      <c r="F466" s="1620"/>
      <c r="G466" s="1620"/>
      <c r="H466" s="1620"/>
      <c r="I466" s="1620"/>
    </row>
    <row r="467" spans="6:9">
      <c r="F467" s="1620"/>
      <c r="G467" s="1620"/>
      <c r="H467" s="1620"/>
      <c r="I467" s="1620"/>
    </row>
    <row r="468" spans="6:9">
      <c r="F468" s="1620"/>
      <c r="G468" s="1620"/>
      <c r="H468" s="1620"/>
      <c r="I468" s="1620"/>
    </row>
    <row r="469" spans="6:9">
      <c r="F469" s="1620"/>
      <c r="G469" s="1620"/>
      <c r="H469" s="1620"/>
      <c r="I469" s="1620"/>
    </row>
    <row r="470" spans="6:9">
      <c r="F470" s="1620"/>
      <c r="G470" s="1620"/>
      <c r="H470" s="1620"/>
      <c r="I470" s="1620"/>
    </row>
    <row r="471" spans="6:9">
      <c r="F471" s="1620"/>
      <c r="G471" s="1620"/>
      <c r="H471" s="1620"/>
      <c r="I471" s="1620"/>
    </row>
    <row r="472" spans="6:9">
      <c r="F472" s="1620"/>
      <c r="G472" s="1620"/>
      <c r="H472" s="1620"/>
      <c r="I472" s="1620"/>
    </row>
    <row r="473" spans="6:9">
      <c r="F473" s="1620"/>
      <c r="G473" s="1620"/>
      <c r="H473" s="1620"/>
      <c r="I473" s="1620"/>
    </row>
    <row r="474" spans="6:9">
      <c r="F474" s="1620"/>
      <c r="G474" s="1620"/>
      <c r="H474" s="1620"/>
      <c r="I474" s="1620"/>
    </row>
    <row r="475" spans="6:9">
      <c r="F475" s="1620"/>
      <c r="G475" s="1620"/>
      <c r="H475" s="1620"/>
      <c r="I475" s="1620"/>
    </row>
    <row r="476" spans="6:9">
      <c r="F476" s="1620"/>
      <c r="G476" s="1620"/>
      <c r="H476" s="1620"/>
      <c r="I476" s="1620"/>
    </row>
    <row r="477" spans="6:9">
      <c r="F477" s="1620"/>
      <c r="G477" s="1620"/>
      <c r="H477" s="1620"/>
      <c r="I477" s="1620"/>
    </row>
    <row r="478" spans="6:9">
      <c r="F478" s="1620"/>
      <c r="G478" s="1620"/>
      <c r="H478" s="1620"/>
      <c r="I478" s="1620"/>
    </row>
    <row r="479" spans="6:9">
      <c r="F479" s="1620"/>
      <c r="G479" s="1620"/>
      <c r="H479" s="1620"/>
      <c r="I479" s="1620"/>
    </row>
    <row r="480" spans="6:9">
      <c r="F480" s="1620"/>
      <c r="G480" s="1620"/>
      <c r="H480" s="1620"/>
      <c r="I480" s="1620"/>
    </row>
    <row r="481" spans="6:9">
      <c r="F481" s="1620"/>
      <c r="G481" s="1620"/>
      <c r="H481" s="1620"/>
      <c r="I481" s="1620"/>
    </row>
    <row r="482" spans="6:9">
      <c r="F482" s="1620"/>
      <c r="G482" s="1620"/>
      <c r="H482" s="1620"/>
      <c r="I482" s="1620"/>
    </row>
    <row r="483" spans="6:9">
      <c r="F483" s="1620"/>
      <c r="G483" s="1620"/>
      <c r="H483" s="1620"/>
      <c r="I483" s="1620"/>
    </row>
    <row r="484" spans="6:9">
      <c r="F484" s="1620"/>
      <c r="G484" s="1620"/>
      <c r="H484" s="1620"/>
      <c r="I484" s="1620"/>
    </row>
    <row r="485" spans="6:9">
      <c r="F485" s="1620"/>
      <c r="G485" s="1620"/>
      <c r="H485" s="1620"/>
      <c r="I485" s="1620"/>
    </row>
    <row r="486" spans="6:9">
      <c r="F486" s="1620"/>
      <c r="G486" s="1620"/>
      <c r="H486" s="1620"/>
      <c r="I486" s="1620"/>
    </row>
    <row r="487" spans="6:9">
      <c r="F487" s="1620"/>
      <c r="G487" s="1620"/>
      <c r="H487" s="1620"/>
      <c r="I487" s="1620"/>
    </row>
    <row r="488" spans="6:9">
      <c r="F488" s="1620"/>
      <c r="G488" s="1620"/>
      <c r="H488" s="1620"/>
      <c r="I488" s="1620"/>
    </row>
    <row r="489" spans="6:9">
      <c r="F489" s="1620"/>
      <c r="G489" s="1620"/>
      <c r="H489" s="1620"/>
      <c r="I489" s="1620"/>
    </row>
    <row r="490" spans="6:9">
      <c r="F490" s="1620"/>
      <c r="G490" s="1620"/>
      <c r="H490" s="1620"/>
      <c r="I490" s="1620"/>
    </row>
    <row r="491" spans="6:9">
      <c r="F491" s="1620"/>
      <c r="G491" s="1620"/>
      <c r="H491" s="1620"/>
      <c r="I491" s="1620"/>
    </row>
    <row r="492" spans="6:9">
      <c r="F492" s="1620"/>
      <c r="G492" s="1620"/>
      <c r="H492" s="1620"/>
      <c r="I492" s="1620"/>
    </row>
    <row r="493" spans="6:9">
      <c r="F493" s="1620"/>
      <c r="G493" s="1620"/>
      <c r="H493" s="1620"/>
      <c r="I493" s="1620"/>
    </row>
    <row r="494" spans="6:9">
      <c r="F494" s="1620"/>
      <c r="G494" s="1620"/>
      <c r="H494" s="1620"/>
      <c r="I494" s="1620"/>
    </row>
    <row r="495" spans="6:9">
      <c r="F495" s="1620"/>
      <c r="G495" s="1620"/>
      <c r="H495" s="1620"/>
      <c r="I495" s="1620"/>
    </row>
    <row r="496" spans="6:9">
      <c r="F496" s="1620"/>
      <c r="G496" s="1620"/>
      <c r="H496" s="1620"/>
      <c r="I496" s="1620"/>
    </row>
    <row r="497" spans="6:9">
      <c r="F497" s="1620"/>
      <c r="G497" s="1620"/>
      <c r="H497" s="1620"/>
      <c r="I497" s="1620"/>
    </row>
    <row r="498" spans="6:9">
      <c r="F498" s="1620"/>
      <c r="G498" s="1620"/>
      <c r="H498" s="1620"/>
      <c r="I498" s="1620"/>
    </row>
    <row r="499" spans="6:9">
      <c r="F499" s="1620"/>
      <c r="G499" s="1620"/>
      <c r="H499" s="1620"/>
      <c r="I499" s="1620"/>
    </row>
    <row r="500" spans="6:9">
      <c r="F500" s="1620"/>
      <c r="G500" s="1620"/>
      <c r="H500" s="1620"/>
      <c r="I500" s="1620"/>
    </row>
    <row r="501" spans="6:9">
      <c r="F501" s="1620"/>
      <c r="G501" s="1620"/>
      <c r="H501" s="1620"/>
      <c r="I501" s="1620"/>
    </row>
    <row r="502" spans="6:9">
      <c r="F502" s="1620"/>
      <c r="G502" s="1620"/>
      <c r="H502" s="1620"/>
      <c r="I502" s="1620"/>
    </row>
    <row r="503" spans="6:9">
      <c r="F503" s="1620"/>
      <c r="G503" s="1620"/>
      <c r="H503" s="1620"/>
      <c r="I503" s="1620"/>
    </row>
    <row r="504" spans="6:9">
      <c r="F504" s="1620"/>
      <c r="G504" s="1620"/>
      <c r="H504" s="1620"/>
      <c r="I504" s="1620"/>
    </row>
    <row r="505" spans="6:9">
      <c r="F505" s="1620"/>
      <c r="G505" s="1620"/>
      <c r="H505" s="1620"/>
      <c r="I505" s="1620"/>
    </row>
    <row r="506" spans="6:9">
      <c r="F506" s="1620"/>
      <c r="G506" s="1620"/>
      <c r="H506" s="1620"/>
      <c r="I506" s="1620"/>
    </row>
    <row r="507" spans="6:9">
      <c r="F507" s="1620"/>
      <c r="G507" s="1620"/>
      <c r="H507" s="1620"/>
      <c r="I507" s="1620"/>
    </row>
    <row r="508" spans="6:9">
      <c r="F508" s="1620"/>
      <c r="G508" s="1620"/>
      <c r="H508" s="1620"/>
      <c r="I508" s="1620"/>
    </row>
    <row r="509" spans="6:9">
      <c r="F509" s="1620"/>
      <c r="G509" s="1620"/>
      <c r="H509" s="1620"/>
      <c r="I509" s="1620"/>
    </row>
    <row r="510" spans="6:9">
      <c r="F510" s="1620"/>
      <c r="G510" s="1620"/>
      <c r="H510" s="1620"/>
      <c r="I510" s="1620"/>
    </row>
    <row r="511" spans="6:9">
      <c r="F511" s="1620"/>
      <c r="G511" s="1620"/>
      <c r="H511" s="1620"/>
      <c r="I511" s="1620"/>
    </row>
    <row r="512" spans="6:9">
      <c r="F512" s="1620"/>
      <c r="G512" s="1620"/>
      <c r="H512" s="1620"/>
      <c r="I512" s="1620"/>
    </row>
    <row r="513" spans="6:9">
      <c r="F513" s="1620"/>
      <c r="G513" s="1620"/>
      <c r="H513" s="1620"/>
      <c r="I513" s="1620"/>
    </row>
    <row r="514" spans="6:9">
      <c r="F514" s="1620"/>
      <c r="G514" s="1620"/>
      <c r="H514" s="1620"/>
      <c r="I514" s="1620"/>
    </row>
    <row r="515" spans="6:9">
      <c r="F515" s="1620"/>
      <c r="G515" s="1620"/>
      <c r="H515" s="1620"/>
      <c r="I515" s="1620"/>
    </row>
    <row r="516" spans="6:9">
      <c r="F516" s="1620"/>
      <c r="G516" s="1620"/>
      <c r="H516" s="1620"/>
      <c r="I516" s="1620"/>
    </row>
    <row r="517" spans="6:9">
      <c r="F517" s="1620"/>
      <c r="G517" s="1620"/>
      <c r="H517" s="1620"/>
      <c r="I517" s="1620"/>
    </row>
    <row r="518" spans="6:9">
      <c r="F518" s="1620"/>
      <c r="G518" s="1620"/>
      <c r="H518" s="1620"/>
      <c r="I518" s="1620"/>
    </row>
    <row r="519" spans="6:9">
      <c r="F519" s="1620"/>
      <c r="G519" s="1620"/>
      <c r="H519" s="1620"/>
      <c r="I519" s="1620"/>
    </row>
    <row r="520" spans="6:9">
      <c r="F520" s="1620"/>
      <c r="G520" s="1620"/>
      <c r="H520" s="1620"/>
      <c r="I520" s="1620"/>
    </row>
    <row r="521" spans="6:9">
      <c r="F521" s="1620"/>
      <c r="G521" s="1620"/>
      <c r="H521" s="1620"/>
      <c r="I521" s="1620"/>
    </row>
    <row r="522" spans="6:9">
      <c r="F522" s="1620"/>
      <c r="G522" s="1620"/>
      <c r="H522" s="1620"/>
      <c r="I522" s="1620"/>
    </row>
    <row r="523" spans="6:9">
      <c r="F523" s="1620"/>
      <c r="G523" s="1620"/>
      <c r="H523" s="1620"/>
      <c r="I523" s="1620"/>
    </row>
    <row r="524" spans="6:9">
      <c r="F524" s="1620"/>
      <c r="G524" s="1620"/>
      <c r="H524" s="1620"/>
      <c r="I524" s="1620"/>
    </row>
    <row r="525" spans="6:9">
      <c r="F525" s="1620"/>
      <c r="G525" s="1620"/>
      <c r="H525" s="1620"/>
      <c r="I525" s="1620"/>
    </row>
    <row r="526" spans="6:9">
      <c r="F526" s="1620"/>
      <c r="G526" s="1620"/>
      <c r="H526" s="1620"/>
      <c r="I526" s="1620"/>
    </row>
    <row r="527" spans="6:9">
      <c r="F527" s="1620"/>
      <c r="G527" s="1620"/>
      <c r="H527" s="1620"/>
      <c r="I527" s="1620"/>
    </row>
    <row r="528" spans="6:9">
      <c r="F528" s="1620"/>
      <c r="G528" s="1620"/>
      <c r="H528" s="1620"/>
      <c r="I528" s="1620"/>
    </row>
    <row r="529" spans="6:9">
      <c r="F529" s="1620"/>
      <c r="G529" s="1620"/>
      <c r="H529" s="1620"/>
      <c r="I529" s="1620"/>
    </row>
    <row r="530" spans="6:9">
      <c r="F530" s="1620"/>
      <c r="G530" s="1620"/>
      <c r="H530" s="1620"/>
      <c r="I530" s="1620"/>
    </row>
    <row r="531" spans="6:9">
      <c r="F531" s="1620"/>
      <c r="G531" s="1620"/>
      <c r="H531" s="1620"/>
      <c r="I531" s="1620"/>
    </row>
    <row r="532" spans="6:9">
      <c r="F532" s="1620"/>
      <c r="G532" s="1620"/>
      <c r="H532" s="1620"/>
      <c r="I532" s="1620"/>
    </row>
    <row r="533" spans="6:9">
      <c r="F533" s="1620"/>
      <c r="G533" s="1620"/>
      <c r="H533" s="1620"/>
      <c r="I533" s="1620"/>
    </row>
    <row r="534" spans="6:9">
      <c r="F534" s="1620"/>
      <c r="G534" s="1620"/>
      <c r="H534" s="1620"/>
      <c r="I534" s="1620"/>
    </row>
    <row r="535" spans="6:9">
      <c r="F535" s="1620"/>
      <c r="G535" s="1620"/>
      <c r="H535" s="1620"/>
      <c r="I535" s="1620"/>
    </row>
    <row r="536" spans="6:9">
      <c r="F536" s="1620"/>
      <c r="G536" s="1620"/>
      <c r="H536" s="1620"/>
      <c r="I536" s="1620"/>
    </row>
    <row r="537" spans="6:9">
      <c r="F537" s="1620"/>
      <c r="G537" s="1620"/>
      <c r="H537" s="1620"/>
      <c r="I537" s="1620"/>
    </row>
    <row r="538" spans="6:9">
      <c r="F538" s="1620"/>
      <c r="G538" s="1620"/>
      <c r="H538" s="1620"/>
      <c r="I538" s="1620"/>
    </row>
    <row r="539" spans="6:9">
      <c r="F539" s="1620"/>
      <c r="G539" s="1620"/>
      <c r="H539" s="1620"/>
      <c r="I539" s="1620"/>
    </row>
    <row r="540" spans="6:9">
      <c r="F540" s="1620"/>
      <c r="G540" s="1620"/>
      <c r="H540" s="1620"/>
      <c r="I540" s="1620"/>
    </row>
    <row r="541" spans="6:9">
      <c r="F541" s="1620"/>
      <c r="G541" s="1620"/>
      <c r="H541" s="1620"/>
      <c r="I541" s="1620"/>
    </row>
    <row r="542" spans="6:9">
      <c r="F542" s="1620"/>
      <c r="G542" s="1620"/>
      <c r="H542" s="1620"/>
      <c r="I542" s="1620"/>
    </row>
    <row r="543" spans="6:9">
      <c r="F543" s="1620"/>
      <c r="G543" s="1620"/>
      <c r="H543" s="1620"/>
      <c r="I543" s="1620"/>
    </row>
    <row r="544" spans="6:9">
      <c r="F544" s="1620"/>
      <c r="G544" s="1620"/>
      <c r="H544" s="1620"/>
      <c r="I544" s="1620"/>
    </row>
    <row r="545" spans="6:9">
      <c r="F545" s="1620"/>
      <c r="G545" s="1620"/>
      <c r="H545" s="1620"/>
      <c r="I545" s="1620"/>
    </row>
    <row r="546" spans="6:9">
      <c r="F546" s="1620"/>
      <c r="G546" s="1620"/>
      <c r="H546" s="1620"/>
      <c r="I546" s="1620"/>
    </row>
    <row r="547" spans="6:9">
      <c r="F547" s="1620"/>
      <c r="G547" s="1620"/>
      <c r="H547" s="1620"/>
      <c r="I547" s="1620"/>
    </row>
    <row r="548" spans="6:9">
      <c r="F548" s="1620"/>
      <c r="G548" s="1620"/>
      <c r="H548" s="1620"/>
      <c r="I548" s="1620"/>
    </row>
    <row r="549" spans="6:9">
      <c r="F549" s="1620"/>
      <c r="G549" s="1620"/>
      <c r="H549" s="1620"/>
      <c r="I549" s="1620"/>
    </row>
    <row r="550" spans="6:9">
      <c r="F550" s="1620"/>
      <c r="G550" s="1620"/>
      <c r="H550" s="1620"/>
      <c r="I550" s="1620"/>
    </row>
    <row r="551" spans="6:9">
      <c r="F551" s="1620"/>
      <c r="G551" s="1620"/>
      <c r="H551" s="1620"/>
      <c r="I551" s="1620"/>
    </row>
    <row r="552" spans="6:9">
      <c r="F552" s="1620"/>
      <c r="G552" s="1620"/>
      <c r="H552" s="1620"/>
      <c r="I552" s="1620"/>
    </row>
    <row r="553" spans="6:9">
      <c r="F553" s="1620"/>
      <c r="G553" s="1620"/>
      <c r="H553" s="1620"/>
      <c r="I553" s="1620"/>
    </row>
    <row r="554" spans="6:9">
      <c r="F554" s="1620"/>
      <c r="G554" s="1620"/>
      <c r="H554" s="1620"/>
      <c r="I554" s="1620"/>
    </row>
    <row r="555" spans="6:9">
      <c r="F555" s="1620"/>
      <c r="G555" s="1620"/>
      <c r="H555" s="1620"/>
      <c r="I555" s="1620"/>
    </row>
    <row r="556" spans="6:9">
      <c r="F556" s="1620"/>
      <c r="G556" s="1620"/>
      <c r="H556" s="1620"/>
      <c r="I556" s="1620"/>
    </row>
    <row r="557" spans="6:9">
      <c r="F557" s="1620"/>
      <c r="G557" s="1620"/>
      <c r="H557" s="1620"/>
      <c r="I557" s="1620"/>
    </row>
    <row r="558" spans="6:9">
      <c r="F558" s="1620"/>
      <c r="G558" s="1620"/>
      <c r="H558" s="1620"/>
      <c r="I558" s="1620"/>
    </row>
    <row r="559" spans="6:9">
      <c r="F559" s="1620"/>
      <c r="G559" s="1620"/>
      <c r="H559" s="1620"/>
      <c r="I559" s="1620"/>
    </row>
    <row r="560" spans="6:9">
      <c r="F560" s="1620"/>
      <c r="G560" s="1620"/>
      <c r="H560" s="1620"/>
      <c r="I560" s="1620"/>
    </row>
    <row r="561" spans="6:9">
      <c r="F561" s="1620"/>
      <c r="G561" s="1620"/>
      <c r="H561" s="1620"/>
      <c r="I561" s="1620"/>
    </row>
    <row r="562" spans="6:9">
      <c r="F562" s="1620"/>
      <c r="G562" s="1620"/>
      <c r="H562" s="1620"/>
      <c r="I562" s="1620"/>
    </row>
    <row r="563" spans="6:9">
      <c r="F563" s="1620"/>
      <c r="G563" s="1620"/>
      <c r="H563" s="1620"/>
      <c r="I563" s="1620"/>
    </row>
    <row r="564" spans="6:9">
      <c r="F564" s="1620"/>
      <c r="G564" s="1620"/>
      <c r="H564" s="1620"/>
      <c r="I564" s="1620"/>
    </row>
    <row r="565" spans="6:9">
      <c r="F565" s="1620"/>
      <c r="G565" s="1620"/>
      <c r="H565" s="1620"/>
      <c r="I565" s="1620"/>
    </row>
    <row r="566" spans="6:9">
      <c r="F566" s="1620"/>
      <c r="G566" s="1620"/>
      <c r="H566" s="1620"/>
      <c r="I566" s="1620"/>
    </row>
    <row r="567" spans="6:9">
      <c r="F567" s="1620"/>
      <c r="G567" s="1620"/>
      <c r="H567" s="1620"/>
      <c r="I567" s="1620"/>
    </row>
    <row r="568" spans="6:9">
      <c r="F568" s="1620"/>
      <c r="G568" s="1620"/>
      <c r="H568" s="1620"/>
      <c r="I568" s="1620"/>
    </row>
    <row r="569" spans="6:9">
      <c r="F569" s="1620"/>
      <c r="G569" s="1620"/>
      <c r="H569" s="1620"/>
      <c r="I569" s="1620"/>
    </row>
    <row r="570" spans="6:9">
      <c r="F570" s="1620"/>
      <c r="G570" s="1620"/>
      <c r="H570" s="1620"/>
      <c r="I570" s="1620"/>
    </row>
    <row r="571" spans="6:9">
      <c r="F571" s="1620"/>
      <c r="G571" s="1620"/>
      <c r="H571" s="1620"/>
      <c r="I571" s="1620"/>
    </row>
    <row r="572" spans="6:9">
      <c r="F572" s="1620"/>
      <c r="G572" s="1620"/>
      <c r="H572" s="1620"/>
      <c r="I572" s="1620"/>
    </row>
    <row r="573" spans="6:9">
      <c r="F573" s="1620"/>
      <c r="G573" s="1620"/>
      <c r="H573" s="1620"/>
      <c r="I573" s="1620"/>
    </row>
    <row r="574" spans="6:9">
      <c r="F574" s="1620"/>
      <c r="G574" s="1620"/>
      <c r="H574" s="1620"/>
      <c r="I574" s="1620"/>
    </row>
    <row r="575" spans="6:9">
      <c r="F575" s="1620"/>
      <c r="G575" s="1620"/>
      <c r="H575" s="1620"/>
      <c r="I575" s="1620"/>
    </row>
    <row r="576" spans="6:9">
      <c r="F576" s="1620"/>
      <c r="G576" s="1620"/>
      <c r="H576" s="1620"/>
      <c r="I576" s="1620"/>
    </row>
    <row r="577" spans="6:9">
      <c r="F577" s="1620"/>
      <c r="G577" s="1620"/>
      <c r="H577" s="1620"/>
      <c r="I577" s="1620"/>
    </row>
    <row r="578" spans="6:9">
      <c r="F578" s="1620"/>
      <c r="G578" s="1620"/>
      <c r="H578" s="1620"/>
      <c r="I578" s="1620"/>
    </row>
    <row r="579" spans="6:9">
      <c r="F579" s="1620"/>
      <c r="G579" s="1620"/>
      <c r="H579" s="1620"/>
      <c r="I579" s="1620"/>
    </row>
    <row r="580" spans="6:9">
      <c r="F580" s="1620"/>
      <c r="G580" s="1620"/>
      <c r="H580" s="1620"/>
      <c r="I580" s="1620"/>
    </row>
    <row r="581" spans="6:9">
      <c r="F581" s="1620"/>
      <c r="G581" s="1620"/>
      <c r="H581" s="1620"/>
      <c r="I581" s="1620"/>
    </row>
    <row r="582" spans="6:9">
      <c r="F582" s="1620"/>
      <c r="G582" s="1620"/>
      <c r="H582" s="1620"/>
      <c r="I582" s="1620"/>
    </row>
    <row r="583" spans="6:9">
      <c r="F583" s="1620"/>
      <c r="G583" s="1620"/>
      <c r="H583" s="1620"/>
      <c r="I583" s="1620"/>
    </row>
    <row r="584" spans="6:9">
      <c r="F584" s="1620"/>
      <c r="G584" s="1620"/>
      <c r="H584" s="1620"/>
      <c r="I584" s="1620"/>
    </row>
    <row r="585" spans="6:9">
      <c r="F585" s="1620"/>
      <c r="G585" s="1620"/>
      <c r="H585" s="1620"/>
      <c r="I585" s="1620"/>
    </row>
    <row r="586" spans="6:9">
      <c r="F586" s="1620"/>
      <c r="G586" s="1620"/>
      <c r="H586" s="1620"/>
      <c r="I586" s="1620"/>
    </row>
    <row r="587" spans="6:9">
      <c r="F587" s="1620"/>
      <c r="G587" s="1620"/>
      <c r="H587" s="1620"/>
    </row>
    <row r="588" spans="6:9">
      <c r="F588" s="1620"/>
      <c r="G588" s="1620"/>
      <c r="H588" s="1620"/>
    </row>
    <row r="589" spans="6:9">
      <c r="F589" s="1620"/>
      <c r="G589" s="1620"/>
      <c r="H589" s="1620"/>
    </row>
    <row r="590" spans="6:9">
      <c r="F590" s="1620"/>
      <c r="G590" s="1620"/>
      <c r="H590" s="1620"/>
    </row>
    <row r="591" spans="6:9">
      <c r="F591" s="1620"/>
      <c r="G591" s="1620"/>
      <c r="H591" s="1620"/>
    </row>
  </sheetData>
  <mergeCells count="2">
    <mergeCell ref="B1:H1"/>
    <mergeCell ref="G4:H4"/>
  </mergeCells>
  <pageMargins left="0.25" right="0.25" top="0.75" bottom="0.75" header="0.3" footer="0.3"/>
  <pageSetup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T24"/>
  <sheetViews>
    <sheetView topLeftCell="A6" zoomScale="91" zoomScaleNormal="91" workbookViewId="0">
      <selection activeCell="V24" sqref="V24"/>
    </sheetView>
  </sheetViews>
  <sheetFormatPr baseColWidth="10" defaultRowHeight="15"/>
  <cols>
    <col min="1" max="1" width="8.140625" style="1714" customWidth="1"/>
    <col min="2" max="2" width="54.5703125" style="1714" customWidth="1"/>
    <col min="3" max="3" width="9.5703125" style="1714" customWidth="1"/>
    <col min="4" max="4" width="4.5703125" style="1714" customWidth="1"/>
    <col min="5" max="5" width="10.7109375" style="1714" customWidth="1"/>
    <col min="6" max="13" width="5.7109375" style="1714" customWidth="1"/>
    <col min="14" max="14" width="3.85546875" style="1714" customWidth="1"/>
    <col min="15" max="15" width="4.85546875" style="1714" customWidth="1"/>
    <col min="16" max="16" width="4.42578125" style="1714" customWidth="1"/>
    <col min="17" max="17" width="10.85546875" style="1714" customWidth="1"/>
    <col min="18" max="18" width="8.7109375" style="1714" customWidth="1"/>
    <col min="19" max="19" width="9.42578125" style="1714" customWidth="1"/>
    <col min="20" max="20" width="11.42578125" style="1714" customWidth="1"/>
    <col min="21" max="256" width="11.42578125" style="1714"/>
    <col min="257" max="257" width="8.140625" style="1714" customWidth="1"/>
    <col min="258" max="258" width="54.5703125" style="1714" customWidth="1"/>
    <col min="259" max="259" width="9.5703125" style="1714" customWidth="1"/>
    <col min="260" max="260" width="4.5703125" style="1714" customWidth="1"/>
    <col min="261" max="261" width="10.7109375" style="1714" customWidth="1"/>
    <col min="262" max="269" width="5.7109375" style="1714" customWidth="1"/>
    <col min="270" max="270" width="3.85546875" style="1714" customWidth="1"/>
    <col min="271" max="271" width="4.85546875" style="1714" customWidth="1"/>
    <col min="272" max="272" width="4.42578125" style="1714" customWidth="1"/>
    <col min="273" max="273" width="10.85546875" style="1714" customWidth="1"/>
    <col min="274" max="274" width="8.7109375" style="1714" customWidth="1"/>
    <col min="275" max="275" width="9.42578125" style="1714" customWidth="1"/>
    <col min="276" max="512" width="11.42578125" style="1714"/>
    <col min="513" max="513" width="8.140625" style="1714" customWidth="1"/>
    <col min="514" max="514" width="54.5703125" style="1714" customWidth="1"/>
    <col min="515" max="515" width="9.5703125" style="1714" customWidth="1"/>
    <col min="516" max="516" width="4.5703125" style="1714" customWidth="1"/>
    <col min="517" max="517" width="10.7109375" style="1714" customWidth="1"/>
    <col min="518" max="525" width="5.7109375" style="1714" customWidth="1"/>
    <col min="526" max="526" width="3.85546875" style="1714" customWidth="1"/>
    <col min="527" max="527" width="4.85546875" style="1714" customWidth="1"/>
    <col min="528" max="528" width="4.42578125" style="1714" customWidth="1"/>
    <col min="529" max="529" width="10.85546875" style="1714" customWidth="1"/>
    <col min="530" max="530" width="8.7109375" style="1714" customWidth="1"/>
    <col min="531" max="531" width="9.42578125" style="1714" customWidth="1"/>
    <col min="532" max="768" width="11.42578125" style="1714"/>
    <col min="769" max="769" width="8.140625" style="1714" customWidth="1"/>
    <col min="770" max="770" width="54.5703125" style="1714" customWidth="1"/>
    <col min="771" max="771" width="9.5703125" style="1714" customWidth="1"/>
    <col min="772" max="772" width="4.5703125" style="1714" customWidth="1"/>
    <col min="773" max="773" width="10.7109375" style="1714" customWidth="1"/>
    <col min="774" max="781" width="5.7109375" style="1714" customWidth="1"/>
    <col min="782" max="782" width="3.85546875" style="1714" customWidth="1"/>
    <col min="783" max="783" width="4.85546875" style="1714" customWidth="1"/>
    <col min="784" max="784" width="4.42578125" style="1714" customWidth="1"/>
    <col min="785" max="785" width="10.85546875" style="1714" customWidth="1"/>
    <col min="786" max="786" width="8.7109375" style="1714" customWidth="1"/>
    <col min="787" max="787" width="9.42578125" style="1714" customWidth="1"/>
    <col min="788" max="1024" width="11.42578125" style="1714"/>
    <col min="1025" max="1025" width="8.140625" style="1714" customWidth="1"/>
    <col min="1026" max="1026" width="54.5703125" style="1714" customWidth="1"/>
    <col min="1027" max="1027" width="9.5703125" style="1714" customWidth="1"/>
    <col min="1028" max="1028" width="4.5703125" style="1714" customWidth="1"/>
    <col min="1029" max="1029" width="10.7109375" style="1714" customWidth="1"/>
    <col min="1030" max="1037" width="5.7109375" style="1714" customWidth="1"/>
    <col min="1038" max="1038" width="3.85546875" style="1714" customWidth="1"/>
    <col min="1039" max="1039" width="4.85546875" style="1714" customWidth="1"/>
    <col min="1040" max="1040" width="4.42578125" style="1714" customWidth="1"/>
    <col min="1041" max="1041" width="10.85546875" style="1714" customWidth="1"/>
    <col min="1042" max="1042" width="8.7109375" style="1714" customWidth="1"/>
    <col min="1043" max="1043" width="9.42578125" style="1714" customWidth="1"/>
    <col min="1044" max="1280" width="11.42578125" style="1714"/>
    <col min="1281" max="1281" width="8.140625" style="1714" customWidth="1"/>
    <col min="1282" max="1282" width="54.5703125" style="1714" customWidth="1"/>
    <col min="1283" max="1283" width="9.5703125" style="1714" customWidth="1"/>
    <col min="1284" max="1284" width="4.5703125" style="1714" customWidth="1"/>
    <col min="1285" max="1285" width="10.7109375" style="1714" customWidth="1"/>
    <col min="1286" max="1293" width="5.7109375" style="1714" customWidth="1"/>
    <col min="1294" max="1294" width="3.85546875" style="1714" customWidth="1"/>
    <col min="1295" max="1295" width="4.85546875" style="1714" customWidth="1"/>
    <col min="1296" max="1296" width="4.42578125" style="1714" customWidth="1"/>
    <col min="1297" max="1297" width="10.85546875" style="1714" customWidth="1"/>
    <col min="1298" max="1298" width="8.7109375" style="1714" customWidth="1"/>
    <col min="1299" max="1299" width="9.42578125" style="1714" customWidth="1"/>
    <col min="1300" max="1536" width="11.42578125" style="1714"/>
    <col min="1537" max="1537" width="8.140625" style="1714" customWidth="1"/>
    <col min="1538" max="1538" width="54.5703125" style="1714" customWidth="1"/>
    <col min="1539" max="1539" width="9.5703125" style="1714" customWidth="1"/>
    <col min="1540" max="1540" width="4.5703125" style="1714" customWidth="1"/>
    <col min="1541" max="1541" width="10.7109375" style="1714" customWidth="1"/>
    <col min="1542" max="1549" width="5.7109375" style="1714" customWidth="1"/>
    <col min="1550" max="1550" width="3.85546875" style="1714" customWidth="1"/>
    <col min="1551" max="1551" width="4.85546875" style="1714" customWidth="1"/>
    <col min="1552" max="1552" width="4.42578125" style="1714" customWidth="1"/>
    <col min="1553" max="1553" width="10.85546875" style="1714" customWidth="1"/>
    <col min="1554" max="1554" width="8.7109375" style="1714" customWidth="1"/>
    <col min="1555" max="1555" width="9.42578125" style="1714" customWidth="1"/>
    <col min="1556" max="1792" width="11.42578125" style="1714"/>
    <col min="1793" max="1793" width="8.140625" style="1714" customWidth="1"/>
    <col min="1794" max="1794" width="54.5703125" style="1714" customWidth="1"/>
    <col min="1795" max="1795" width="9.5703125" style="1714" customWidth="1"/>
    <col min="1796" max="1796" width="4.5703125" style="1714" customWidth="1"/>
    <col min="1797" max="1797" width="10.7109375" style="1714" customWidth="1"/>
    <col min="1798" max="1805" width="5.7109375" style="1714" customWidth="1"/>
    <col min="1806" max="1806" width="3.85546875" style="1714" customWidth="1"/>
    <col min="1807" max="1807" width="4.85546875" style="1714" customWidth="1"/>
    <col min="1808" max="1808" width="4.42578125" style="1714" customWidth="1"/>
    <col min="1809" max="1809" width="10.85546875" style="1714" customWidth="1"/>
    <col min="1810" max="1810" width="8.7109375" style="1714" customWidth="1"/>
    <col min="1811" max="1811" width="9.42578125" style="1714" customWidth="1"/>
    <col min="1812" max="2048" width="11.42578125" style="1714"/>
    <col min="2049" max="2049" width="8.140625" style="1714" customWidth="1"/>
    <col min="2050" max="2050" width="54.5703125" style="1714" customWidth="1"/>
    <col min="2051" max="2051" width="9.5703125" style="1714" customWidth="1"/>
    <col min="2052" max="2052" width="4.5703125" style="1714" customWidth="1"/>
    <col min="2053" max="2053" width="10.7109375" style="1714" customWidth="1"/>
    <col min="2054" max="2061" width="5.7109375" style="1714" customWidth="1"/>
    <col min="2062" max="2062" width="3.85546875" style="1714" customWidth="1"/>
    <col min="2063" max="2063" width="4.85546875" style="1714" customWidth="1"/>
    <col min="2064" max="2064" width="4.42578125" style="1714" customWidth="1"/>
    <col min="2065" max="2065" width="10.85546875" style="1714" customWidth="1"/>
    <col min="2066" max="2066" width="8.7109375" style="1714" customWidth="1"/>
    <col min="2067" max="2067" width="9.42578125" style="1714" customWidth="1"/>
    <col min="2068" max="2304" width="11.42578125" style="1714"/>
    <col min="2305" max="2305" width="8.140625" style="1714" customWidth="1"/>
    <col min="2306" max="2306" width="54.5703125" style="1714" customWidth="1"/>
    <col min="2307" max="2307" width="9.5703125" style="1714" customWidth="1"/>
    <col min="2308" max="2308" width="4.5703125" style="1714" customWidth="1"/>
    <col min="2309" max="2309" width="10.7109375" style="1714" customWidth="1"/>
    <col min="2310" max="2317" width="5.7109375" style="1714" customWidth="1"/>
    <col min="2318" max="2318" width="3.85546875" style="1714" customWidth="1"/>
    <col min="2319" max="2319" width="4.85546875" style="1714" customWidth="1"/>
    <col min="2320" max="2320" width="4.42578125" style="1714" customWidth="1"/>
    <col min="2321" max="2321" width="10.85546875" style="1714" customWidth="1"/>
    <col min="2322" max="2322" width="8.7109375" style="1714" customWidth="1"/>
    <col min="2323" max="2323" width="9.42578125" style="1714" customWidth="1"/>
    <col min="2324" max="2560" width="11.42578125" style="1714"/>
    <col min="2561" max="2561" width="8.140625" style="1714" customWidth="1"/>
    <col min="2562" max="2562" width="54.5703125" style="1714" customWidth="1"/>
    <col min="2563" max="2563" width="9.5703125" style="1714" customWidth="1"/>
    <col min="2564" max="2564" width="4.5703125" style="1714" customWidth="1"/>
    <col min="2565" max="2565" width="10.7109375" style="1714" customWidth="1"/>
    <col min="2566" max="2573" width="5.7109375" style="1714" customWidth="1"/>
    <col min="2574" max="2574" width="3.85546875" style="1714" customWidth="1"/>
    <col min="2575" max="2575" width="4.85546875" style="1714" customWidth="1"/>
    <col min="2576" max="2576" width="4.42578125" style="1714" customWidth="1"/>
    <col min="2577" max="2577" width="10.85546875" style="1714" customWidth="1"/>
    <col min="2578" max="2578" width="8.7109375" style="1714" customWidth="1"/>
    <col min="2579" max="2579" width="9.42578125" style="1714" customWidth="1"/>
    <col min="2580" max="2816" width="11.42578125" style="1714"/>
    <col min="2817" max="2817" width="8.140625" style="1714" customWidth="1"/>
    <col min="2818" max="2818" width="54.5703125" style="1714" customWidth="1"/>
    <col min="2819" max="2819" width="9.5703125" style="1714" customWidth="1"/>
    <col min="2820" max="2820" width="4.5703125" style="1714" customWidth="1"/>
    <col min="2821" max="2821" width="10.7109375" style="1714" customWidth="1"/>
    <col min="2822" max="2829" width="5.7109375" style="1714" customWidth="1"/>
    <col min="2830" max="2830" width="3.85546875" style="1714" customWidth="1"/>
    <col min="2831" max="2831" width="4.85546875" style="1714" customWidth="1"/>
    <col min="2832" max="2832" width="4.42578125" style="1714" customWidth="1"/>
    <col min="2833" max="2833" width="10.85546875" style="1714" customWidth="1"/>
    <col min="2834" max="2834" width="8.7109375" style="1714" customWidth="1"/>
    <col min="2835" max="2835" width="9.42578125" style="1714" customWidth="1"/>
    <col min="2836" max="3072" width="11.42578125" style="1714"/>
    <col min="3073" max="3073" width="8.140625" style="1714" customWidth="1"/>
    <col min="3074" max="3074" width="54.5703125" style="1714" customWidth="1"/>
    <col min="3075" max="3075" width="9.5703125" style="1714" customWidth="1"/>
    <col min="3076" max="3076" width="4.5703125" style="1714" customWidth="1"/>
    <col min="3077" max="3077" width="10.7109375" style="1714" customWidth="1"/>
    <col min="3078" max="3085" width="5.7109375" style="1714" customWidth="1"/>
    <col min="3086" max="3086" width="3.85546875" style="1714" customWidth="1"/>
    <col min="3087" max="3087" width="4.85546875" style="1714" customWidth="1"/>
    <col min="3088" max="3088" width="4.42578125" style="1714" customWidth="1"/>
    <col min="3089" max="3089" width="10.85546875" style="1714" customWidth="1"/>
    <col min="3090" max="3090" width="8.7109375" style="1714" customWidth="1"/>
    <col min="3091" max="3091" width="9.42578125" style="1714" customWidth="1"/>
    <col min="3092" max="3328" width="11.42578125" style="1714"/>
    <col min="3329" max="3329" width="8.140625" style="1714" customWidth="1"/>
    <col min="3330" max="3330" width="54.5703125" style="1714" customWidth="1"/>
    <col min="3331" max="3331" width="9.5703125" style="1714" customWidth="1"/>
    <col min="3332" max="3332" width="4.5703125" style="1714" customWidth="1"/>
    <col min="3333" max="3333" width="10.7109375" style="1714" customWidth="1"/>
    <col min="3334" max="3341" width="5.7109375" style="1714" customWidth="1"/>
    <col min="3342" max="3342" width="3.85546875" style="1714" customWidth="1"/>
    <col min="3343" max="3343" width="4.85546875" style="1714" customWidth="1"/>
    <col min="3344" max="3344" width="4.42578125" style="1714" customWidth="1"/>
    <col min="3345" max="3345" width="10.85546875" style="1714" customWidth="1"/>
    <col min="3346" max="3346" width="8.7109375" style="1714" customWidth="1"/>
    <col min="3347" max="3347" width="9.42578125" style="1714" customWidth="1"/>
    <col min="3348" max="3584" width="11.42578125" style="1714"/>
    <col min="3585" max="3585" width="8.140625" style="1714" customWidth="1"/>
    <col min="3586" max="3586" width="54.5703125" style="1714" customWidth="1"/>
    <col min="3587" max="3587" width="9.5703125" style="1714" customWidth="1"/>
    <col min="3588" max="3588" width="4.5703125" style="1714" customWidth="1"/>
    <col min="3589" max="3589" width="10.7109375" style="1714" customWidth="1"/>
    <col min="3590" max="3597" width="5.7109375" style="1714" customWidth="1"/>
    <col min="3598" max="3598" width="3.85546875" style="1714" customWidth="1"/>
    <col min="3599" max="3599" width="4.85546875" style="1714" customWidth="1"/>
    <col min="3600" max="3600" width="4.42578125" style="1714" customWidth="1"/>
    <col min="3601" max="3601" width="10.85546875" style="1714" customWidth="1"/>
    <col min="3602" max="3602" width="8.7109375" style="1714" customWidth="1"/>
    <col min="3603" max="3603" width="9.42578125" style="1714" customWidth="1"/>
    <col min="3604" max="3840" width="11.42578125" style="1714"/>
    <col min="3841" max="3841" width="8.140625" style="1714" customWidth="1"/>
    <col min="3842" max="3842" width="54.5703125" style="1714" customWidth="1"/>
    <col min="3843" max="3843" width="9.5703125" style="1714" customWidth="1"/>
    <col min="3844" max="3844" width="4.5703125" style="1714" customWidth="1"/>
    <col min="3845" max="3845" width="10.7109375" style="1714" customWidth="1"/>
    <col min="3846" max="3853" width="5.7109375" style="1714" customWidth="1"/>
    <col min="3854" max="3854" width="3.85546875" style="1714" customWidth="1"/>
    <col min="3855" max="3855" width="4.85546875" style="1714" customWidth="1"/>
    <col min="3856" max="3856" width="4.42578125" style="1714" customWidth="1"/>
    <col min="3857" max="3857" width="10.85546875" style="1714" customWidth="1"/>
    <col min="3858" max="3858" width="8.7109375" style="1714" customWidth="1"/>
    <col min="3859" max="3859" width="9.42578125" style="1714" customWidth="1"/>
    <col min="3860" max="4096" width="11.42578125" style="1714"/>
    <col min="4097" max="4097" width="8.140625" style="1714" customWidth="1"/>
    <col min="4098" max="4098" width="54.5703125" style="1714" customWidth="1"/>
    <col min="4099" max="4099" width="9.5703125" style="1714" customWidth="1"/>
    <col min="4100" max="4100" width="4.5703125" style="1714" customWidth="1"/>
    <col min="4101" max="4101" width="10.7109375" style="1714" customWidth="1"/>
    <col min="4102" max="4109" width="5.7109375" style="1714" customWidth="1"/>
    <col min="4110" max="4110" width="3.85546875" style="1714" customWidth="1"/>
    <col min="4111" max="4111" width="4.85546875" style="1714" customWidth="1"/>
    <col min="4112" max="4112" width="4.42578125" style="1714" customWidth="1"/>
    <col min="4113" max="4113" width="10.85546875" style="1714" customWidth="1"/>
    <col min="4114" max="4114" width="8.7109375" style="1714" customWidth="1"/>
    <col min="4115" max="4115" width="9.42578125" style="1714" customWidth="1"/>
    <col min="4116" max="4352" width="11.42578125" style="1714"/>
    <col min="4353" max="4353" width="8.140625" style="1714" customWidth="1"/>
    <col min="4354" max="4354" width="54.5703125" style="1714" customWidth="1"/>
    <col min="4355" max="4355" width="9.5703125" style="1714" customWidth="1"/>
    <col min="4356" max="4356" width="4.5703125" style="1714" customWidth="1"/>
    <col min="4357" max="4357" width="10.7109375" style="1714" customWidth="1"/>
    <col min="4358" max="4365" width="5.7109375" style="1714" customWidth="1"/>
    <col min="4366" max="4366" width="3.85546875" style="1714" customWidth="1"/>
    <col min="4367" max="4367" width="4.85546875" style="1714" customWidth="1"/>
    <col min="4368" max="4368" width="4.42578125" style="1714" customWidth="1"/>
    <col min="4369" max="4369" width="10.85546875" style="1714" customWidth="1"/>
    <col min="4370" max="4370" width="8.7109375" style="1714" customWidth="1"/>
    <col min="4371" max="4371" width="9.42578125" style="1714" customWidth="1"/>
    <col min="4372" max="4608" width="11.42578125" style="1714"/>
    <col min="4609" max="4609" width="8.140625" style="1714" customWidth="1"/>
    <col min="4610" max="4610" width="54.5703125" style="1714" customWidth="1"/>
    <col min="4611" max="4611" width="9.5703125" style="1714" customWidth="1"/>
    <col min="4612" max="4612" width="4.5703125" style="1714" customWidth="1"/>
    <col min="4613" max="4613" width="10.7109375" style="1714" customWidth="1"/>
    <col min="4614" max="4621" width="5.7109375" style="1714" customWidth="1"/>
    <col min="4622" max="4622" width="3.85546875" style="1714" customWidth="1"/>
    <col min="4623" max="4623" width="4.85546875" style="1714" customWidth="1"/>
    <col min="4624" max="4624" width="4.42578125" style="1714" customWidth="1"/>
    <col min="4625" max="4625" width="10.85546875" style="1714" customWidth="1"/>
    <col min="4626" max="4626" width="8.7109375" style="1714" customWidth="1"/>
    <col min="4627" max="4627" width="9.42578125" style="1714" customWidth="1"/>
    <col min="4628" max="4864" width="11.42578125" style="1714"/>
    <col min="4865" max="4865" width="8.140625" style="1714" customWidth="1"/>
    <col min="4866" max="4866" width="54.5703125" style="1714" customWidth="1"/>
    <col min="4867" max="4867" width="9.5703125" style="1714" customWidth="1"/>
    <col min="4868" max="4868" width="4.5703125" style="1714" customWidth="1"/>
    <col min="4869" max="4869" width="10.7109375" style="1714" customWidth="1"/>
    <col min="4870" max="4877" width="5.7109375" style="1714" customWidth="1"/>
    <col min="4878" max="4878" width="3.85546875" style="1714" customWidth="1"/>
    <col min="4879" max="4879" width="4.85546875" style="1714" customWidth="1"/>
    <col min="4880" max="4880" width="4.42578125" style="1714" customWidth="1"/>
    <col min="4881" max="4881" width="10.85546875" style="1714" customWidth="1"/>
    <col min="4882" max="4882" width="8.7109375" style="1714" customWidth="1"/>
    <col min="4883" max="4883" width="9.42578125" style="1714" customWidth="1"/>
    <col min="4884" max="5120" width="11.42578125" style="1714"/>
    <col min="5121" max="5121" width="8.140625" style="1714" customWidth="1"/>
    <col min="5122" max="5122" width="54.5703125" style="1714" customWidth="1"/>
    <col min="5123" max="5123" width="9.5703125" style="1714" customWidth="1"/>
    <col min="5124" max="5124" width="4.5703125" style="1714" customWidth="1"/>
    <col min="5125" max="5125" width="10.7109375" style="1714" customWidth="1"/>
    <col min="5126" max="5133" width="5.7109375" style="1714" customWidth="1"/>
    <col min="5134" max="5134" width="3.85546875" style="1714" customWidth="1"/>
    <col min="5135" max="5135" width="4.85546875" style="1714" customWidth="1"/>
    <col min="5136" max="5136" width="4.42578125" style="1714" customWidth="1"/>
    <col min="5137" max="5137" width="10.85546875" style="1714" customWidth="1"/>
    <col min="5138" max="5138" width="8.7109375" style="1714" customWidth="1"/>
    <col min="5139" max="5139" width="9.42578125" style="1714" customWidth="1"/>
    <col min="5140" max="5376" width="11.42578125" style="1714"/>
    <col min="5377" max="5377" width="8.140625" style="1714" customWidth="1"/>
    <col min="5378" max="5378" width="54.5703125" style="1714" customWidth="1"/>
    <col min="5379" max="5379" width="9.5703125" style="1714" customWidth="1"/>
    <col min="5380" max="5380" width="4.5703125" style="1714" customWidth="1"/>
    <col min="5381" max="5381" width="10.7109375" style="1714" customWidth="1"/>
    <col min="5382" max="5389" width="5.7109375" style="1714" customWidth="1"/>
    <col min="5390" max="5390" width="3.85546875" style="1714" customWidth="1"/>
    <col min="5391" max="5391" width="4.85546875" style="1714" customWidth="1"/>
    <col min="5392" max="5392" width="4.42578125" style="1714" customWidth="1"/>
    <col min="5393" max="5393" width="10.85546875" style="1714" customWidth="1"/>
    <col min="5394" max="5394" width="8.7109375" style="1714" customWidth="1"/>
    <col min="5395" max="5395" width="9.42578125" style="1714" customWidth="1"/>
    <col min="5396" max="5632" width="11.42578125" style="1714"/>
    <col min="5633" max="5633" width="8.140625" style="1714" customWidth="1"/>
    <col min="5634" max="5634" width="54.5703125" style="1714" customWidth="1"/>
    <col min="5635" max="5635" width="9.5703125" style="1714" customWidth="1"/>
    <col min="5636" max="5636" width="4.5703125" style="1714" customWidth="1"/>
    <col min="5637" max="5637" width="10.7109375" style="1714" customWidth="1"/>
    <col min="5638" max="5645" width="5.7109375" style="1714" customWidth="1"/>
    <col min="5646" max="5646" width="3.85546875" style="1714" customWidth="1"/>
    <col min="5647" max="5647" width="4.85546875" style="1714" customWidth="1"/>
    <col min="5648" max="5648" width="4.42578125" style="1714" customWidth="1"/>
    <col min="5649" max="5649" width="10.85546875" style="1714" customWidth="1"/>
    <col min="5650" max="5650" width="8.7109375" style="1714" customWidth="1"/>
    <col min="5651" max="5651" width="9.42578125" style="1714" customWidth="1"/>
    <col min="5652" max="5888" width="11.42578125" style="1714"/>
    <col min="5889" max="5889" width="8.140625" style="1714" customWidth="1"/>
    <col min="5890" max="5890" width="54.5703125" style="1714" customWidth="1"/>
    <col min="5891" max="5891" width="9.5703125" style="1714" customWidth="1"/>
    <col min="5892" max="5892" width="4.5703125" style="1714" customWidth="1"/>
    <col min="5893" max="5893" width="10.7109375" style="1714" customWidth="1"/>
    <col min="5894" max="5901" width="5.7109375" style="1714" customWidth="1"/>
    <col min="5902" max="5902" width="3.85546875" style="1714" customWidth="1"/>
    <col min="5903" max="5903" width="4.85546875" style="1714" customWidth="1"/>
    <col min="5904" max="5904" width="4.42578125" style="1714" customWidth="1"/>
    <col min="5905" max="5905" width="10.85546875" style="1714" customWidth="1"/>
    <col min="5906" max="5906" width="8.7109375" style="1714" customWidth="1"/>
    <col min="5907" max="5907" width="9.42578125" style="1714" customWidth="1"/>
    <col min="5908" max="6144" width="11.42578125" style="1714"/>
    <col min="6145" max="6145" width="8.140625" style="1714" customWidth="1"/>
    <col min="6146" max="6146" width="54.5703125" style="1714" customWidth="1"/>
    <col min="6147" max="6147" width="9.5703125" style="1714" customWidth="1"/>
    <col min="6148" max="6148" width="4.5703125" style="1714" customWidth="1"/>
    <col min="6149" max="6149" width="10.7109375" style="1714" customWidth="1"/>
    <col min="6150" max="6157" width="5.7109375" style="1714" customWidth="1"/>
    <col min="6158" max="6158" width="3.85546875" style="1714" customWidth="1"/>
    <col min="6159" max="6159" width="4.85546875" style="1714" customWidth="1"/>
    <col min="6160" max="6160" width="4.42578125" style="1714" customWidth="1"/>
    <col min="6161" max="6161" width="10.85546875" style="1714" customWidth="1"/>
    <col min="6162" max="6162" width="8.7109375" style="1714" customWidth="1"/>
    <col min="6163" max="6163" width="9.42578125" style="1714" customWidth="1"/>
    <col min="6164" max="6400" width="11.42578125" style="1714"/>
    <col min="6401" max="6401" width="8.140625" style="1714" customWidth="1"/>
    <col min="6402" max="6402" width="54.5703125" style="1714" customWidth="1"/>
    <col min="6403" max="6403" width="9.5703125" style="1714" customWidth="1"/>
    <col min="6404" max="6404" width="4.5703125" style="1714" customWidth="1"/>
    <col min="6405" max="6405" width="10.7109375" style="1714" customWidth="1"/>
    <col min="6406" max="6413" width="5.7109375" style="1714" customWidth="1"/>
    <col min="6414" max="6414" width="3.85546875" style="1714" customWidth="1"/>
    <col min="6415" max="6415" width="4.85546875" style="1714" customWidth="1"/>
    <col min="6416" max="6416" width="4.42578125" style="1714" customWidth="1"/>
    <col min="6417" max="6417" width="10.85546875" style="1714" customWidth="1"/>
    <col min="6418" max="6418" width="8.7109375" style="1714" customWidth="1"/>
    <col min="6419" max="6419" width="9.42578125" style="1714" customWidth="1"/>
    <col min="6420" max="6656" width="11.42578125" style="1714"/>
    <col min="6657" max="6657" width="8.140625" style="1714" customWidth="1"/>
    <col min="6658" max="6658" width="54.5703125" style="1714" customWidth="1"/>
    <col min="6659" max="6659" width="9.5703125" style="1714" customWidth="1"/>
    <col min="6660" max="6660" width="4.5703125" style="1714" customWidth="1"/>
    <col min="6661" max="6661" width="10.7109375" style="1714" customWidth="1"/>
    <col min="6662" max="6669" width="5.7109375" style="1714" customWidth="1"/>
    <col min="6670" max="6670" width="3.85546875" style="1714" customWidth="1"/>
    <col min="6671" max="6671" width="4.85546875" style="1714" customWidth="1"/>
    <col min="6672" max="6672" width="4.42578125" style="1714" customWidth="1"/>
    <col min="6673" max="6673" width="10.85546875" style="1714" customWidth="1"/>
    <col min="6674" max="6674" width="8.7109375" style="1714" customWidth="1"/>
    <col min="6675" max="6675" width="9.42578125" style="1714" customWidth="1"/>
    <col min="6676" max="6912" width="11.42578125" style="1714"/>
    <col min="6913" max="6913" width="8.140625" style="1714" customWidth="1"/>
    <col min="6914" max="6914" width="54.5703125" style="1714" customWidth="1"/>
    <col min="6915" max="6915" width="9.5703125" style="1714" customWidth="1"/>
    <col min="6916" max="6916" width="4.5703125" style="1714" customWidth="1"/>
    <col min="6917" max="6917" width="10.7109375" style="1714" customWidth="1"/>
    <col min="6918" max="6925" width="5.7109375" style="1714" customWidth="1"/>
    <col min="6926" max="6926" width="3.85546875" style="1714" customWidth="1"/>
    <col min="6927" max="6927" width="4.85546875" style="1714" customWidth="1"/>
    <col min="6928" max="6928" width="4.42578125" style="1714" customWidth="1"/>
    <col min="6929" max="6929" width="10.85546875" style="1714" customWidth="1"/>
    <col min="6930" max="6930" width="8.7109375" style="1714" customWidth="1"/>
    <col min="6931" max="6931" width="9.42578125" style="1714" customWidth="1"/>
    <col min="6932" max="7168" width="11.42578125" style="1714"/>
    <col min="7169" max="7169" width="8.140625" style="1714" customWidth="1"/>
    <col min="7170" max="7170" width="54.5703125" style="1714" customWidth="1"/>
    <col min="7171" max="7171" width="9.5703125" style="1714" customWidth="1"/>
    <col min="7172" max="7172" width="4.5703125" style="1714" customWidth="1"/>
    <col min="7173" max="7173" width="10.7109375" style="1714" customWidth="1"/>
    <col min="7174" max="7181" width="5.7109375" style="1714" customWidth="1"/>
    <col min="7182" max="7182" width="3.85546875" style="1714" customWidth="1"/>
    <col min="7183" max="7183" width="4.85546875" style="1714" customWidth="1"/>
    <col min="7184" max="7184" width="4.42578125" style="1714" customWidth="1"/>
    <col min="7185" max="7185" width="10.85546875" style="1714" customWidth="1"/>
    <col min="7186" max="7186" width="8.7109375" style="1714" customWidth="1"/>
    <col min="7187" max="7187" width="9.42578125" style="1714" customWidth="1"/>
    <col min="7188" max="7424" width="11.42578125" style="1714"/>
    <col min="7425" max="7425" width="8.140625" style="1714" customWidth="1"/>
    <col min="7426" max="7426" width="54.5703125" style="1714" customWidth="1"/>
    <col min="7427" max="7427" width="9.5703125" style="1714" customWidth="1"/>
    <col min="7428" max="7428" width="4.5703125" style="1714" customWidth="1"/>
    <col min="7429" max="7429" width="10.7109375" style="1714" customWidth="1"/>
    <col min="7430" max="7437" width="5.7109375" style="1714" customWidth="1"/>
    <col min="7438" max="7438" width="3.85546875" style="1714" customWidth="1"/>
    <col min="7439" max="7439" width="4.85546875" style="1714" customWidth="1"/>
    <col min="7440" max="7440" width="4.42578125" style="1714" customWidth="1"/>
    <col min="7441" max="7441" width="10.85546875" style="1714" customWidth="1"/>
    <col min="7442" max="7442" width="8.7109375" style="1714" customWidth="1"/>
    <col min="7443" max="7443" width="9.42578125" style="1714" customWidth="1"/>
    <col min="7444" max="7680" width="11.42578125" style="1714"/>
    <col min="7681" max="7681" width="8.140625" style="1714" customWidth="1"/>
    <col min="7682" max="7682" width="54.5703125" style="1714" customWidth="1"/>
    <col min="7683" max="7683" width="9.5703125" style="1714" customWidth="1"/>
    <col min="7684" max="7684" width="4.5703125" style="1714" customWidth="1"/>
    <col min="7685" max="7685" width="10.7109375" style="1714" customWidth="1"/>
    <col min="7686" max="7693" width="5.7109375" style="1714" customWidth="1"/>
    <col min="7694" max="7694" width="3.85546875" style="1714" customWidth="1"/>
    <col min="7695" max="7695" width="4.85546875" style="1714" customWidth="1"/>
    <col min="7696" max="7696" width="4.42578125" style="1714" customWidth="1"/>
    <col min="7697" max="7697" width="10.85546875" style="1714" customWidth="1"/>
    <col min="7698" max="7698" width="8.7109375" style="1714" customWidth="1"/>
    <col min="7699" max="7699" width="9.42578125" style="1714" customWidth="1"/>
    <col min="7700" max="7936" width="11.42578125" style="1714"/>
    <col min="7937" max="7937" width="8.140625" style="1714" customWidth="1"/>
    <col min="7938" max="7938" width="54.5703125" style="1714" customWidth="1"/>
    <col min="7939" max="7939" width="9.5703125" style="1714" customWidth="1"/>
    <col min="7940" max="7940" width="4.5703125" style="1714" customWidth="1"/>
    <col min="7941" max="7941" width="10.7109375" style="1714" customWidth="1"/>
    <col min="7942" max="7949" width="5.7109375" style="1714" customWidth="1"/>
    <col min="7950" max="7950" width="3.85546875" style="1714" customWidth="1"/>
    <col min="7951" max="7951" width="4.85546875" style="1714" customWidth="1"/>
    <col min="7952" max="7952" width="4.42578125" style="1714" customWidth="1"/>
    <col min="7953" max="7953" width="10.85546875" style="1714" customWidth="1"/>
    <col min="7954" max="7954" width="8.7109375" style="1714" customWidth="1"/>
    <col min="7955" max="7955" width="9.42578125" style="1714" customWidth="1"/>
    <col min="7956" max="8192" width="11.42578125" style="1714"/>
    <col min="8193" max="8193" width="8.140625" style="1714" customWidth="1"/>
    <col min="8194" max="8194" width="54.5703125" style="1714" customWidth="1"/>
    <col min="8195" max="8195" width="9.5703125" style="1714" customWidth="1"/>
    <col min="8196" max="8196" width="4.5703125" style="1714" customWidth="1"/>
    <col min="8197" max="8197" width="10.7109375" style="1714" customWidth="1"/>
    <col min="8198" max="8205" width="5.7109375" style="1714" customWidth="1"/>
    <col min="8206" max="8206" width="3.85546875" style="1714" customWidth="1"/>
    <col min="8207" max="8207" width="4.85546875" style="1714" customWidth="1"/>
    <col min="8208" max="8208" width="4.42578125" style="1714" customWidth="1"/>
    <col min="8209" max="8209" width="10.85546875" style="1714" customWidth="1"/>
    <col min="8210" max="8210" width="8.7109375" style="1714" customWidth="1"/>
    <col min="8211" max="8211" width="9.42578125" style="1714" customWidth="1"/>
    <col min="8212" max="8448" width="11.42578125" style="1714"/>
    <col min="8449" max="8449" width="8.140625" style="1714" customWidth="1"/>
    <col min="8450" max="8450" width="54.5703125" style="1714" customWidth="1"/>
    <col min="8451" max="8451" width="9.5703125" style="1714" customWidth="1"/>
    <col min="8452" max="8452" width="4.5703125" style="1714" customWidth="1"/>
    <col min="8453" max="8453" width="10.7109375" style="1714" customWidth="1"/>
    <col min="8454" max="8461" width="5.7109375" style="1714" customWidth="1"/>
    <col min="8462" max="8462" width="3.85546875" style="1714" customWidth="1"/>
    <col min="8463" max="8463" width="4.85546875" style="1714" customWidth="1"/>
    <col min="8464" max="8464" width="4.42578125" style="1714" customWidth="1"/>
    <col min="8465" max="8465" width="10.85546875" style="1714" customWidth="1"/>
    <col min="8466" max="8466" width="8.7109375" style="1714" customWidth="1"/>
    <col min="8467" max="8467" width="9.42578125" style="1714" customWidth="1"/>
    <col min="8468" max="8704" width="11.42578125" style="1714"/>
    <col min="8705" max="8705" width="8.140625" style="1714" customWidth="1"/>
    <col min="8706" max="8706" width="54.5703125" style="1714" customWidth="1"/>
    <col min="8707" max="8707" width="9.5703125" style="1714" customWidth="1"/>
    <col min="8708" max="8708" width="4.5703125" style="1714" customWidth="1"/>
    <col min="8709" max="8709" width="10.7109375" style="1714" customWidth="1"/>
    <col min="8710" max="8717" width="5.7109375" style="1714" customWidth="1"/>
    <col min="8718" max="8718" width="3.85546875" style="1714" customWidth="1"/>
    <col min="8719" max="8719" width="4.85546875" style="1714" customWidth="1"/>
    <col min="8720" max="8720" width="4.42578125" style="1714" customWidth="1"/>
    <col min="8721" max="8721" width="10.85546875" style="1714" customWidth="1"/>
    <col min="8722" max="8722" width="8.7109375" style="1714" customWidth="1"/>
    <col min="8723" max="8723" width="9.42578125" style="1714" customWidth="1"/>
    <col min="8724" max="8960" width="11.42578125" style="1714"/>
    <col min="8961" max="8961" width="8.140625" style="1714" customWidth="1"/>
    <col min="8962" max="8962" width="54.5703125" style="1714" customWidth="1"/>
    <col min="8963" max="8963" width="9.5703125" style="1714" customWidth="1"/>
    <col min="8964" max="8964" width="4.5703125" style="1714" customWidth="1"/>
    <col min="8965" max="8965" width="10.7109375" style="1714" customWidth="1"/>
    <col min="8966" max="8973" width="5.7109375" style="1714" customWidth="1"/>
    <col min="8974" max="8974" width="3.85546875" style="1714" customWidth="1"/>
    <col min="8975" max="8975" width="4.85546875" style="1714" customWidth="1"/>
    <col min="8976" max="8976" width="4.42578125" style="1714" customWidth="1"/>
    <col min="8977" max="8977" width="10.85546875" style="1714" customWidth="1"/>
    <col min="8978" max="8978" width="8.7109375" style="1714" customWidth="1"/>
    <col min="8979" max="8979" width="9.42578125" style="1714" customWidth="1"/>
    <col min="8980" max="9216" width="11.42578125" style="1714"/>
    <col min="9217" max="9217" width="8.140625" style="1714" customWidth="1"/>
    <col min="9218" max="9218" width="54.5703125" style="1714" customWidth="1"/>
    <col min="9219" max="9219" width="9.5703125" style="1714" customWidth="1"/>
    <col min="9220" max="9220" width="4.5703125" style="1714" customWidth="1"/>
    <col min="9221" max="9221" width="10.7109375" style="1714" customWidth="1"/>
    <col min="9222" max="9229" width="5.7109375" style="1714" customWidth="1"/>
    <col min="9230" max="9230" width="3.85546875" style="1714" customWidth="1"/>
    <col min="9231" max="9231" width="4.85546875" style="1714" customWidth="1"/>
    <col min="9232" max="9232" width="4.42578125" style="1714" customWidth="1"/>
    <col min="9233" max="9233" width="10.85546875" style="1714" customWidth="1"/>
    <col min="9234" max="9234" width="8.7109375" style="1714" customWidth="1"/>
    <col min="9235" max="9235" width="9.42578125" style="1714" customWidth="1"/>
    <col min="9236" max="9472" width="11.42578125" style="1714"/>
    <col min="9473" max="9473" width="8.140625" style="1714" customWidth="1"/>
    <col min="9474" max="9474" width="54.5703125" style="1714" customWidth="1"/>
    <col min="9475" max="9475" width="9.5703125" style="1714" customWidth="1"/>
    <col min="9476" max="9476" width="4.5703125" style="1714" customWidth="1"/>
    <col min="9477" max="9477" width="10.7109375" style="1714" customWidth="1"/>
    <col min="9478" max="9485" width="5.7109375" style="1714" customWidth="1"/>
    <col min="9486" max="9486" width="3.85546875" style="1714" customWidth="1"/>
    <col min="9487" max="9487" width="4.85546875" style="1714" customWidth="1"/>
    <col min="9488" max="9488" width="4.42578125" style="1714" customWidth="1"/>
    <col min="9489" max="9489" width="10.85546875" style="1714" customWidth="1"/>
    <col min="9490" max="9490" width="8.7109375" style="1714" customWidth="1"/>
    <col min="9491" max="9491" width="9.42578125" style="1714" customWidth="1"/>
    <col min="9492" max="9728" width="11.42578125" style="1714"/>
    <col min="9729" max="9729" width="8.140625" style="1714" customWidth="1"/>
    <col min="9730" max="9730" width="54.5703125" style="1714" customWidth="1"/>
    <col min="9731" max="9731" width="9.5703125" style="1714" customWidth="1"/>
    <col min="9732" max="9732" width="4.5703125" style="1714" customWidth="1"/>
    <col min="9733" max="9733" width="10.7109375" style="1714" customWidth="1"/>
    <col min="9734" max="9741" width="5.7109375" style="1714" customWidth="1"/>
    <col min="9742" max="9742" width="3.85546875" style="1714" customWidth="1"/>
    <col min="9743" max="9743" width="4.85546875" style="1714" customWidth="1"/>
    <col min="9744" max="9744" width="4.42578125" style="1714" customWidth="1"/>
    <col min="9745" max="9745" width="10.85546875" style="1714" customWidth="1"/>
    <col min="9746" max="9746" width="8.7109375" style="1714" customWidth="1"/>
    <col min="9747" max="9747" width="9.42578125" style="1714" customWidth="1"/>
    <col min="9748" max="9984" width="11.42578125" style="1714"/>
    <col min="9985" max="9985" width="8.140625" style="1714" customWidth="1"/>
    <col min="9986" max="9986" width="54.5703125" style="1714" customWidth="1"/>
    <col min="9987" max="9987" width="9.5703125" style="1714" customWidth="1"/>
    <col min="9988" max="9988" width="4.5703125" style="1714" customWidth="1"/>
    <col min="9989" max="9989" width="10.7109375" style="1714" customWidth="1"/>
    <col min="9990" max="9997" width="5.7109375" style="1714" customWidth="1"/>
    <col min="9998" max="9998" width="3.85546875" style="1714" customWidth="1"/>
    <col min="9999" max="9999" width="4.85546875" style="1714" customWidth="1"/>
    <col min="10000" max="10000" width="4.42578125" style="1714" customWidth="1"/>
    <col min="10001" max="10001" width="10.85546875" style="1714" customWidth="1"/>
    <col min="10002" max="10002" width="8.7109375" style="1714" customWidth="1"/>
    <col min="10003" max="10003" width="9.42578125" style="1714" customWidth="1"/>
    <col min="10004" max="10240" width="11.42578125" style="1714"/>
    <col min="10241" max="10241" width="8.140625" style="1714" customWidth="1"/>
    <col min="10242" max="10242" width="54.5703125" style="1714" customWidth="1"/>
    <col min="10243" max="10243" width="9.5703125" style="1714" customWidth="1"/>
    <col min="10244" max="10244" width="4.5703125" style="1714" customWidth="1"/>
    <col min="10245" max="10245" width="10.7109375" style="1714" customWidth="1"/>
    <col min="10246" max="10253" width="5.7109375" style="1714" customWidth="1"/>
    <col min="10254" max="10254" width="3.85546875" style="1714" customWidth="1"/>
    <col min="10255" max="10255" width="4.85546875" style="1714" customWidth="1"/>
    <col min="10256" max="10256" width="4.42578125" style="1714" customWidth="1"/>
    <col min="10257" max="10257" width="10.85546875" style="1714" customWidth="1"/>
    <col min="10258" max="10258" width="8.7109375" style="1714" customWidth="1"/>
    <col min="10259" max="10259" width="9.42578125" style="1714" customWidth="1"/>
    <col min="10260" max="10496" width="11.42578125" style="1714"/>
    <col min="10497" max="10497" width="8.140625" style="1714" customWidth="1"/>
    <col min="10498" max="10498" width="54.5703125" style="1714" customWidth="1"/>
    <col min="10499" max="10499" width="9.5703125" style="1714" customWidth="1"/>
    <col min="10500" max="10500" width="4.5703125" style="1714" customWidth="1"/>
    <col min="10501" max="10501" width="10.7109375" style="1714" customWidth="1"/>
    <col min="10502" max="10509" width="5.7109375" style="1714" customWidth="1"/>
    <col min="10510" max="10510" width="3.85546875" style="1714" customWidth="1"/>
    <col min="10511" max="10511" width="4.85546875" style="1714" customWidth="1"/>
    <col min="10512" max="10512" width="4.42578125" style="1714" customWidth="1"/>
    <col min="10513" max="10513" width="10.85546875" style="1714" customWidth="1"/>
    <col min="10514" max="10514" width="8.7109375" style="1714" customWidth="1"/>
    <col min="10515" max="10515" width="9.42578125" style="1714" customWidth="1"/>
    <col min="10516" max="10752" width="11.42578125" style="1714"/>
    <col min="10753" max="10753" width="8.140625" style="1714" customWidth="1"/>
    <col min="10754" max="10754" width="54.5703125" style="1714" customWidth="1"/>
    <col min="10755" max="10755" width="9.5703125" style="1714" customWidth="1"/>
    <col min="10756" max="10756" width="4.5703125" style="1714" customWidth="1"/>
    <col min="10757" max="10757" width="10.7109375" style="1714" customWidth="1"/>
    <col min="10758" max="10765" width="5.7109375" style="1714" customWidth="1"/>
    <col min="10766" max="10766" width="3.85546875" style="1714" customWidth="1"/>
    <col min="10767" max="10767" width="4.85546875" style="1714" customWidth="1"/>
    <col min="10768" max="10768" width="4.42578125" style="1714" customWidth="1"/>
    <col min="10769" max="10769" width="10.85546875" style="1714" customWidth="1"/>
    <col min="10770" max="10770" width="8.7109375" style="1714" customWidth="1"/>
    <col min="10771" max="10771" width="9.42578125" style="1714" customWidth="1"/>
    <col min="10772" max="11008" width="11.42578125" style="1714"/>
    <col min="11009" max="11009" width="8.140625" style="1714" customWidth="1"/>
    <col min="11010" max="11010" width="54.5703125" style="1714" customWidth="1"/>
    <col min="11011" max="11011" width="9.5703125" style="1714" customWidth="1"/>
    <col min="11012" max="11012" width="4.5703125" style="1714" customWidth="1"/>
    <col min="11013" max="11013" width="10.7109375" style="1714" customWidth="1"/>
    <col min="11014" max="11021" width="5.7109375" style="1714" customWidth="1"/>
    <col min="11022" max="11022" width="3.85546875" style="1714" customWidth="1"/>
    <col min="11023" max="11023" width="4.85546875" style="1714" customWidth="1"/>
    <col min="11024" max="11024" width="4.42578125" style="1714" customWidth="1"/>
    <col min="11025" max="11025" width="10.85546875" style="1714" customWidth="1"/>
    <col min="11026" max="11026" width="8.7109375" style="1714" customWidth="1"/>
    <col min="11027" max="11027" width="9.42578125" style="1714" customWidth="1"/>
    <col min="11028" max="11264" width="11.42578125" style="1714"/>
    <col min="11265" max="11265" width="8.140625" style="1714" customWidth="1"/>
    <col min="11266" max="11266" width="54.5703125" style="1714" customWidth="1"/>
    <col min="11267" max="11267" width="9.5703125" style="1714" customWidth="1"/>
    <col min="11268" max="11268" width="4.5703125" style="1714" customWidth="1"/>
    <col min="11269" max="11269" width="10.7109375" style="1714" customWidth="1"/>
    <col min="11270" max="11277" width="5.7109375" style="1714" customWidth="1"/>
    <col min="11278" max="11278" width="3.85546875" style="1714" customWidth="1"/>
    <col min="11279" max="11279" width="4.85546875" style="1714" customWidth="1"/>
    <col min="11280" max="11280" width="4.42578125" style="1714" customWidth="1"/>
    <col min="11281" max="11281" width="10.85546875" style="1714" customWidth="1"/>
    <col min="11282" max="11282" width="8.7109375" style="1714" customWidth="1"/>
    <col min="11283" max="11283" width="9.42578125" style="1714" customWidth="1"/>
    <col min="11284" max="11520" width="11.42578125" style="1714"/>
    <col min="11521" max="11521" width="8.140625" style="1714" customWidth="1"/>
    <col min="11522" max="11522" width="54.5703125" style="1714" customWidth="1"/>
    <col min="11523" max="11523" width="9.5703125" style="1714" customWidth="1"/>
    <col min="11524" max="11524" width="4.5703125" style="1714" customWidth="1"/>
    <col min="11525" max="11525" width="10.7109375" style="1714" customWidth="1"/>
    <col min="11526" max="11533" width="5.7109375" style="1714" customWidth="1"/>
    <col min="11534" max="11534" width="3.85546875" style="1714" customWidth="1"/>
    <col min="11535" max="11535" width="4.85546875" style="1714" customWidth="1"/>
    <col min="11536" max="11536" width="4.42578125" style="1714" customWidth="1"/>
    <col min="11537" max="11537" width="10.85546875" style="1714" customWidth="1"/>
    <col min="11538" max="11538" width="8.7109375" style="1714" customWidth="1"/>
    <col min="11539" max="11539" width="9.42578125" style="1714" customWidth="1"/>
    <col min="11540" max="11776" width="11.42578125" style="1714"/>
    <col min="11777" max="11777" width="8.140625" style="1714" customWidth="1"/>
    <col min="11778" max="11778" width="54.5703125" style="1714" customWidth="1"/>
    <col min="11779" max="11779" width="9.5703125" style="1714" customWidth="1"/>
    <col min="11780" max="11780" width="4.5703125" style="1714" customWidth="1"/>
    <col min="11781" max="11781" width="10.7109375" style="1714" customWidth="1"/>
    <col min="11782" max="11789" width="5.7109375" style="1714" customWidth="1"/>
    <col min="11790" max="11790" width="3.85546875" style="1714" customWidth="1"/>
    <col min="11791" max="11791" width="4.85546875" style="1714" customWidth="1"/>
    <col min="11792" max="11792" width="4.42578125" style="1714" customWidth="1"/>
    <col min="11793" max="11793" width="10.85546875" style="1714" customWidth="1"/>
    <col min="11794" max="11794" width="8.7109375" style="1714" customWidth="1"/>
    <col min="11795" max="11795" width="9.42578125" style="1714" customWidth="1"/>
    <col min="11796" max="12032" width="11.42578125" style="1714"/>
    <col min="12033" max="12033" width="8.140625" style="1714" customWidth="1"/>
    <col min="12034" max="12034" width="54.5703125" style="1714" customWidth="1"/>
    <col min="12035" max="12035" width="9.5703125" style="1714" customWidth="1"/>
    <col min="12036" max="12036" width="4.5703125" style="1714" customWidth="1"/>
    <col min="12037" max="12037" width="10.7109375" style="1714" customWidth="1"/>
    <col min="12038" max="12045" width="5.7109375" style="1714" customWidth="1"/>
    <col min="12046" max="12046" width="3.85546875" style="1714" customWidth="1"/>
    <col min="12047" max="12047" width="4.85546875" style="1714" customWidth="1"/>
    <col min="12048" max="12048" width="4.42578125" style="1714" customWidth="1"/>
    <col min="12049" max="12049" width="10.85546875" style="1714" customWidth="1"/>
    <col min="12050" max="12050" width="8.7109375" style="1714" customWidth="1"/>
    <col min="12051" max="12051" width="9.42578125" style="1714" customWidth="1"/>
    <col min="12052" max="12288" width="11.42578125" style="1714"/>
    <col min="12289" max="12289" width="8.140625" style="1714" customWidth="1"/>
    <col min="12290" max="12290" width="54.5703125" style="1714" customWidth="1"/>
    <col min="12291" max="12291" width="9.5703125" style="1714" customWidth="1"/>
    <col min="12292" max="12292" width="4.5703125" style="1714" customWidth="1"/>
    <col min="12293" max="12293" width="10.7109375" style="1714" customWidth="1"/>
    <col min="12294" max="12301" width="5.7109375" style="1714" customWidth="1"/>
    <col min="12302" max="12302" width="3.85546875" style="1714" customWidth="1"/>
    <col min="12303" max="12303" width="4.85546875" style="1714" customWidth="1"/>
    <col min="12304" max="12304" width="4.42578125" style="1714" customWidth="1"/>
    <col min="12305" max="12305" width="10.85546875" style="1714" customWidth="1"/>
    <col min="12306" max="12306" width="8.7109375" style="1714" customWidth="1"/>
    <col min="12307" max="12307" width="9.42578125" style="1714" customWidth="1"/>
    <col min="12308" max="12544" width="11.42578125" style="1714"/>
    <col min="12545" max="12545" width="8.140625" style="1714" customWidth="1"/>
    <col min="12546" max="12546" width="54.5703125" style="1714" customWidth="1"/>
    <col min="12547" max="12547" width="9.5703125" style="1714" customWidth="1"/>
    <col min="12548" max="12548" width="4.5703125" style="1714" customWidth="1"/>
    <col min="12549" max="12549" width="10.7109375" style="1714" customWidth="1"/>
    <col min="12550" max="12557" width="5.7109375" style="1714" customWidth="1"/>
    <col min="12558" max="12558" width="3.85546875" style="1714" customWidth="1"/>
    <col min="12559" max="12559" width="4.85546875" style="1714" customWidth="1"/>
    <col min="12560" max="12560" width="4.42578125" style="1714" customWidth="1"/>
    <col min="12561" max="12561" width="10.85546875" style="1714" customWidth="1"/>
    <col min="12562" max="12562" width="8.7109375" style="1714" customWidth="1"/>
    <col min="12563" max="12563" width="9.42578125" style="1714" customWidth="1"/>
    <col min="12564" max="12800" width="11.42578125" style="1714"/>
    <col min="12801" max="12801" width="8.140625" style="1714" customWidth="1"/>
    <col min="12802" max="12802" width="54.5703125" style="1714" customWidth="1"/>
    <col min="12803" max="12803" width="9.5703125" style="1714" customWidth="1"/>
    <col min="12804" max="12804" width="4.5703125" style="1714" customWidth="1"/>
    <col min="12805" max="12805" width="10.7109375" style="1714" customWidth="1"/>
    <col min="12806" max="12813" width="5.7109375" style="1714" customWidth="1"/>
    <col min="12814" max="12814" width="3.85546875" style="1714" customWidth="1"/>
    <col min="12815" max="12815" width="4.85546875" style="1714" customWidth="1"/>
    <col min="12816" max="12816" width="4.42578125" style="1714" customWidth="1"/>
    <col min="12817" max="12817" width="10.85546875" style="1714" customWidth="1"/>
    <col min="12818" max="12818" width="8.7109375" style="1714" customWidth="1"/>
    <col min="12819" max="12819" width="9.42578125" style="1714" customWidth="1"/>
    <col min="12820" max="13056" width="11.42578125" style="1714"/>
    <col min="13057" max="13057" width="8.140625" style="1714" customWidth="1"/>
    <col min="13058" max="13058" width="54.5703125" style="1714" customWidth="1"/>
    <col min="13059" max="13059" width="9.5703125" style="1714" customWidth="1"/>
    <col min="13060" max="13060" width="4.5703125" style="1714" customWidth="1"/>
    <col min="13061" max="13061" width="10.7109375" style="1714" customWidth="1"/>
    <col min="13062" max="13069" width="5.7109375" style="1714" customWidth="1"/>
    <col min="13070" max="13070" width="3.85546875" style="1714" customWidth="1"/>
    <col min="13071" max="13071" width="4.85546875" style="1714" customWidth="1"/>
    <col min="13072" max="13072" width="4.42578125" style="1714" customWidth="1"/>
    <col min="13073" max="13073" width="10.85546875" style="1714" customWidth="1"/>
    <col min="13074" max="13074" width="8.7109375" style="1714" customWidth="1"/>
    <col min="13075" max="13075" width="9.42578125" style="1714" customWidth="1"/>
    <col min="13076" max="13312" width="11.42578125" style="1714"/>
    <col min="13313" max="13313" width="8.140625" style="1714" customWidth="1"/>
    <col min="13314" max="13314" width="54.5703125" style="1714" customWidth="1"/>
    <col min="13315" max="13315" width="9.5703125" style="1714" customWidth="1"/>
    <col min="13316" max="13316" width="4.5703125" style="1714" customWidth="1"/>
    <col min="13317" max="13317" width="10.7109375" style="1714" customWidth="1"/>
    <col min="13318" max="13325" width="5.7109375" style="1714" customWidth="1"/>
    <col min="13326" max="13326" width="3.85546875" style="1714" customWidth="1"/>
    <col min="13327" max="13327" width="4.85546875" style="1714" customWidth="1"/>
    <col min="13328" max="13328" width="4.42578125" style="1714" customWidth="1"/>
    <col min="13329" max="13329" width="10.85546875" style="1714" customWidth="1"/>
    <col min="13330" max="13330" width="8.7109375" style="1714" customWidth="1"/>
    <col min="13331" max="13331" width="9.42578125" style="1714" customWidth="1"/>
    <col min="13332" max="13568" width="11.42578125" style="1714"/>
    <col min="13569" max="13569" width="8.140625" style="1714" customWidth="1"/>
    <col min="13570" max="13570" width="54.5703125" style="1714" customWidth="1"/>
    <col min="13571" max="13571" width="9.5703125" style="1714" customWidth="1"/>
    <col min="13572" max="13572" width="4.5703125" style="1714" customWidth="1"/>
    <col min="13573" max="13573" width="10.7109375" style="1714" customWidth="1"/>
    <col min="13574" max="13581" width="5.7109375" style="1714" customWidth="1"/>
    <col min="13582" max="13582" width="3.85546875" style="1714" customWidth="1"/>
    <col min="13583" max="13583" width="4.85546875" style="1714" customWidth="1"/>
    <col min="13584" max="13584" width="4.42578125" style="1714" customWidth="1"/>
    <col min="13585" max="13585" width="10.85546875" style="1714" customWidth="1"/>
    <col min="13586" max="13586" width="8.7109375" style="1714" customWidth="1"/>
    <col min="13587" max="13587" width="9.42578125" style="1714" customWidth="1"/>
    <col min="13588" max="13824" width="11.42578125" style="1714"/>
    <col min="13825" max="13825" width="8.140625" style="1714" customWidth="1"/>
    <col min="13826" max="13826" width="54.5703125" style="1714" customWidth="1"/>
    <col min="13827" max="13827" width="9.5703125" style="1714" customWidth="1"/>
    <col min="13828" max="13828" width="4.5703125" style="1714" customWidth="1"/>
    <col min="13829" max="13829" width="10.7109375" style="1714" customWidth="1"/>
    <col min="13830" max="13837" width="5.7109375" style="1714" customWidth="1"/>
    <col min="13838" max="13838" width="3.85546875" style="1714" customWidth="1"/>
    <col min="13839" max="13839" width="4.85546875" style="1714" customWidth="1"/>
    <col min="13840" max="13840" width="4.42578125" style="1714" customWidth="1"/>
    <col min="13841" max="13841" width="10.85546875" style="1714" customWidth="1"/>
    <col min="13842" max="13842" width="8.7109375" style="1714" customWidth="1"/>
    <col min="13843" max="13843" width="9.42578125" style="1714" customWidth="1"/>
    <col min="13844" max="14080" width="11.42578125" style="1714"/>
    <col min="14081" max="14081" width="8.140625" style="1714" customWidth="1"/>
    <col min="14082" max="14082" width="54.5703125" style="1714" customWidth="1"/>
    <col min="14083" max="14083" width="9.5703125" style="1714" customWidth="1"/>
    <col min="14084" max="14084" width="4.5703125" style="1714" customWidth="1"/>
    <col min="14085" max="14085" width="10.7109375" style="1714" customWidth="1"/>
    <col min="14086" max="14093" width="5.7109375" style="1714" customWidth="1"/>
    <col min="14094" max="14094" width="3.85546875" style="1714" customWidth="1"/>
    <col min="14095" max="14095" width="4.85546875" style="1714" customWidth="1"/>
    <col min="14096" max="14096" width="4.42578125" style="1714" customWidth="1"/>
    <col min="14097" max="14097" width="10.85546875" style="1714" customWidth="1"/>
    <col min="14098" max="14098" width="8.7109375" style="1714" customWidth="1"/>
    <col min="14099" max="14099" width="9.42578125" style="1714" customWidth="1"/>
    <col min="14100" max="14336" width="11.42578125" style="1714"/>
    <col min="14337" max="14337" width="8.140625" style="1714" customWidth="1"/>
    <col min="14338" max="14338" width="54.5703125" style="1714" customWidth="1"/>
    <col min="14339" max="14339" width="9.5703125" style="1714" customWidth="1"/>
    <col min="14340" max="14340" width="4.5703125" style="1714" customWidth="1"/>
    <col min="14341" max="14341" width="10.7109375" style="1714" customWidth="1"/>
    <col min="14342" max="14349" width="5.7109375" style="1714" customWidth="1"/>
    <col min="14350" max="14350" width="3.85546875" style="1714" customWidth="1"/>
    <col min="14351" max="14351" width="4.85546875" style="1714" customWidth="1"/>
    <col min="14352" max="14352" width="4.42578125" style="1714" customWidth="1"/>
    <col min="14353" max="14353" width="10.85546875" style="1714" customWidth="1"/>
    <col min="14354" max="14354" width="8.7109375" style="1714" customWidth="1"/>
    <col min="14355" max="14355" width="9.42578125" style="1714" customWidth="1"/>
    <col min="14356" max="14592" width="11.42578125" style="1714"/>
    <col min="14593" max="14593" width="8.140625" style="1714" customWidth="1"/>
    <col min="14594" max="14594" width="54.5703125" style="1714" customWidth="1"/>
    <col min="14595" max="14595" width="9.5703125" style="1714" customWidth="1"/>
    <col min="14596" max="14596" width="4.5703125" style="1714" customWidth="1"/>
    <col min="14597" max="14597" width="10.7109375" style="1714" customWidth="1"/>
    <col min="14598" max="14605" width="5.7109375" style="1714" customWidth="1"/>
    <col min="14606" max="14606" width="3.85546875" style="1714" customWidth="1"/>
    <col min="14607" max="14607" width="4.85546875" style="1714" customWidth="1"/>
    <col min="14608" max="14608" width="4.42578125" style="1714" customWidth="1"/>
    <col min="14609" max="14609" width="10.85546875" style="1714" customWidth="1"/>
    <col min="14610" max="14610" width="8.7109375" style="1714" customWidth="1"/>
    <col min="14611" max="14611" width="9.42578125" style="1714" customWidth="1"/>
    <col min="14612" max="14848" width="11.42578125" style="1714"/>
    <col min="14849" max="14849" width="8.140625" style="1714" customWidth="1"/>
    <col min="14850" max="14850" width="54.5703125" style="1714" customWidth="1"/>
    <col min="14851" max="14851" width="9.5703125" style="1714" customWidth="1"/>
    <col min="14852" max="14852" width="4.5703125" style="1714" customWidth="1"/>
    <col min="14853" max="14853" width="10.7109375" style="1714" customWidth="1"/>
    <col min="14854" max="14861" width="5.7109375" style="1714" customWidth="1"/>
    <col min="14862" max="14862" width="3.85546875" style="1714" customWidth="1"/>
    <col min="14863" max="14863" width="4.85546875" style="1714" customWidth="1"/>
    <col min="14864" max="14864" width="4.42578125" style="1714" customWidth="1"/>
    <col min="14865" max="14865" width="10.85546875" style="1714" customWidth="1"/>
    <col min="14866" max="14866" width="8.7109375" style="1714" customWidth="1"/>
    <col min="14867" max="14867" width="9.42578125" style="1714" customWidth="1"/>
    <col min="14868" max="15104" width="11.42578125" style="1714"/>
    <col min="15105" max="15105" width="8.140625" style="1714" customWidth="1"/>
    <col min="15106" max="15106" width="54.5703125" style="1714" customWidth="1"/>
    <col min="15107" max="15107" width="9.5703125" style="1714" customWidth="1"/>
    <col min="15108" max="15108" width="4.5703125" style="1714" customWidth="1"/>
    <col min="15109" max="15109" width="10.7109375" style="1714" customWidth="1"/>
    <col min="15110" max="15117" width="5.7109375" style="1714" customWidth="1"/>
    <col min="15118" max="15118" width="3.85546875" style="1714" customWidth="1"/>
    <col min="15119" max="15119" width="4.85546875" style="1714" customWidth="1"/>
    <col min="15120" max="15120" width="4.42578125" style="1714" customWidth="1"/>
    <col min="15121" max="15121" width="10.85546875" style="1714" customWidth="1"/>
    <col min="15122" max="15122" width="8.7109375" style="1714" customWidth="1"/>
    <col min="15123" max="15123" width="9.42578125" style="1714" customWidth="1"/>
    <col min="15124" max="15360" width="11.42578125" style="1714"/>
    <col min="15361" max="15361" width="8.140625" style="1714" customWidth="1"/>
    <col min="15362" max="15362" width="54.5703125" style="1714" customWidth="1"/>
    <col min="15363" max="15363" width="9.5703125" style="1714" customWidth="1"/>
    <col min="15364" max="15364" width="4.5703125" style="1714" customWidth="1"/>
    <col min="15365" max="15365" width="10.7109375" style="1714" customWidth="1"/>
    <col min="15366" max="15373" width="5.7109375" style="1714" customWidth="1"/>
    <col min="15374" max="15374" width="3.85546875" style="1714" customWidth="1"/>
    <col min="15375" max="15375" width="4.85546875" style="1714" customWidth="1"/>
    <col min="15376" max="15376" width="4.42578125" style="1714" customWidth="1"/>
    <col min="15377" max="15377" width="10.85546875" style="1714" customWidth="1"/>
    <col min="15378" max="15378" width="8.7109375" style="1714" customWidth="1"/>
    <col min="15379" max="15379" width="9.42578125" style="1714" customWidth="1"/>
    <col min="15380" max="15616" width="11.42578125" style="1714"/>
    <col min="15617" max="15617" width="8.140625" style="1714" customWidth="1"/>
    <col min="15618" max="15618" width="54.5703125" style="1714" customWidth="1"/>
    <col min="15619" max="15619" width="9.5703125" style="1714" customWidth="1"/>
    <col min="15620" max="15620" width="4.5703125" style="1714" customWidth="1"/>
    <col min="15621" max="15621" width="10.7109375" style="1714" customWidth="1"/>
    <col min="15622" max="15629" width="5.7109375" style="1714" customWidth="1"/>
    <col min="15630" max="15630" width="3.85546875" style="1714" customWidth="1"/>
    <col min="15631" max="15631" width="4.85546875" style="1714" customWidth="1"/>
    <col min="15632" max="15632" width="4.42578125" style="1714" customWidth="1"/>
    <col min="15633" max="15633" width="10.85546875" style="1714" customWidth="1"/>
    <col min="15634" max="15634" width="8.7109375" style="1714" customWidth="1"/>
    <col min="15635" max="15635" width="9.42578125" style="1714" customWidth="1"/>
    <col min="15636" max="15872" width="11.42578125" style="1714"/>
    <col min="15873" max="15873" width="8.140625" style="1714" customWidth="1"/>
    <col min="15874" max="15874" width="54.5703125" style="1714" customWidth="1"/>
    <col min="15875" max="15875" width="9.5703125" style="1714" customWidth="1"/>
    <col min="15876" max="15876" width="4.5703125" style="1714" customWidth="1"/>
    <col min="15877" max="15877" width="10.7109375" style="1714" customWidth="1"/>
    <col min="15878" max="15885" width="5.7109375" style="1714" customWidth="1"/>
    <col min="15886" max="15886" width="3.85546875" style="1714" customWidth="1"/>
    <col min="15887" max="15887" width="4.85546875" style="1714" customWidth="1"/>
    <col min="15888" max="15888" width="4.42578125" style="1714" customWidth="1"/>
    <col min="15889" max="15889" width="10.85546875" style="1714" customWidth="1"/>
    <col min="15890" max="15890" width="8.7109375" style="1714" customWidth="1"/>
    <col min="15891" max="15891" width="9.42578125" style="1714" customWidth="1"/>
    <col min="15892" max="16128" width="11.42578125" style="1714"/>
    <col min="16129" max="16129" width="8.140625" style="1714" customWidth="1"/>
    <col min="16130" max="16130" width="54.5703125" style="1714" customWidth="1"/>
    <col min="16131" max="16131" width="9.5703125" style="1714" customWidth="1"/>
    <col min="16132" max="16132" width="4.5703125" style="1714" customWidth="1"/>
    <col min="16133" max="16133" width="10.7109375" style="1714" customWidth="1"/>
    <col min="16134" max="16141" width="5.7109375" style="1714" customWidth="1"/>
    <col min="16142" max="16142" width="3.85546875" style="1714" customWidth="1"/>
    <col min="16143" max="16143" width="4.85546875" style="1714" customWidth="1"/>
    <col min="16144" max="16144" width="4.42578125" style="1714" customWidth="1"/>
    <col min="16145" max="16145" width="10.85546875" style="1714" customWidth="1"/>
    <col min="16146" max="16146" width="8.7109375" style="1714" customWidth="1"/>
    <col min="16147" max="16147" width="9.42578125" style="1714" customWidth="1"/>
    <col min="16148" max="16384" width="11.42578125" style="1714"/>
  </cols>
  <sheetData>
    <row r="1" spans="1:20" ht="18.75">
      <c r="A1" s="1707" t="s">
        <v>1523</v>
      </c>
      <c r="B1" s="1708"/>
      <c r="C1" s="1709"/>
      <c r="D1" s="1709"/>
      <c r="E1" s="1710"/>
      <c r="F1" s="1709"/>
      <c r="G1" s="1709"/>
      <c r="H1" s="1709"/>
      <c r="I1" s="1709"/>
      <c r="J1" s="1709"/>
      <c r="K1" s="1709"/>
      <c r="L1" s="1709"/>
      <c r="M1" s="1709"/>
      <c r="N1" s="1709"/>
      <c r="O1" s="1709"/>
      <c r="P1" s="1711"/>
      <c r="Q1" s="1712"/>
      <c r="R1" s="1712"/>
      <c r="S1" s="1713"/>
      <c r="T1" s="1713"/>
    </row>
    <row r="2" spans="1:20" ht="18.75">
      <c r="A2" s="1715"/>
      <c r="B2" s="1716" t="s">
        <v>1524</v>
      </c>
      <c r="C2" s="1717" t="s">
        <v>1525</v>
      </c>
      <c r="D2" s="1717"/>
      <c r="E2" s="1718"/>
      <c r="F2" s="1709"/>
      <c r="G2" s="1709"/>
      <c r="H2" s="1709"/>
      <c r="I2" s="1709"/>
      <c r="J2" s="1709"/>
      <c r="K2" s="1709"/>
      <c r="L2" s="1709"/>
      <c r="M2" s="1709"/>
      <c r="N2" s="1709"/>
      <c r="O2" s="1709"/>
      <c r="P2" s="1711"/>
      <c r="Q2" s="1712"/>
      <c r="R2" s="1712"/>
      <c r="S2" s="1713"/>
      <c r="T2" s="1713"/>
    </row>
    <row r="3" spans="1:20" ht="18.75">
      <c r="A3" s="1715"/>
      <c r="B3" s="1708" t="s">
        <v>1526</v>
      </c>
      <c r="C3" s="1719" t="s">
        <v>1527</v>
      </c>
      <c r="D3" s="1719"/>
      <c r="E3" s="1719"/>
      <c r="F3" s="1719"/>
      <c r="G3" s="1719"/>
      <c r="H3" s="1719"/>
      <c r="I3" s="1719"/>
      <c r="J3" s="1719"/>
      <c r="K3" s="1709"/>
      <c r="L3" s="1709"/>
      <c r="M3" s="1709" t="s">
        <v>1528</v>
      </c>
      <c r="N3" s="1709"/>
      <c r="O3" s="1709"/>
      <c r="P3" s="1720">
        <v>3</v>
      </c>
      <c r="Q3" s="1712"/>
      <c r="R3" s="1721">
        <v>14</v>
      </c>
      <c r="S3" s="1713"/>
      <c r="T3" s="1722"/>
    </row>
    <row r="4" spans="1:20">
      <c r="A4" s="1715"/>
      <c r="B4" s="1708" t="s">
        <v>1529</v>
      </c>
      <c r="C4" s="1709">
        <v>42121</v>
      </c>
      <c r="D4" s="1709"/>
      <c r="E4" s="1709"/>
      <c r="F4" s="1709"/>
      <c r="G4" s="1709"/>
      <c r="H4" s="1723"/>
      <c r="I4" s="1723"/>
      <c r="J4" s="1723"/>
      <c r="K4" s="1723"/>
      <c r="L4" s="1723"/>
      <c r="M4" s="1724" t="s">
        <v>1530</v>
      </c>
      <c r="N4" s="1724"/>
      <c r="O4" s="1724"/>
      <c r="P4" s="1725" t="s">
        <v>1531</v>
      </c>
      <c r="Q4" s="1726"/>
      <c r="R4" s="1726"/>
      <c r="S4" s="1727"/>
      <c r="T4" s="1728"/>
    </row>
    <row r="5" spans="1:20" ht="18.75">
      <c r="A5" s="1715"/>
      <c r="B5" s="1708" t="s">
        <v>1532</v>
      </c>
      <c r="C5" s="1729" t="s">
        <v>1533</v>
      </c>
      <c r="D5" s="1729"/>
      <c r="E5" s="1729"/>
      <c r="F5" s="1730"/>
      <c r="G5" s="1730"/>
      <c r="H5" s="1730"/>
      <c r="I5" s="1730"/>
      <c r="J5" s="1730"/>
      <c r="K5" s="1730"/>
      <c r="L5" s="1730"/>
      <c r="M5" s="1724" t="s">
        <v>1534</v>
      </c>
      <c r="N5" s="1724"/>
      <c r="O5" s="1724"/>
      <c r="P5" s="1728"/>
      <c r="Q5" s="1728"/>
      <c r="R5" s="1712"/>
      <c r="S5" s="1713"/>
      <c r="T5" s="1731">
        <v>19</v>
      </c>
    </row>
    <row r="6" spans="1:20" ht="18.75">
      <c r="A6" s="1715"/>
      <c r="B6" s="1708" t="s">
        <v>1535</v>
      </c>
      <c r="C6" s="1732">
        <v>3</v>
      </c>
      <c r="D6" s="1732"/>
      <c r="E6" s="1733"/>
      <c r="F6" s="1734"/>
      <c r="G6" s="1711"/>
      <c r="H6" s="1711"/>
      <c r="I6" s="1711"/>
      <c r="J6" s="1711"/>
      <c r="K6" s="1711"/>
      <c r="L6" s="1711"/>
      <c r="M6" s="1711"/>
      <c r="N6" s="1711"/>
      <c r="O6" s="1711"/>
      <c r="P6" s="1711"/>
      <c r="Q6" s="1712"/>
      <c r="R6" s="1712"/>
      <c r="S6" s="1713"/>
      <c r="T6" s="1731">
        <v>29</v>
      </c>
    </row>
    <row r="7" spans="1:20">
      <c r="A7" s="1715"/>
      <c r="B7" s="1735"/>
      <c r="C7" s="1736" t="s">
        <v>1536</v>
      </c>
      <c r="D7" s="1737"/>
      <c r="E7" s="1738"/>
      <c r="F7" s="1736" t="s">
        <v>1536</v>
      </c>
      <c r="G7" s="1739"/>
      <c r="H7" s="1739"/>
      <c r="I7" s="1739"/>
      <c r="J7" s="1736" t="s">
        <v>1536</v>
      </c>
      <c r="K7" s="1739"/>
      <c r="L7" s="1739"/>
      <c r="M7" s="1736" t="s">
        <v>1536</v>
      </c>
      <c r="N7" s="1737"/>
      <c r="O7" s="1737"/>
      <c r="P7" s="1736" t="s">
        <v>1536</v>
      </c>
      <c r="Q7" s="1738"/>
      <c r="R7" s="1740"/>
      <c r="S7" s="1741"/>
      <c r="T7" s="1742" t="s">
        <v>1537</v>
      </c>
    </row>
    <row r="8" spans="1:20">
      <c r="A8" s="1715"/>
      <c r="B8" s="1743"/>
      <c r="C8" s="2071" t="s">
        <v>1538</v>
      </c>
      <c r="D8" s="2071" t="s">
        <v>1539</v>
      </c>
      <c r="E8" s="2073" t="s">
        <v>1540</v>
      </c>
      <c r="F8" s="2071" t="s">
        <v>1541</v>
      </c>
      <c r="G8" s="2071" t="s">
        <v>1542</v>
      </c>
      <c r="H8" s="2071" t="s">
        <v>1543</v>
      </c>
      <c r="I8" s="2071" t="s">
        <v>1544</v>
      </c>
      <c r="J8" s="2071" t="s">
        <v>1545</v>
      </c>
      <c r="K8" s="2071" t="s">
        <v>1546</v>
      </c>
      <c r="L8" s="2071" t="s">
        <v>1546</v>
      </c>
      <c r="M8" s="2078" t="s">
        <v>1547</v>
      </c>
      <c r="N8" s="2079"/>
      <c r="O8" s="2080"/>
      <c r="P8" s="2075" t="s">
        <v>1548</v>
      </c>
      <c r="Q8" s="2075" t="s">
        <v>1549</v>
      </c>
      <c r="R8" s="2077" t="s">
        <v>1550</v>
      </c>
      <c r="S8" s="1744" t="s">
        <v>1551</v>
      </c>
      <c r="T8" s="1745" t="s">
        <v>1552</v>
      </c>
    </row>
    <row r="9" spans="1:20" ht="99.75" customHeight="1">
      <c r="A9" s="1746" t="s">
        <v>1553</v>
      </c>
      <c r="B9" s="1747" t="s">
        <v>1554</v>
      </c>
      <c r="C9" s="2072"/>
      <c r="D9" s="2072"/>
      <c r="E9" s="2074"/>
      <c r="F9" s="2072"/>
      <c r="G9" s="2072"/>
      <c r="H9" s="2072"/>
      <c r="I9" s="2072"/>
      <c r="J9" s="2072"/>
      <c r="K9" s="2072"/>
      <c r="L9" s="2072"/>
      <c r="M9" s="1748" t="s">
        <v>1555</v>
      </c>
      <c r="N9" s="1749" t="s">
        <v>1556</v>
      </c>
      <c r="O9" s="1749" t="s">
        <v>1557</v>
      </c>
      <c r="P9" s="2076"/>
      <c r="Q9" s="2076"/>
      <c r="R9" s="2077"/>
      <c r="S9" s="1750"/>
      <c r="T9" s="1751">
        <v>174997</v>
      </c>
    </row>
    <row r="10" spans="1:20">
      <c r="A10" s="1715"/>
      <c r="B10" s="1752"/>
      <c r="C10" s="1753"/>
      <c r="D10" s="1754"/>
      <c r="E10" s="1755"/>
      <c r="F10" s="1754"/>
      <c r="G10" s="1756"/>
      <c r="H10" s="1756"/>
      <c r="I10" s="1756"/>
      <c r="J10" s="1756"/>
      <c r="K10" s="1756"/>
      <c r="L10" s="1756"/>
      <c r="M10" s="1756"/>
      <c r="N10" s="1756"/>
      <c r="O10" s="1756"/>
      <c r="P10" s="1756"/>
      <c r="Q10" s="1757" t="s">
        <v>1558</v>
      </c>
      <c r="R10" s="1758"/>
      <c r="S10" s="1759"/>
      <c r="T10" s="1760">
        <v>42121</v>
      </c>
    </row>
    <row r="11" spans="1:20">
      <c r="A11" s="1715"/>
      <c r="B11" s="1761"/>
      <c r="C11" s="1762"/>
      <c r="D11" s="1763"/>
      <c r="E11" s="1764"/>
      <c r="F11" s="1763"/>
      <c r="G11" s="1763"/>
      <c r="H11" s="1763"/>
      <c r="I11" s="1763"/>
      <c r="J11" s="1763"/>
      <c r="K11" s="1763"/>
      <c r="L11" s="1763"/>
      <c r="M11" s="1763"/>
      <c r="N11" s="1763"/>
      <c r="O11" s="1763"/>
      <c r="P11" s="1765"/>
      <c r="Q11" s="1766" t="s">
        <v>1551</v>
      </c>
      <c r="R11" s="1758"/>
      <c r="S11" s="1767">
        <v>1584</v>
      </c>
      <c r="T11" s="1745">
        <v>1584</v>
      </c>
    </row>
    <row r="12" spans="1:20">
      <c r="A12" s="1768" t="s">
        <v>1559</v>
      </c>
      <c r="B12" s="1769" t="s">
        <v>1560</v>
      </c>
      <c r="C12" s="1769" t="s">
        <v>1561</v>
      </c>
      <c r="D12" s="1769">
        <v>30</v>
      </c>
      <c r="E12" s="1770">
        <v>426.39</v>
      </c>
      <c r="F12" s="1771">
        <v>0</v>
      </c>
      <c r="G12" s="1771">
        <v>0</v>
      </c>
      <c r="H12" s="1771">
        <v>0</v>
      </c>
      <c r="I12" s="1771">
        <v>0</v>
      </c>
      <c r="J12" s="1771">
        <v>0</v>
      </c>
      <c r="K12" s="1771">
        <v>0</v>
      </c>
      <c r="L12" s="1771">
        <v>0</v>
      </c>
      <c r="M12" s="1771">
        <v>0</v>
      </c>
      <c r="N12" s="1769">
        <v>0</v>
      </c>
      <c r="O12" s="1769">
        <v>0</v>
      </c>
      <c r="P12" s="1769">
        <v>16</v>
      </c>
      <c r="Q12" s="1770">
        <v>494.61239999999992</v>
      </c>
      <c r="R12" s="1772">
        <v>426.39</v>
      </c>
      <c r="S12" s="1767">
        <v>330</v>
      </c>
      <c r="T12" s="1773">
        <v>330</v>
      </c>
    </row>
    <row r="13" spans="1:20">
      <c r="A13" s="1768" t="s">
        <v>1562</v>
      </c>
      <c r="B13" s="1769" t="s">
        <v>1563</v>
      </c>
      <c r="C13" s="1769" t="s">
        <v>1564</v>
      </c>
      <c r="D13" s="1769">
        <v>30</v>
      </c>
      <c r="E13" s="1770">
        <v>373.55</v>
      </c>
      <c r="F13" s="1771">
        <v>0</v>
      </c>
      <c r="G13" s="1771">
        <v>0</v>
      </c>
      <c r="H13" s="1771">
        <v>0</v>
      </c>
      <c r="I13" s="1771">
        <v>0</v>
      </c>
      <c r="J13" s="1771">
        <v>0</v>
      </c>
      <c r="K13" s="1771">
        <v>0</v>
      </c>
      <c r="L13" s="1771">
        <v>0</v>
      </c>
      <c r="M13" s="1771">
        <v>0</v>
      </c>
      <c r="N13" s="1769">
        <v>0</v>
      </c>
      <c r="O13" s="1769">
        <v>0</v>
      </c>
      <c r="P13" s="1769">
        <v>16</v>
      </c>
      <c r="Q13" s="1770">
        <v>433.31799999999998</v>
      </c>
      <c r="R13" s="1772">
        <v>373.55</v>
      </c>
      <c r="S13" s="1767">
        <v>175</v>
      </c>
      <c r="T13" s="1773">
        <v>175</v>
      </c>
    </row>
    <row r="14" spans="1:20">
      <c r="A14" s="1768" t="s">
        <v>1565</v>
      </c>
      <c r="B14" s="1769" t="s">
        <v>1566</v>
      </c>
      <c r="C14" s="1769" t="s">
        <v>1564</v>
      </c>
      <c r="D14" s="1769">
        <v>30</v>
      </c>
      <c r="E14" s="1770">
        <v>294.89999999999998</v>
      </c>
      <c r="F14" s="1771">
        <v>0</v>
      </c>
      <c r="G14" s="1771">
        <v>0</v>
      </c>
      <c r="H14" s="1771">
        <v>0</v>
      </c>
      <c r="I14" s="1771">
        <v>0</v>
      </c>
      <c r="J14" s="1771">
        <v>0</v>
      </c>
      <c r="K14" s="1771">
        <v>0</v>
      </c>
      <c r="L14" s="1771">
        <v>0</v>
      </c>
      <c r="M14" s="1771">
        <v>0</v>
      </c>
      <c r="N14" s="1769">
        <v>0</v>
      </c>
      <c r="O14" s="1769">
        <v>0</v>
      </c>
      <c r="P14" s="1769">
        <v>16</v>
      </c>
      <c r="Q14" s="1770">
        <v>342.08399999999995</v>
      </c>
      <c r="R14" s="1772">
        <v>294.89999999999998</v>
      </c>
      <c r="S14" s="1767">
        <v>362</v>
      </c>
      <c r="T14" s="1773">
        <v>362</v>
      </c>
    </row>
    <row r="15" spans="1:20">
      <c r="A15" s="1768" t="s">
        <v>1567</v>
      </c>
      <c r="B15" s="1769" t="s">
        <v>1568</v>
      </c>
      <c r="C15" s="1769" t="s">
        <v>1561</v>
      </c>
      <c r="D15" s="1769">
        <v>30</v>
      </c>
      <c r="E15" s="1770">
        <v>440.32</v>
      </c>
      <c r="F15" s="1771">
        <v>0</v>
      </c>
      <c r="G15" s="1771">
        <v>0</v>
      </c>
      <c r="H15" s="1771">
        <v>0</v>
      </c>
      <c r="I15" s="1771">
        <v>0</v>
      </c>
      <c r="J15" s="1771">
        <v>0</v>
      </c>
      <c r="K15" s="1771">
        <v>0</v>
      </c>
      <c r="L15" s="1771">
        <v>0</v>
      </c>
      <c r="M15" s="1771">
        <v>0</v>
      </c>
      <c r="N15" s="1769">
        <v>0</v>
      </c>
      <c r="O15" s="1769">
        <v>0</v>
      </c>
      <c r="P15" s="1769">
        <v>16</v>
      </c>
      <c r="Q15" s="1770">
        <v>510.77119999999996</v>
      </c>
      <c r="R15" s="1772">
        <v>440.32</v>
      </c>
      <c r="S15" s="1767">
        <v>129</v>
      </c>
      <c r="T15" s="1773">
        <v>129</v>
      </c>
    </row>
    <row r="16" spans="1:20">
      <c r="A16" s="1768" t="s">
        <v>1569</v>
      </c>
      <c r="B16" s="1769" t="s">
        <v>1570</v>
      </c>
      <c r="C16" s="1769" t="s">
        <v>1561</v>
      </c>
      <c r="D16" s="1769">
        <v>30</v>
      </c>
      <c r="E16" s="1770">
        <v>241.25</v>
      </c>
      <c r="F16" s="1771">
        <v>0</v>
      </c>
      <c r="G16" s="1771">
        <v>0</v>
      </c>
      <c r="H16" s="1771">
        <v>0</v>
      </c>
      <c r="I16" s="1771">
        <v>0</v>
      </c>
      <c r="J16" s="1771">
        <v>0</v>
      </c>
      <c r="K16" s="1771">
        <v>0</v>
      </c>
      <c r="L16" s="1771">
        <v>0</v>
      </c>
      <c r="M16" s="1771">
        <v>0</v>
      </c>
      <c r="N16" s="1769">
        <v>0</v>
      </c>
      <c r="O16" s="1769">
        <v>0</v>
      </c>
      <c r="P16" s="1769">
        <v>16</v>
      </c>
      <c r="Q16" s="1770">
        <v>279.84999999999997</v>
      </c>
      <c r="R16" s="1772">
        <v>241.25</v>
      </c>
      <c r="S16" s="1767">
        <v>381</v>
      </c>
      <c r="T16" s="1773">
        <v>381</v>
      </c>
    </row>
    <row r="17" spans="1:20">
      <c r="A17" s="1768" t="s">
        <v>1571</v>
      </c>
      <c r="B17" s="1769" t="s">
        <v>1572</v>
      </c>
      <c r="C17" s="1769" t="s">
        <v>1561</v>
      </c>
      <c r="D17" s="1769">
        <v>30</v>
      </c>
      <c r="E17" s="1770">
        <v>479.22</v>
      </c>
      <c r="F17" s="1771">
        <v>0</v>
      </c>
      <c r="G17" s="1771">
        <v>0</v>
      </c>
      <c r="H17" s="1771">
        <v>0</v>
      </c>
      <c r="I17" s="1771">
        <v>0</v>
      </c>
      <c r="J17" s="1771">
        <v>0</v>
      </c>
      <c r="K17" s="1771">
        <v>0</v>
      </c>
      <c r="L17" s="1771">
        <v>0</v>
      </c>
      <c r="M17" s="1771">
        <v>0</v>
      </c>
      <c r="N17" s="1769">
        <v>0</v>
      </c>
      <c r="O17" s="1769">
        <v>0</v>
      </c>
      <c r="P17" s="1769">
        <v>16</v>
      </c>
      <c r="Q17" s="1770">
        <v>555.89520000000005</v>
      </c>
      <c r="R17" s="1772">
        <v>479.22000000000008</v>
      </c>
      <c r="S17" s="1767">
        <v>73</v>
      </c>
      <c r="T17" s="1773">
        <v>73</v>
      </c>
    </row>
    <row r="18" spans="1:20">
      <c r="A18" s="1768" t="s">
        <v>1573</v>
      </c>
      <c r="B18" s="1769" t="s">
        <v>1574</v>
      </c>
      <c r="C18" s="1769" t="s">
        <v>1561</v>
      </c>
      <c r="D18" s="1769">
        <v>30</v>
      </c>
      <c r="E18" s="1770">
        <v>232.42</v>
      </c>
      <c r="F18" s="1771">
        <v>0</v>
      </c>
      <c r="G18" s="1771">
        <v>0</v>
      </c>
      <c r="H18" s="1771">
        <v>0</v>
      </c>
      <c r="I18" s="1771">
        <v>0</v>
      </c>
      <c r="J18" s="1771">
        <v>0</v>
      </c>
      <c r="K18" s="1771">
        <v>0</v>
      </c>
      <c r="L18" s="1771">
        <v>0</v>
      </c>
      <c r="M18" s="1771">
        <v>0</v>
      </c>
      <c r="N18" s="1769">
        <v>0</v>
      </c>
      <c r="O18" s="1769">
        <v>0</v>
      </c>
      <c r="P18" s="1769">
        <v>16</v>
      </c>
      <c r="Q18" s="1770">
        <v>269.60719999999998</v>
      </c>
      <c r="R18" s="1772">
        <v>232.42</v>
      </c>
      <c r="S18" s="1767">
        <v>134</v>
      </c>
      <c r="T18" s="1773">
        <v>134</v>
      </c>
    </row>
    <row r="21" spans="1:20">
      <c r="A21" s="1774" t="s">
        <v>1495</v>
      </c>
      <c r="B21" s="1774" t="s">
        <v>669</v>
      </c>
      <c r="C21" s="1774" t="s">
        <v>1496</v>
      </c>
    </row>
    <row r="22" spans="1:20">
      <c r="A22" s="1774" t="s">
        <v>1498</v>
      </c>
      <c r="B22" s="1775">
        <v>42135</v>
      </c>
      <c r="C22" s="1774">
        <v>92113</v>
      </c>
    </row>
    <row r="23" spans="1:20">
      <c r="A23" s="1774" t="s">
        <v>1499</v>
      </c>
      <c r="B23" s="1775">
        <v>42135</v>
      </c>
      <c r="C23" s="1774">
        <v>92114</v>
      </c>
    </row>
    <row r="24" spans="1:20">
      <c r="A24" s="1774" t="s">
        <v>1498</v>
      </c>
      <c r="B24" s="1775">
        <v>42136</v>
      </c>
      <c r="C24" s="1774">
        <v>92115</v>
      </c>
    </row>
  </sheetData>
  <mergeCells count="14">
    <mergeCell ref="Q8:Q9"/>
    <mergeCell ref="R8:R9"/>
    <mergeCell ref="I8:I9"/>
    <mergeCell ref="J8:J9"/>
    <mergeCell ref="K8:K9"/>
    <mergeCell ref="L8:L9"/>
    <mergeCell ref="M8:O8"/>
    <mergeCell ref="P8:P9"/>
    <mergeCell ref="H8:H9"/>
    <mergeCell ref="C8:C9"/>
    <mergeCell ref="D8:D9"/>
    <mergeCell ref="E8:E9"/>
    <mergeCell ref="F8:F9"/>
    <mergeCell ref="G8:G9"/>
  </mergeCells>
  <conditionalFormatting sqref="Q13:R18 E12:R12">
    <cfRule type="cellIs" dxfId="4" priority="5" stopIfTrue="1" operator="equal">
      <formula>0</formula>
    </cfRule>
  </conditionalFormatting>
  <conditionalFormatting sqref="T11:T18">
    <cfRule type="cellIs" dxfId="3" priority="4" stopIfTrue="1" operator="equal">
      <formula>0</formula>
    </cfRule>
  </conditionalFormatting>
  <conditionalFormatting sqref="T11">
    <cfRule type="cellIs" dxfId="2" priority="3" stopIfTrue="1" operator="equal">
      <formula>0</formula>
    </cfRule>
  </conditionalFormatting>
  <conditionalFormatting sqref="T11">
    <cfRule type="cellIs" dxfId="1" priority="2" stopIfTrue="1" operator="equal">
      <formula>0</formula>
    </cfRule>
  </conditionalFormatting>
  <conditionalFormatting sqref="E13:R18">
    <cfRule type="cellIs" dxfId="0" priority="1" stopIfTrue="1" operator="equal">
      <formula>0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scale="6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6"/>
  <sheetViews>
    <sheetView workbookViewId="0">
      <selection activeCell="D13" sqref="D13:E13"/>
    </sheetView>
  </sheetViews>
  <sheetFormatPr baseColWidth="10" defaultRowHeight="11.25"/>
  <cols>
    <col min="1" max="1" width="6.5703125" style="1828" customWidth="1"/>
    <col min="2" max="2" width="38" style="1780" customWidth="1"/>
    <col min="3" max="3" width="8.7109375" style="1831" customWidth="1"/>
    <col min="4" max="4" width="11.42578125" style="1831"/>
    <col min="5" max="5" width="11.140625" style="1831" customWidth="1"/>
    <col min="6" max="6" width="9.28515625" style="1780" customWidth="1"/>
    <col min="7" max="7" width="11.5703125" style="1780" customWidth="1"/>
    <col min="8" max="8" width="11.7109375" style="1780" customWidth="1"/>
    <col min="9" max="9" width="10.7109375" style="1780" customWidth="1"/>
    <col min="10" max="10" width="11.42578125" style="1780"/>
    <col min="11" max="256" width="11.42578125" style="1781"/>
    <col min="257" max="257" width="6.5703125" style="1781" customWidth="1"/>
    <col min="258" max="258" width="38" style="1781" customWidth="1"/>
    <col min="259" max="259" width="8.7109375" style="1781" customWidth="1"/>
    <col min="260" max="260" width="11.42578125" style="1781"/>
    <col min="261" max="261" width="11.140625" style="1781" customWidth="1"/>
    <col min="262" max="262" width="9.28515625" style="1781" customWidth="1"/>
    <col min="263" max="263" width="11.5703125" style="1781" customWidth="1"/>
    <col min="264" max="264" width="11.7109375" style="1781" customWidth="1"/>
    <col min="265" max="265" width="10.7109375" style="1781" customWidth="1"/>
    <col min="266" max="512" width="11.42578125" style="1781"/>
    <col min="513" max="513" width="6.5703125" style="1781" customWidth="1"/>
    <col min="514" max="514" width="38" style="1781" customWidth="1"/>
    <col min="515" max="515" width="8.7109375" style="1781" customWidth="1"/>
    <col min="516" max="516" width="11.42578125" style="1781"/>
    <col min="517" max="517" width="11.140625" style="1781" customWidth="1"/>
    <col min="518" max="518" width="9.28515625" style="1781" customWidth="1"/>
    <col min="519" max="519" width="11.5703125" style="1781" customWidth="1"/>
    <col min="520" max="520" width="11.7109375" style="1781" customWidth="1"/>
    <col min="521" max="521" width="10.7109375" style="1781" customWidth="1"/>
    <col min="522" max="768" width="11.42578125" style="1781"/>
    <col min="769" max="769" width="6.5703125" style="1781" customWidth="1"/>
    <col min="770" max="770" width="38" style="1781" customWidth="1"/>
    <col min="771" max="771" width="8.7109375" style="1781" customWidth="1"/>
    <col min="772" max="772" width="11.42578125" style="1781"/>
    <col min="773" max="773" width="11.140625" style="1781" customWidth="1"/>
    <col min="774" max="774" width="9.28515625" style="1781" customWidth="1"/>
    <col min="775" max="775" width="11.5703125" style="1781" customWidth="1"/>
    <col min="776" max="776" width="11.7109375" style="1781" customWidth="1"/>
    <col min="777" max="777" width="10.7109375" style="1781" customWidth="1"/>
    <col min="778" max="1024" width="11.42578125" style="1781"/>
    <col min="1025" max="1025" width="6.5703125" style="1781" customWidth="1"/>
    <col min="1026" max="1026" width="38" style="1781" customWidth="1"/>
    <col min="1027" max="1027" width="8.7109375" style="1781" customWidth="1"/>
    <col min="1028" max="1028" width="11.42578125" style="1781"/>
    <col min="1029" max="1029" width="11.140625" style="1781" customWidth="1"/>
    <col min="1030" max="1030" width="9.28515625" style="1781" customWidth="1"/>
    <col min="1031" max="1031" width="11.5703125" style="1781" customWidth="1"/>
    <col min="1032" max="1032" width="11.7109375" style="1781" customWidth="1"/>
    <col min="1033" max="1033" width="10.7109375" style="1781" customWidth="1"/>
    <col min="1034" max="1280" width="11.42578125" style="1781"/>
    <col min="1281" max="1281" width="6.5703125" style="1781" customWidth="1"/>
    <col min="1282" max="1282" width="38" style="1781" customWidth="1"/>
    <col min="1283" max="1283" width="8.7109375" style="1781" customWidth="1"/>
    <col min="1284" max="1284" width="11.42578125" style="1781"/>
    <col min="1285" max="1285" width="11.140625" style="1781" customWidth="1"/>
    <col min="1286" max="1286" width="9.28515625" style="1781" customWidth="1"/>
    <col min="1287" max="1287" width="11.5703125" style="1781" customWidth="1"/>
    <col min="1288" max="1288" width="11.7109375" style="1781" customWidth="1"/>
    <col min="1289" max="1289" width="10.7109375" style="1781" customWidth="1"/>
    <col min="1290" max="1536" width="11.42578125" style="1781"/>
    <col min="1537" max="1537" width="6.5703125" style="1781" customWidth="1"/>
    <col min="1538" max="1538" width="38" style="1781" customWidth="1"/>
    <col min="1539" max="1539" width="8.7109375" style="1781" customWidth="1"/>
    <col min="1540" max="1540" width="11.42578125" style="1781"/>
    <col min="1541" max="1541" width="11.140625" style="1781" customWidth="1"/>
    <col min="1542" max="1542" width="9.28515625" style="1781" customWidth="1"/>
    <col min="1543" max="1543" width="11.5703125" style="1781" customWidth="1"/>
    <col min="1544" max="1544" width="11.7109375" style="1781" customWidth="1"/>
    <col min="1545" max="1545" width="10.7109375" style="1781" customWidth="1"/>
    <col min="1546" max="1792" width="11.42578125" style="1781"/>
    <col min="1793" max="1793" width="6.5703125" style="1781" customWidth="1"/>
    <col min="1794" max="1794" width="38" style="1781" customWidth="1"/>
    <col min="1795" max="1795" width="8.7109375" style="1781" customWidth="1"/>
    <col min="1796" max="1796" width="11.42578125" style="1781"/>
    <col min="1797" max="1797" width="11.140625" style="1781" customWidth="1"/>
    <col min="1798" max="1798" width="9.28515625" style="1781" customWidth="1"/>
    <col min="1799" max="1799" width="11.5703125" style="1781" customWidth="1"/>
    <col min="1800" max="1800" width="11.7109375" style="1781" customWidth="1"/>
    <col min="1801" max="1801" width="10.7109375" style="1781" customWidth="1"/>
    <col min="1802" max="2048" width="11.42578125" style="1781"/>
    <col min="2049" max="2049" width="6.5703125" style="1781" customWidth="1"/>
    <col min="2050" max="2050" width="38" style="1781" customWidth="1"/>
    <col min="2051" max="2051" width="8.7109375" style="1781" customWidth="1"/>
    <col min="2052" max="2052" width="11.42578125" style="1781"/>
    <col min="2053" max="2053" width="11.140625" style="1781" customWidth="1"/>
    <col min="2054" max="2054" width="9.28515625" style="1781" customWidth="1"/>
    <col min="2055" max="2055" width="11.5703125" style="1781" customWidth="1"/>
    <col min="2056" max="2056" width="11.7109375" style="1781" customWidth="1"/>
    <col min="2057" max="2057" width="10.7109375" style="1781" customWidth="1"/>
    <col min="2058" max="2304" width="11.42578125" style="1781"/>
    <col min="2305" max="2305" width="6.5703125" style="1781" customWidth="1"/>
    <col min="2306" max="2306" width="38" style="1781" customWidth="1"/>
    <col min="2307" max="2307" width="8.7109375" style="1781" customWidth="1"/>
    <col min="2308" max="2308" width="11.42578125" style="1781"/>
    <col min="2309" max="2309" width="11.140625" style="1781" customWidth="1"/>
    <col min="2310" max="2310" width="9.28515625" style="1781" customWidth="1"/>
    <col min="2311" max="2311" width="11.5703125" style="1781" customWidth="1"/>
    <col min="2312" max="2312" width="11.7109375" style="1781" customWidth="1"/>
    <col min="2313" max="2313" width="10.7109375" style="1781" customWidth="1"/>
    <col min="2314" max="2560" width="11.42578125" style="1781"/>
    <col min="2561" max="2561" width="6.5703125" style="1781" customWidth="1"/>
    <col min="2562" max="2562" width="38" style="1781" customWidth="1"/>
    <col min="2563" max="2563" width="8.7109375" style="1781" customWidth="1"/>
    <col min="2564" max="2564" width="11.42578125" style="1781"/>
    <col min="2565" max="2565" width="11.140625" style="1781" customWidth="1"/>
    <col min="2566" max="2566" width="9.28515625" style="1781" customWidth="1"/>
    <col min="2567" max="2567" width="11.5703125" style="1781" customWidth="1"/>
    <col min="2568" max="2568" width="11.7109375" style="1781" customWidth="1"/>
    <col min="2569" max="2569" width="10.7109375" style="1781" customWidth="1"/>
    <col min="2570" max="2816" width="11.42578125" style="1781"/>
    <col min="2817" max="2817" width="6.5703125" style="1781" customWidth="1"/>
    <col min="2818" max="2818" width="38" style="1781" customWidth="1"/>
    <col min="2819" max="2819" width="8.7109375" style="1781" customWidth="1"/>
    <col min="2820" max="2820" width="11.42578125" style="1781"/>
    <col min="2821" max="2821" width="11.140625" style="1781" customWidth="1"/>
    <col min="2822" max="2822" width="9.28515625" style="1781" customWidth="1"/>
    <col min="2823" max="2823" width="11.5703125" style="1781" customWidth="1"/>
    <col min="2824" max="2824" width="11.7109375" style="1781" customWidth="1"/>
    <col min="2825" max="2825" width="10.7109375" style="1781" customWidth="1"/>
    <col min="2826" max="3072" width="11.42578125" style="1781"/>
    <col min="3073" max="3073" width="6.5703125" style="1781" customWidth="1"/>
    <col min="3074" max="3074" width="38" style="1781" customWidth="1"/>
    <col min="3075" max="3075" width="8.7109375" style="1781" customWidth="1"/>
    <col min="3076" max="3076" width="11.42578125" style="1781"/>
    <col min="3077" max="3077" width="11.140625" style="1781" customWidth="1"/>
    <col min="3078" max="3078" width="9.28515625" style="1781" customWidth="1"/>
    <col min="3079" max="3079" width="11.5703125" style="1781" customWidth="1"/>
    <col min="3080" max="3080" width="11.7109375" style="1781" customWidth="1"/>
    <col min="3081" max="3081" width="10.7109375" style="1781" customWidth="1"/>
    <col min="3082" max="3328" width="11.42578125" style="1781"/>
    <col min="3329" max="3329" width="6.5703125" style="1781" customWidth="1"/>
    <col min="3330" max="3330" width="38" style="1781" customWidth="1"/>
    <col min="3331" max="3331" width="8.7109375" style="1781" customWidth="1"/>
    <col min="3332" max="3332" width="11.42578125" style="1781"/>
    <col min="3333" max="3333" width="11.140625" style="1781" customWidth="1"/>
    <col min="3334" max="3334" width="9.28515625" style="1781" customWidth="1"/>
    <col min="3335" max="3335" width="11.5703125" style="1781" customWidth="1"/>
    <col min="3336" max="3336" width="11.7109375" style="1781" customWidth="1"/>
    <col min="3337" max="3337" width="10.7109375" style="1781" customWidth="1"/>
    <col min="3338" max="3584" width="11.42578125" style="1781"/>
    <col min="3585" max="3585" width="6.5703125" style="1781" customWidth="1"/>
    <col min="3586" max="3586" width="38" style="1781" customWidth="1"/>
    <col min="3587" max="3587" width="8.7109375" style="1781" customWidth="1"/>
    <col min="3588" max="3588" width="11.42578125" style="1781"/>
    <col min="3589" max="3589" width="11.140625" style="1781" customWidth="1"/>
    <col min="3590" max="3590" width="9.28515625" style="1781" customWidth="1"/>
    <col min="3591" max="3591" width="11.5703125" style="1781" customWidth="1"/>
    <col min="3592" max="3592" width="11.7109375" style="1781" customWidth="1"/>
    <col min="3593" max="3593" width="10.7109375" style="1781" customWidth="1"/>
    <col min="3594" max="3840" width="11.42578125" style="1781"/>
    <col min="3841" max="3841" width="6.5703125" style="1781" customWidth="1"/>
    <col min="3842" max="3842" width="38" style="1781" customWidth="1"/>
    <col min="3843" max="3843" width="8.7109375" style="1781" customWidth="1"/>
    <col min="3844" max="3844" width="11.42578125" style="1781"/>
    <col min="3845" max="3845" width="11.140625" style="1781" customWidth="1"/>
    <col min="3846" max="3846" width="9.28515625" style="1781" customWidth="1"/>
    <col min="3847" max="3847" width="11.5703125" style="1781" customWidth="1"/>
    <col min="3848" max="3848" width="11.7109375" style="1781" customWidth="1"/>
    <col min="3849" max="3849" width="10.7109375" style="1781" customWidth="1"/>
    <col min="3850" max="4096" width="11.42578125" style="1781"/>
    <col min="4097" max="4097" width="6.5703125" style="1781" customWidth="1"/>
    <col min="4098" max="4098" width="38" style="1781" customWidth="1"/>
    <col min="4099" max="4099" width="8.7109375" style="1781" customWidth="1"/>
    <col min="4100" max="4100" width="11.42578125" style="1781"/>
    <col min="4101" max="4101" width="11.140625" style="1781" customWidth="1"/>
    <col min="4102" max="4102" width="9.28515625" style="1781" customWidth="1"/>
    <col min="4103" max="4103" width="11.5703125" style="1781" customWidth="1"/>
    <col min="4104" max="4104" width="11.7109375" style="1781" customWidth="1"/>
    <col min="4105" max="4105" width="10.7109375" style="1781" customWidth="1"/>
    <col min="4106" max="4352" width="11.42578125" style="1781"/>
    <col min="4353" max="4353" width="6.5703125" style="1781" customWidth="1"/>
    <col min="4354" max="4354" width="38" style="1781" customWidth="1"/>
    <col min="4355" max="4355" width="8.7109375" style="1781" customWidth="1"/>
    <col min="4356" max="4356" width="11.42578125" style="1781"/>
    <col min="4357" max="4357" width="11.140625" style="1781" customWidth="1"/>
    <col min="4358" max="4358" width="9.28515625" style="1781" customWidth="1"/>
    <col min="4359" max="4359" width="11.5703125" style="1781" customWidth="1"/>
    <col min="4360" max="4360" width="11.7109375" style="1781" customWidth="1"/>
    <col min="4361" max="4361" width="10.7109375" style="1781" customWidth="1"/>
    <col min="4362" max="4608" width="11.42578125" style="1781"/>
    <col min="4609" max="4609" width="6.5703125" style="1781" customWidth="1"/>
    <col min="4610" max="4610" width="38" style="1781" customWidth="1"/>
    <col min="4611" max="4611" width="8.7109375" style="1781" customWidth="1"/>
    <col min="4612" max="4612" width="11.42578125" style="1781"/>
    <col min="4613" max="4613" width="11.140625" style="1781" customWidth="1"/>
    <col min="4614" max="4614" width="9.28515625" style="1781" customWidth="1"/>
    <col min="4615" max="4615" width="11.5703125" style="1781" customWidth="1"/>
    <col min="4616" max="4616" width="11.7109375" style="1781" customWidth="1"/>
    <col min="4617" max="4617" width="10.7109375" style="1781" customWidth="1"/>
    <col min="4618" max="4864" width="11.42578125" style="1781"/>
    <col min="4865" max="4865" width="6.5703125" style="1781" customWidth="1"/>
    <col min="4866" max="4866" width="38" style="1781" customWidth="1"/>
    <col min="4867" max="4867" width="8.7109375" style="1781" customWidth="1"/>
    <col min="4868" max="4868" width="11.42578125" style="1781"/>
    <col min="4869" max="4869" width="11.140625" style="1781" customWidth="1"/>
    <col min="4870" max="4870" width="9.28515625" style="1781" customWidth="1"/>
    <col min="4871" max="4871" width="11.5703125" style="1781" customWidth="1"/>
    <col min="4872" max="4872" width="11.7109375" style="1781" customWidth="1"/>
    <col min="4873" max="4873" width="10.7109375" style="1781" customWidth="1"/>
    <col min="4874" max="5120" width="11.42578125" style="1781"/>
    <col min="5121" max="5121" width="6.5703125" style="1781" customWidth="1"/>
    <col min="5122" max="5122" width="38" style="1781" customWidth="1"/>
    <col min="5123" max="5123" width="8.7109375" style="1781" customWidth="1"/>
    <col min="5124" max="5124" width="11.42578125" style="1781"/>
    <col min="5125" max="5125" width="11.140625" style="1781" customWidth="1"/>
    <col min="5126" max="5126" width="9.28515625" style="1781" customWidth="1"/>
    <col min="5127" max="5127" width="11.5703125" style="1781" customWidth="1"/>
    <col min="5128" max="5128" width="11.7109375" style="1781" customWidth="1"/>
    <col min="5129" max="5129" width="10.7109375" style="1781" customWidth="1"/>
    <col min="5130" max="5376" width="11.42578125" style="1781"/>
    <col min="5377" max="5377" width="6.5703125" style="1781" customWidth="1"/>
    <col min="5378" max="5378" width="38" style="1781" customWidth="1"/>
    <col min="5379" max="5379" width="8.7109375" style="1781" customWidth="1"/>
    <col min="5380" max="5380" width="11.42578125" style="1781"/>
    <col min="5381" max="5381" width="11.140625" style="1781" customWidth="1"/>
    <col min="5382" max="5382" width="9.28515625" style="1781" customWidth="1"/>
    <col min="5383" max="5383" width="11.5703125" style="1781" customWidth="1"/>
    <col min="5384" max="5384" width="11.7109375" style="1781" customWidth="1"/>
    <col min="5385" max="5385" width="10.7109375" style="1781" customWidth="1"/>
    <col min="5386" max="5632" width="11.42578125" style="1781"/>
    <col min="5633" max="5633" width="6.5703125" style="1781" customWidth="1"/>
    <col min="5634" max="5634" width="38" style="1781" customWidth="1"/>
    <col min="5635" max="5635" width="8.7109375" style="1781" customWidth="1"/>
    <col min="5636" max="5636" width="11.42578125" style="1781"/>
    <col min="5637" max="5637" width="11.140625" style="1781" customWidth="1"/>
    <col min="5638" max="5638" width="9.28515625" style="1781" customWidth="1"/>
    <col min="5639" max="5639" width="11.5703125" style="1781" customWidth="1"/>
    <col min="5640" max="5640" width="11.7109375" style="1781" customWidth="1"/>
    <col min="5641" max="5641" width="10.7109375" style="1781" customWidth="1"/>
    <col min="5642" max="5888" width="11.42578125" style="1781"/>
    <col min="5889" max="5889" width="6.5703125" style="1781" customWidth="1"/>
    <col min="5890" max="5890" width="38" style="1781" customWidth="1"/>
    <col min="5891" max="5891" width="8.7109375" style="1781" customWidth="1"/>
    <col min="5892" max="5892" width="11.42578125" style="1781"/>
    <col min="5893" max="5893" width="11.140625" style="1781" customWidth="1"/>
    <col min="5894" max="5894" width="9.28515625" style="1781" customWidth="1"/>
    <col min="5895" max="5895" width="11.5703125" style="1781" customWidth="1"/>
    <col min="5896" max="5896" width="11.7109375" style="1781" customWidth="1"/>
    <col min="5897" max="5897" width="10.7109375" style="1781" customWidth="1"/>
    <col min="5898" max="6144" width="11.42578125" style="1781"/>
    <col min="6145" max="6145" width="6.5703125" style="1781" customWidth="1"/>
    <col min="6146" max="6146" width="38" style="1781" customWidth="1"/>
    <col min="6147" max="6147" width="8.7109375" style="1781" customWidth="1"/>
    <col min="6148" max="6148" width="11.42578125" style="1781"/>
    <col min="6149" max="6149" width="11.140625" style="1781" customWidth="1"/>
    <col min="6150" max="6150" width="9.28515625" style="1781" customWidth="1"/>
    <col min="6151" max="6151" width="11.5703125" style="1781" customWidth="1"/>
    <col min="6152" max="6152" width="11.7109375" style="1781" customWidth="1"/>
    <col min="6153" max="6153" width="10.7109375" style="1781" customWidth="1"/>
    <col min="6154" max="6400" width="11.42578125" style="1781"/>
    <col min="6401" max="6401" width="6.5703125" style="1781" customWidth="1"/>
    <col min="6402" max="6402" width="38" style="1781" customWidth="1"/>
    <col min="6403" max="6403" width="8.7109375" style="1781" customWidth="1"/>
    <col min="6404" max="6404" width="11.42578125" style="1781"/>
    <col min="6405" max="6405" width="11.140625" style="1781" customWidth="1"/>
    <col min="6406" max="6406" width="9.28515625" style="1781" customWidth="1"/>
    <col min="6407" max="6407" width="11.5703125" style="1781" customWidth="1"/>
    <col min="6408" max="6408" width="11.7109375" style="1781" customWidth="1"/>
    <col min="6409" max="6409" width="10.7109375" style="1781" customWidth="1"/>
    <col min="6410" max="6656" width="11.42578125" style="1781"/>
    <col min="6657" max="6657" width="6.5703125" style="1781" customWidth="1"/>
    <col min="6658" max="6658" width="38" style="1781" customWidth="1"/>
    <col min="6659" max="6659" width="8.7109375" style="1781" customWidth="1"/>
    <col min="6660" max="6660" width="11.42578125" style="1781"/>
    <col min="6661" max="6661" width="11.140625" style="1781" customWidth="1"/>
    <col min="6662" max="6662" width="9.28515625" style="1781" customWidth="1"/>
    <col min="6663" max="6663" width="11.5703125" style="1781" customWidth="1"/>
    <col min="6664" max="6664" width="11.7109375" style="1781" customWidth="1"/>
    <col min="6665" max="6665" width="10.7109375" style="1781" customWidth="1"/>
    <col min="6666" max="6912" width="11.42578125" style="1781"/>
    <col min="6913" max="6913" width="6.5703125" style="1781" customWidth="1"/>
    <col min="6914" max="6914" width="38" style="1781" customWidth="1"/>
    <col min="6915" max="6915" width="8.7109375" style="1781" customWidth="1"/>
    <col min="6916" max="6916" width="11.42578125" style="1781"/>
    <col min="6917" max="6917" width="11.140625" style="1781" customWidth="1"/>
    <col min="6918" max="6918" width="9.28515625" style="1781" customWidth="1"/>
    <col min="6919" max="6919" width="11.5703125" style="1781" customWidth="1"/>
    <col min="6920" max="6920" width="11.7109375" style="1781" customWidth="1"/>
    <col min="6921" max="6921" width="10.7109375" style="1781" customWidth="1"/>
    <col min="6922" max="7168" width="11.42578125" style="1781"/>
    <col min="7169" max="7169" width="6.5703125" style="1781" customWidth="1"/>
    <col min="7170" max="7170" width="38" style="1781" customWidth="1"/>
    <col min="7171" max="7171" width="8.7109375" style="1781" customWidth="1"/>
    <col min="7172" max="7172" width="11.42578125" style="1781"/>
    <col min="7173" max="7173" width="11.140625" style="1781" customWidth="1"/>
    <col min="7174" max="7174" width="9.28515625" style="1781" customWidth="1"/>
    <col min="7175" max="7175" width="11.5703125" style="1781" customWidth="1"/>
    <col min="7176" max="7176" width="11.7109375" style="1781" customWidth="1"/>
    <col min="7177" max="7177" width="10.7109375" style="1781" customWidth="1"/>
    <col min="7178" max="7424" width="11.42578125" style="1781"/>
    <col min="7425" max="7425" width="6.5703125" style="1781" customWidth="1"/>
    <col min="7426" max="7426" width="38" style="1781" customWidth="1"/>
    <col min="7427" max="7427" width="8.7109375" style="1781" customWidth="1"/>
    <col min="7428" max="7428" width="11.42578125" style="1781"/>
    <col min="7429" max="7429" width="11.140625" style="1781" customWidth="1"/>
    <col min="7430" max="7430" width="9.28515625" style="1781" customWidth="1"/>
    <col min="7431" max="7431" width="11.5703125" style="1781" customWidth="1"/>
    <col min="7432" max="7432" width="11.7109375" style="1781" customWidth="1"/>
    <col min="7433" max="7433" width="10.7109375" style="1781" customWidth="1"/>
    <col min="7434" max="7680" width="11.42578125" style="1781"/>
    <col min="7681" max="7681" width="6.5703125" style="1781" customWidth="1"/>
    <col min="7682" max="7682" width="38" style="1781" customWidth="1"/>
    <col min="7683" max="7683" width="8.7109375" style="1781" customWidth="1"/>
    <col min="7684" max="7684" width="11.42578125" style="1781"/>
    <col min="7685" max="7685" width="11.140625" style="1781" customWidth="1"/>
    <col min="7686" max="7686" width="9.28515625" style="1781" customWidth="1"/>
    <col min="7687" max="7687" width="11.5703125" style="1781" customWidth="1"/>
    <col min="7688" max="7688" width="11.7109375" style="1781" customWidth="1"/>
    <col min="7689" max="7689" width="10.7109375" style="1781" customWidth="1"/>
    <col min="7690" max="7936" width="11.42578125" style="1781"/>
    <col min="7937" max="7937" width="6.5703125" style="1781" customWidth="1"/>
    <col min="7938" max="7938" width="38" style="1781" customWidth="1"/>
    <col min="7939" max="7939" width="8.7109375" style="1781" customWidth="1"/>
    <col min="7940" max="7940" width="11.42578125" style="1781"/>
    <col min="7941" max="7941" width="11.140625" style="1781" customWidth="1"/>
    <col min="7942" max="7942" width="9.28515625" style="1781" customWidth="1"/>
    <col min="7943" max="7943" width="11.5703125" style="1781" customWidth="1"/>
    <col min="7944" max="7944" width="11.7109375" style="1781" customWidth="1"/>
    <col min="7945" max="7945" width="10.7109375" style="1781" customWidth="1"/>
    <col min="7946" max="8192" width="11.42578125" style="1781"/>
    <col min="8193" max="8193" width="6.5703125" style="1781" customWidth="1"/>
    <col min="8194" max="8194" width="38" style="1781" customWidth="1"/>
    <col min="8195" max="8195" width="8.7109375" style="1781" customWidth="1"/>
    <col min="8196" max="8196" width="11.42578125" style="1781"/>
    <col min="8197" max="8197" width="11.140625" style="1781" customWidth="1"/>
    <col min="8198" max="8198" width="9.28515625" style="1781" customWidth="1"/>
    <col min="8199" max="8199" width="11.5703125" style="1781" customWidth="1"/>
    <col min="8200" max="8200" width="11.7109375" style="1781" customWidth="1"/>
    <col min="8201" max="8201" width="10.7109375" style="1781" customWidth="1"/>
    <col min="8202" max="8448" width="11.42578125" style="1781"/>
    <col min="8449" max="8449" width="6.5703125" style="1781" customWidth="1"/>
    <col min="8450" max="8450" width="38" style="1781" customWidth="1"/>
    <col min="8451" max="8451" width="8.7109375" style="1781" customWidth="1"/>
    <col min="8452" max="8452" width="11.42578125" style="1781"/>
    <col min="8453" max="8453" width="11.140625" style="1781" customWidth="1"/>
    <col min="8454" max="8454" width="9.28515625" style="1781" customWidth="1"/>
    <col min="8455" max="8455" width="11.5703125" style="1781" customWidth="1"/>
    <col min="8456" max="8456" width="11.7109375" style="1781" customWidth="1"/>
    <col min="8457" max="8457" width="10.7109375" style="1781" customWidth="1"/>
    <col min="8458" max="8704" width="11.42578125" style="1781"/>
    <col min="8705" max="8705" width="6.5703125" style="1781" customWidth="1"/>
    <col min="8706" max="8706" width="38" style="1781" customWidth="1"/>
    <col min="8707" max="8707" width="8.7109375" style="1781" customWidth="1"/>
    <col min="8708" max="8708" width="11.42578125" style="1781"/>
    <col min="8709" max="8709" width="11.140625" style="1781" customWidth="1"/>
    <col min="8710" max="8710" width="9.28515625" style="1781" customWidth="1"/>
    <col min="8711" max="8711" width="11.5703125" style="1781" customWidth="1"/>
    <col min="8712" max="8712" width="11.7109375" style="1781" customWidth="1"/>
    <col min="8713" max="8713" width="10.7109375" style="1781" customWidth="1"/>
    <col min="8714" max="8960" width="11.42578125" style="1781"/>
    <col min="8961" max="8961" width="6.5703125" style="1781" customWidth="1"/>
    <col min="8962" max="8962" width="38" style="1781" customWidth="1"/>
    <col min="8963" max="8963" width="8.7109375" style="1781" customWidth="1"/>
    <col min="8964" max="8964" width="11.42578125" style="1781"/>
    <col min="8965" max="8965" width="11.140625" style="1781" customWidth="1"/>
    <col min="8966" max="8966" width="9.28515625" style="1781" customWidth="1"/>
    <col min="8967" max="8967" width="11.5703125" style="1781" customWidth="1"/>
    <col min="8968" max="8968" width="11.7109375" style="1781" customWidth="1"/>
    <col min="8969" max="8969" width="10.7109375" style="1781" customWidth="1"/>
    <col min="8970" max="9216" width="11.42578125" style="1781"/>
    <col min="9217" max="9217" width="6.5703125" style="1781" customWidth="1"/>
    <col min="9218" max="9218" width="38" style="1781" customWidth="1"/>
    <col min="9219" max="9219" width="8.7109375" style="1781" customWidth="1"/>
    <col min="9220" max="9220" width="11.42578125" style="1781"/>
    <col min="9221" max="9221" width="11.140625" style="1781" customWidth="1"/>
    <col min="9222" max="9222" width="9.28515625" style="1781" customWidth="1"/>
    <col min="9223" max="9223" width="11.5703125" style="1781" customWidth="1"/>
    <col min="9224" max="9224" width="11.7109375" style="1781" customWidth="1"/>
    <col min="9225" max="9225" width="10.7109375" style="1781" customWidth="1"/>
    <col min="9226" max="9472" width="11.42578125" style="1781"/>
    <col min="9473" max="9473" width="6.5703125" style="1781" customWidth="1"/>
    <col min="9474" max="9474" width="38" style="1781" customWidth="1"/>
    <col min="9475" max="9475" width="8.7109375" style="1781" customWidth="1"/>
    <col min="9476" max="9476" width="11.42578125" style="1781"/>
    <col min="9477" max="9477" width="11.140625" style="1781" customWidth="1"/>
    <col min="9478" max="9478" width="9.28515625" style="1781" customWidth="1"/>
    <col min="9479" max="9479" width="11.5703125" style="1781" customWidth="1"/>
    <col min="9480" max="9480" width="11.7109375" style="1781" customWidth="1"/>
    <col min="9481" max="9481" width="10.7109375" style="1781" customWidth="1"/>
    <col min="9482" max="9728" width="11.42578125" style="1781"/>
    <col min="9729" max="9729" width="6.5703125" style="1781" customWidth="1"/>
    <col min="9730" max="9730" width="38" style="1781" customWidth="1"/>
    <col min="9731" max="9731" width="8.7109375" style="1781" customWidth="1"/>
    <col min="9732" max="9732" width="11.42578125" style="1781"/>
    <col min="9733" max="9733" width="11.140625" style="1781" customWidth="1"/>
    <col min="9734" max="9734" width="9.28515625" style="1781" customWidth="1"/>
    <col min="9735" max="9735" width="11.5703125" style="1781" customWidth="1"/>
    <col min="9736" max="9736" width="11.7109375" style="1781" customWidth="1"/>
    <col min="9737" max="9737" width="10.7109375" style="1781" customWidth="1"/>
    <col min="9738" max="9984" width="11.42578125" style="1781"/>
    <col min="9985" max="9985" width="6.5703125" style="1781" customWidth="1"/>
    <col min="9986" max="9986" width="38" style="1781" customWidth="1"/>
    <col min="9987" max="9987" width="8.7109375" style="1781" customWidth="1"/>
    <col min="9988" max="9988" width="11.42578125" style="1781"/>
    <col min="9989" max="9989" width="11.140625" style="1781" customWidth="1"/>
    <col min="9990" max="9990" width="9.28515625" style="1781" customWidth="1"/>
    <col min="9991" max="9991" width="11.5703125" style="1781" customWidth="1"/>
    <col min="9992" max="9992" width="11.7109375" style="1781" customWidth="1"/>
    <col min="9993" max="9993" width="10.7109375" style="1781" customWidth="1"/>
    <col min="9994" max="10240" width="11.42578125" style="1781"/>
    <col min="10241" max="10241" width="6.5703125" style="1781" customWidth="1"/>
    <col min="10242" max="10242" width="38" style="1781" customWidth="1"/>
    <col min="10243" max="10243" width="8.7109375" style="1781" customWidth="1"/>
    <col min="10244" max="10244" width="11.42578125" style="1781"/>
    <col min="10245" max="10245" width="11.140625" style="1781" customWidth="1"/>
    <col min="10246" max="10246" width="9.28515625" style="1781" customWidth="1"/>
    <col min="10247" max="10247" width="11.5703125" style="1781" customWidth="1"/>
    <col min="10248" max="10248" width="11.7109375" style="1781" customWidth="1"/>
    <col min="10249" max="10249" width="10.7109375" style="1781" customWidth="1"/>
    <col min="10250" max="10496" width="11.42578125" style="1781"/>
    <col min="10497" max="10497" width="6.5703125" style="1781" customWidth="1"/>
    <col min="10498" max="10498" width="38" style="1781" customWidth="1"/>
    <col min="10499" max="10499" width="8.7109375" style="1781" customWidth="1"/>
    <col min="10500" max="10500" width="11.42578125" style="1781"/>
    <col min="10501" max="10501" width="11.140625" style="1781" customWidth="1"/>
    <col min="10502" max="10502" width="9.28515625" style="1781" customWidth="1"/>
    <col min="10503" max="10503" width="11.5703125" style="1781" customWidth="1"/>
    <col min="10504" max="10504" width="11.7109375" style="1781" customWidth="1"/>
    <col min="10505" max="10505" width="10.7109375" style="1781" customWidth="1"/>
    <col min="10506" max="10752" width="11.42578125" style="1781"/>
    <col min="10753" max="10753" width="6.5703125" style="1781" customWidth="1"/>
    <col min="10754" max="10754" width="38" style="1781" customWidth="1"/>
    <col min="10755" max="10755" width="8.7109375" style="1781" customWidth="1"/>
    <col min="10756" max="10756" width="11.42578125" style="1781"/>
    <col min="10757" max="10757" width="11.140625" style="1781" customWidth="1"/>
    <col min="10758" max="10758" width="9.28515625" style="1781" customWidth="1"/>
    <col min="10759" max="10759" width="11.5703125" style="1781" customWidth="1"/>
    <col min="10760" max="10760" width="11.7109375" style="1781" customWidth="1"/>
    <col min="10761" max="10761" width="10.7109375" style="1781" customWidth="1"/>
    <col min="10762" max="11008" width="11.42578125" style="1781"/>
    <col min="11009" max="11009" width="6.5703125" style="1781" customWidth="1"/>
    <col min="11010" max="11010" width="38" style="1781" customWidth="1"/>
    <col min="11011" max="11011" width="8.7109375" style="1781" customWidth="1"/>
    <col min="11012" max="11012" width="11.42578125" style="1781"/>
    <col min="11013" max="11013" width="11.140625" style="1781" customWidth="1"/>
    <col min="11014" max="11014" width="9.28515625" style="1781" customWidth="1"/>
    <col min="11015" max="11015" width="11.5703125" style="1781" customWidth="1"/>
    <col min="11016" max="11016" width="11.7109375" style="1781" customWidth="1"/>
    <col min="11017" max="11017" width="10.7109375" style="1781" customWidth="1"/>
    <col min="11018" max="11264" width="11.42578125" style="1781"/>
    <col min="11265" max="11265" width="6.5703125" style="1781" customWidth="1"/>
    <col min="11266" max="11266" width="38" style="1781" customWidth="1"/>
    <col min="11267" max="11267" width="8.7109375" style="1781" customWidth="1"/>
    <col min="11268" max="11268" width="11.42578125" style="1781"/>
    <col min="11269" max="11269" width="11.140625" style="1781" customWidth="1"/>
    <col min="11270" max="11270" width="9.28515625" style="1781" customWidth="1"/>
    <col min="11271" max="11271" width="11.5703125" style="1781" customWidth="1"/>
    <col min="11272" max="11272" width="11.7109375" style="1781" customWidth="1"/>
    <col min="11273" max="11273" width="10.7109375" style="1781" customWidth="1"/>
    <col min="11274" max="11520" width="11.42578125" style="1781"/>
    <col min="11521" max="11521" width="6.5703125" style="1781" customWidth="1"/>
    <col min="11522" max="11522" width="38" style="1781" customWidth="1"/>
    <col min="11523" max="11523" width="8.7109375" style="1781" customWidth="1"/>
    <col min="11524" max="11524" width="11.42578125" style="1781"/>
    <col min="11525" max="11525" width="11.140625" style="1781" customWidth="1"/>
    <col min="11526" max="11526" width="9.28515625" style="1781" customWidth="1"/>
    <col min="11527" max="11527" width="11.5703125" style="1781" customWidth="1"/>
    <col min="11528" max="11528" width="11.7109375" style="1781" customWidth="1"/>
    <col min="11529" max="11529" width="10.7109375" style="1781" customWidth="1"/>
    <col min="11530" max="11776" width="11.42578125" style="1781"/>
    <col min="11777" max="11777" width="6.5703125" style="1781" customWidth="1"/>
    <col min="11778" max="11778" width="38" style="1781" customWidth="1"/>
    <col min="11779" max="11779" width="8.7109375" style="1781" customWidth="1"/>
    <col min="11780" max="11780" width="11.42578125" style="1781"/>
    <col min="11781" max="11781" width="11.140625" style="1781" customWidth="1"/>
    <col min="11782" max="11782" width="9.28515625" style="1781" customWidth="1"/>
    <col min="11783" max="11783" width="11.5703125" style="1781" customWidth="1"/>
    <col min="11784" max="11784" width="11.7109375" style="1781" customWidth="1"/>
    <col min="11785" max="11785" width="10.7109375" style="1781" customWidth="1"/>
    <col min="11786" max="12032" width="11.42578125" style="1781"/>
    <col min="12033" max="12033" width="6.5703125" style="1781" customWidth="1"/>
    <col min="12034" max="12034" width="38" style="1781" customWidth="1"/>
    <col min="12035" max="12035" width="8.7109375" style="1781" customWidth="1"/>
    <col min="12036" max="12036" width="11.42578125" style="1781"/>
    <col min="12037" max="12037" width="11.140625" style="1781" customWidth="1"/>
    <col min="12038" max="12038" width="9.28515625" style="1781" customWidth="1"/>
    <col min="12039" max="12039" width="11.5703125" style="1781" customWidth="1"/>
    <col min="12040" max="12040" width="11.7109375" style="1781" customWidth="1"/>
    <col min="12041" max="12041" width="10.7109375" style="1781" customWidth="1"/>
    <col min="12042" max="12288" width="11.42578125" style="1781"/>
    <col min="12289" max="12289" width="6.5703125" style="1781" customWidth="1"/>
    <col min="12290" max="12290" width="38" style="1781" customWidth="1"/>
    <col min="12291" max="12291" width="8.7109375" style="1781" customWidth="1"/>
    <col min="12292" max="12292" width="11.42578125" style="1781"/>
    <col min="12293" max="12293" width="11.140625" style="1781" customWidth="1"/>
    <col min="12294" max="12294" width="9.28515625" style="1781" customWidth="1"/>
    <col min="12295" max="12295" width="11.5703125" style="1781" customWidth="1"/>
    <col min="12296" max="12296" width="11.7109375" style="1781" customWidth="1"/>
    <col min="12297" max="12297" width="10.7109375" style="1781" customWidth="1"/>
    <col min="12298" max="12544" width="11.42578125" style="1781"/>
    <col min="12545" max="12545" width="6.5703125" style="1781" customWidth="1"/>
    <col min="12546" max="12546" width="38" style="1781" customWidth="1"/>
    <col min="12547" max="12547" width="8.7109375" style="1781" customWidth="1"/>
    <col min="12548" max="12548" width="11.42578125" style="1781"/>
    <col min="12549" max="12549" width="11.140625" style="1781" customWidth="1"/>
    <col min="12550" max="12550" width="9.28515625" style="1781" customWidth="1"/>
    <col min="12551" max="12551" width="11.5703125" style="1781" customWidth="1"/>
    <col min="12552" max="12552" width="11.7109375" style="1781" customWidth="1"/>
    <col min="12553" max="12553" width="10.7109375" style="1781" customWidth="1"/>
    <col min="12554" max="12800" width="11.42578125" style="1781"/>
    <col min="12801" max="12801" width="6.5703125" style="1781" customWidth="1"/>
    <col min="12802" max="12802" width="38" style="1781" customWidth="1"/>
    <col min="12803" max="12803" width="8.7109375" style="1781" customWidth="1"/>
    <col min="12804" max="12804" width="11.42578125" style="1781"/>
    <col min="12805" max="12805" width="11.140625" style="1781" customWidth="1"/>
    <col min="12806" max="12806" width="9.28515625" style="1781" customWidth="1"/>
    <col min="12807" max="12807" width="11.5703125" style="1781" customWidth="1"/>
    <col min="12808" max="12808" width="11.7109375" style="1781" customWidth="1"/>
    <col min="12809" max="12809" width="10.7109375" style="1781" customWidth="1"/>
    <col min="12810" max="13056" width="11.42578125" style="1781"/>
    <col min="13057" max="13057" width="6.5703125" style="1781" customWidth="1"/>
    <col min="13058" max="13058" width="38" style="1781" customWidth="1"/>
    <col min="13059" max="13059" width="8.7109375" style="1781" customWidth="1"/>
    <col min="13060" max="13060" width="11.42578125" style="1781"/>
    <col min="13061" max="13061" width="11.140625" style="1781" customWidth="1"/>
    <col min="13062" max="13062" width="9.28515625" style="1781" customWidth="1"/>
    <col min="13063" max="13063" width="11.5703125" style="1781" customWidth="1"/>
    <col min="13064" max="13064" width="11.7109375" style="1781" customWidth="1"/>
    <col min="13065" max="13065" width="10.7109375" style="1781" customWidth="1"/>
    <col min="13066" max="13312" width="11.42578125" style="1781"/>
    <col min="13313" max="13313" width="6.5703125" style="1781" customWidth="1"/>
    <col min="13314" max="13314" width="38" style="1781" customWidth="1"/>
    <col min="13315" max="13315" width="8.7109375" style="1781" customWidth="1"/>
    <col min="13316" max="13316" width="11.42578125" style="1781"/>
    <col min="13317" max="13317" width="11.140625" style="1781" customWidth="1"/>
    <col min="13318" max="13318" width="9.28515625" style="1781" customWidth="1"/>
    <col min="13319" max="13319" width="11.5703125" style="1781" customWidth="1"/>
    <col min="13320" max="13320" width="11.7109375" style="1781" customWidth="1"/>
    <col min="13321" max="13321" width="10.7109375" style="1781" customWidth="1"/>
    <col min="13322" max="13568" width="11.42578125" style="1781"/>
    <col min="13569" max="13569" width="6.5703125" style="1781" customWidth="1"/>
    <col min="13570" max="13570" width="38" style="1781" customWidth="1"/>
    <col min="13571" max="13571" width="8.7109375" style="1781" customWidth="1"/>
    <col min="13572" max="13572" width="11.42578125" style="1781"/>
    <col min="13573" max="13573" width="11.140625" style="1781" customWidth="1"/>
    <col min="13574" max="13574" width="9.28515625" style="1781" customWidth="1"/>
    <col min="13575" max="13575" width="11.5703125" style="1781" customWidth="1"/>
    <col min="13576" max="13576" width="11.7109375" style="1781" customWidth="1"/>
    <col min="13577" max="13577" width="10.7109375" style="1781" customWidth="1"/>
    <col min="13578" max="13824" width="11.42578125" style="1781"/>
    <col min="13825" max="13825" width="6.5703125" style="1781" customWidth="1"/>
    <col min="13826" max="13826" width="38" style="1781" customWidth="1"/>
    <col min="13827" max="13827" width="8.7109375" style="1781" customWidth="1"/>
    <col min="13828" max="13828" width="11.42578125" style="1781"/>
    <col min="13829" max="13829" width="11.140625" style="1781" customWidth="1"/>
    <col min="13830" max="13830" width="9.28515625" style="1781" customWidth="1"/>
    <col min="13831" max="13831" width="11.5703125" style="1781" customWidth="1"/>
    <col min="13832" max="13832" width="11.7109375" style="1781" customWidth="1"/>
    <col min="13833" max="13833" width="10.7109375" style="1781" customWidth="1"/>
    <col min="13834" max="14080" width="11.42578125" style="1781"/>
    <col min="14081" max="14081" width="6.5703125" style="1781" customWidth="1"/>
    <col min="14082" max="14082" width="38" style="1781" customWidth="1"/>
    <col min="14083" max="14083" width="8.7109375" style="1781" customWidth="1"/>
    <col min="14084" max="14084" width="11.42578125" style="1781"/>
    <col min="14085" max="14085" width="11.140625" style="1781" customWidth="1"/>
    <col min="14086" max="14086" width="9.28515625" style="1781" customWidth="1"/>
    <col min="14087" max="14087" width="11.5703125" style="1781" customWidth="1"/>
    <col min="14088" max="14088" width="11.7109375" style="1781" customWidth="1"/>
    <col min="14089" max="14089" width="10.7109375" style="1781" customWidth="1"/>
    <col min="14090" max="14336" width="11.42578125" style="1781"/>
    <col min="14337" max="14337" width="6.5703125" style="1781" customWidth="1"/>
    <col min="14338" max="14338" width="38" style="1781" customWidth="1"/>
    <col min="14339" max="14339" width="8.7109375" style="1781" customWidth="1"/>
    <col min="14340" max="14340" width="11.42578125" style="1781"/>
    <col min="14341" max="14341" width="11.140625" style="1781" customWidth="1"/>
    <col min="14342" max="14342" width="9.28515625" style="1781" customWidth="1"/>
    <col min="14343" max="14343" width="11.5703125" style="1781" customWidth="1"/>
    <col min="14344" max="14344" width="11.7109375" style="1781" customWidth="1"/>
    <col min="14345" max="14345" width="10.7109375" style="1781" customWidth="1"/>
    <col min="14346" max="14592" width="11.42578125" style="1781"/>
    <col min="14593" max="14593" width="6.5703125" style="1781" customWidth="1"/>
    <col min="14594" max="14594" width="38" style="1781" customWidth="1"/>
    <col min="14595" max="14595" width="8.7109375" style="1781" customWidth="1"/>
    <col min="14596" max="14596" width="11.42578125" style="1781"/>
    <col min="14597" max="14597" width="11.140625" style="1781" customWidth="1"/>
    <col min="14598" max="14598" width="9.28515625" style="1781" customWidth="1"/>
    <col min="14599" max="14599" width="11.5703125" style="1781" customWidth="1"/>
    <col min="14600" max="14600" width="11.7109375" style="1781" customWidth="1"/>
    <col min="14601" max="14601" width="10.7109375" style="1781" customWidth="1"/>
    <col min="14602" max="14848" width="11.42578125" style="1781"/>
    <col min="14849" max="14849" width="6.5703125" style="1781" customWidth="1"/>
    <col min="14850" max="14850" width="38" style="1781" customWidth="1"/>
    <col min="14851" max="14851" width="8.7109375" style="1781" customWidth="1"/>
    <col min="14852" max="14852" width="11.42578125" style="1781"/>
    <col min="14853" max="14853" width="11.140625" style="1781" customWidth="1"/>
    <col min="14854" max="14854" width="9.28515625" style="1781" customWidth="1"/>
    <col min="14855" max="14855" width="11.5703125" style="1781" customWidth="1"/>
    <col min="14856" max="14856" width="11.7109375" style="1781" customWidth="1"/>
    <col min="14857" max="14857" width="10.7109375" style="1781" customWidth="1"/>
    <col min="14858" max="15104" width="11.42578125" style="1781"/>
    <col min="15105" max="15105" width="6.5703125" style="1781" customWidth="1"/>
    <col min="15106" max="15106" width="38" style="1781" customWidth="1"/>
    <col min="15107" max="15107" width="8.7109375" style="1781" customWidth="1"/>
    <col min="15108" max="15108" width="11.42578125" style="1781"/>
    <col min="15109" max="15109" width="11.140625" style="1781" customWidth="1"/>
    <col min="15110" max="15110" width="9.28515625" style="1781" customWidth="1"/>
    <col min="15111" max="15111" width="11.5703125" style="1781" customWidth="1"/>
    <col min="15112" max="15112" width="11.7109375" style="1781" customWidth="1"/>
    <col min="15113" max="15113" width="10.7109375" style="1781" customWidth="1"/>
    <col min="15114" max="15360" width="11.42578125" style="1781"/>
    <col min="15361" max="15361" width="6.5703125" style="1781" customWidth="1"/>
    <col min="15362" max="15362" width="38" style="1781" customWidth="1"/>
    <col min="15363" max="15363" width="8.7109375" style="1781" customWidth="1"/>
    <col min="15364" max="15364" width="11.42578125" style="1781"/>
    <col min="15365" max="15365" width="11.140625" style="1781" customWidth="1"/>
    <col min="15366" max="15366" width="9.28515625" style="1781" customWidth="1"/>
    <col min="15367" max="15367" width="11.5703125" style="1781" customWidth="1"/>
    <col min="15368" max="15368" width="11.7109375" style="1781" customWidth="1"/>
    <col min="15369" max="15369" width="10.7109375" style="1781" customWidth="1"/>
    <col min="15370" max="15616" width="11.42578125" style="1781"/>
    <col min="15617" max="15617" width="6.5703125" style="1781" customWidth="1"/>
    <col min="15618" max="15618" width="38" style="1781" customWidth="1"/>
    <col min="15619" max="15619" width="8.7109375" style="1781" customWidth="1"/>
    <col min="15620" max="15620" width="11.42578125" style="1781"/>
    <col min="15621" max="15621" width="11.140625" style="1781" customWidth="1"/>
    <col min="15622" max="15622" width="9.28515625" style="1781" customWidth="1"/>
    <col min="15623" max="15623" width="11.5703125" style="1781" customWidth="1"/>
    <col min="15624" max="15624" width="11.7109375" style="1781" customWidth="1"/>
    <col min="15625" max="15625" width="10.7109375" style="1781" customWidth="1"/>
    <col min="15626" max="15872" width="11.42578125" style="1781"/>
    <col min="15873" max="15873" width="6.5703125" style="1781" customWidth="1"/>
    <col min="15874" max="15874" width="38" style="1781" customWidth="1"/>
    <col min="15875" max="15875" width="8.7109375" style="1781" customWidth="1"/>
    <col min="15876" max="15876" width="11.42578125" style="1781"/>
    <col min="15877" max="15877" width="11.140625" style="1781" customWidth="1"/>
    <col min="15878" max="15878" width="9.28515625" style="1781" customWidth="1"/>
    <col min="15879" max="15879" width="11.5703125" style="1781" customWidth="1"/>
    <col min="15880" max="15880" width="11.7109375" style="1781" customWidth="1"/>
    <col min="15881" max="15881" width="10.7109375" style="1781" customWidth="1"/>
    <col min="15882" max="16128" width="11.42578125" style="1781"/>
    <col min="16129" max="16129" width="6.5703125" style="1781" customWidth="1"/>
    <col min="16130" max="16130" width="38" style="1781" customWidth="1"/>
    <col min="16131" max="16131" width="8.7109375" style="1781" customWidth="1"/>
    <col min="16132" max="16132" width="11.42578125" style="1781"/>
    <col min="16133" max="16133" width="11.140625" style="1781" customWidth="1"/>
    <col min="16134" max="16134" width="9.28515625" style="1781" customWidth="1"/>
    <col min="16135" max="16135" width="11.5703125" style="1781" customWidth="1"/>
    <col min="16136" max="16136" width="11.7109375" style="1781" customWidth="1"/>
    <col min="16137" max="16137" width="10.7109375" style="1781" customWidth="1"/>
    <col min="16138" max="16384" width="11.42578125" style="1781"/>
  </cols>
  <sheetData>
    <row r="1" spans="1:17" ht="12" thickBot="1">
      <c r="A1" s="1776"/>
      <c r="B1" s="1777"/>
      <c r="C1" s="1778"/>
      <c r="D1" s="1778"/>
      <c r="E1" s="1778"/>
      <c r="F1" s="1777"/>
      <c r="G1" s="1777"/>
      <c r="H1" s="1777"/>
      <c r="I1" s="1779"/>
    </row>
    <row r="2" spans="1:17" ht="16.5" thickBot="1">
      <c r="A2" s="1782"/>
      <c r="B2" s="2081" t="s">
        <v>1488</v>
      </c>
      <c r="C2" s="2082"/>
      <c r="D2" s="2082"/>
      <c r="E2" s="2082"/>
      <c r="F2" s="2082"/>
      <c r="G2" s="2082"/>
      <c r="H2" s="2083"/>
      <c r="I2" s="1783"/>
    </row>
    <row r="3" spans="1:17">
      <c r="A3" s="1782"/>
      <c r="B3" s="1784"/>
      <c r="C3" s="1785"/>
      <c r="D3" s="1785"/>
      <c r="E3" s="1784"/>
      <c r="F3" s="1784"/>
      <c r="G3" s="1786"/>
      <c r="H3" s="1786"/>
      <c r="I3" s="1783"/>
      <c r="J3" s="1786"/>
      <c r="K3" s="1787"/>
      <c r="L3" s="1787"/>
      <c r="M3" s="1787"/>
      <c r="N3" s="1787"/>
      <c r="O3" s="1787"/>
      <c r="P3" s="1787"/>
      <c r="Q3" s="1787"/>
    </row>
    <row r="4" spans="1:17" ht="12" thickBot="1">
      <c r="A4" s="1788"/>
      <c r="B4" s="1786"/>
      <c r="C4" s="1785"/>
      <c r="D4" s="1785"/>
      <c r="E4" s="1785"/>
      <c r="F4" s="1786"/>
      <c r="G4" s="1784"/>
      <c r="H4" s="1786"/>
      <c r="I4" s="1783"/>
      <c r="J4" s="1786"/>
      <c r="K4" s="1789"/>
      <c r="L4" s="1789"/>
      <c r="M4" s="1789"/>
      <c r="N4" s="1787"/>
      <c r="O4" s="1787"/>
      <c r="P4" s="1790"/>
      <c r="Q4" s="1787"/>
    </row>
    <row r="5" spans="1:17" ht="12" thickBot="1">
      <c r="A5" s="1788"/>
      <c r="B5" s="1791" t="s">
        <v>1575</v>
      </c>
      <c r="C5" s="1792"/>
      <c r="D5" s="1785"/>
      <c r="E5" s="1785"/>
      <c r="F5" s="1786"/>
      <c r="G5" s="1793" t="s">
        <v>1576</v>
      </c>
      <c r="H5" s="1792"/>
      <c r="I5" s="1783"/>
      <c r="J5" s="1794"/>
    </row>
    <row r="6" spans="1:17" ht="12" thickBot="1">
      <c r="A6" s="1788"/>
      <c r="B6" s="1786"/>
      <c r="C6" s="1785"/>
      <c r="D6" s="1785"/>
      <c r="E6" s="1785"/>
      <c r="F6" s="1786"/>
      <c r="G6" s="1786"/>
      <c r="H6" s="1795"/>
      <c r="I6" s="1783"/>
      <c r="J6" s="1787"/>
    </row>
    <row r="7" spans="1:17" ht="12" thickBot="1">
      <c r="A7" s="1788"/>
      <c r="B7" s="1796" t="s">
        <v>1577</v>
      </c>
      <c r="C7" s="1797"/>
      <c r="D7" s="1798"/>
      <c r="E7" s="1798"/>
      <c r="F7" s="1799"/>
      <c r="G7" s="1799"/>
      <c r="H7" s="1800"/>
      <c r="I7" s="1783"/>
      <c r="J7" s="1787"/>
    </row>
    <row r="8" spans="1:17" ht="12" thickBot="1">
      <c r="A8" s="1788"/>
      <c r="B8" s="1784"/>
      <c r="C8" s="1785"/>
      <c r="D8" s="1785"/>
      <c r="E8" s="1785"/>
      <c r="F8" s="1801"/>
      <c r="G8" s="1801"/>
      <c r="H8" s="1801"/>
      <c r="I8" s="1783"/>
      <c r="J8" s="1787"/>
    </row>
    <row r="9" spans="1:17" ht="13.5" thickBot="1">
      <c r="A9" s="1788"/>
      <c r="B9" s="1791" t="s">
        <v>1578</v>
      </c>
      <c r="C9" s="1802"/>
      <c r="D9" s="1803"/>
      <c r="E9" s="1803"/>
      <c r="F9" s="2084" t="s">
        <v>1579</v>
      </c>
      <c r="G9" s="2085"/>
      <c r="H9" s="1979"/>
      <c r="I9" s="1783"/>
      <c r="J9" s="1804"/>
    </row>
    <row r="10" spans="1:17" ht="12" thickBot="1">
      <c r="A10" s="1788"/>
      <c r="B10" s="1805"/>
      <c r="C10" s="1806"/>
      <c r="D10" s="1803"/>
      <c r="E10" s="1803"/>
      <c r="F10" s="1807"/>
      <c r="G10" s="1807"/>
      <c r="H10" s="1806"/>
      <c r="I10" s="1783"/>
      <c r="J10" s="1804"/>
    </row>
    <row r="11" spans="1:17" ht="12" thickBot="1">
      <c r="A11" s="1788"/>
      <c r="B11" s="1805"/>
      <c r="C11" s="1808"/>
      <c r="D11" s="1809"/>
      <c r="E11" s="1809" t="s">
        <v>1580</v>
      </c>
      <c r="F11" s="1810"/>
      <c r="G11" s="1810"/>
      <c r="H11" s="1811"/>
      <c r="I11" s="1783"/>
      <c r="J11" s="1804"/>
    </row>
    <row r="12" spans="1:17" ht="12" thickBot="1">
      <c r="A12" s="1788"/>
      <c r="B12" s="1812" t="s">
        <v>1581</v>
      </c>
      <c r="C12" s="1813"/>
      <c r="D12" s="1813"/>
      <c r="E12" s="1813"/>
      <c r="F12" s="1814"/>
      <c r="G12" s="1814"/>
      <c r="H12" s="1813"/>
      <c r="I12" s="1783"/>
      <c r="J12" s="1807"/>
      <c r="K12" s="1804"/>
      <c r="L12" s="1815"/>
      <c r="M12" s="1815"/>
      <c r="N12" s="1787"/>
      <c r="O12" s="1816"/>
      <c r="P12" s="1817"/>
      <c r="Q12" s="1804"/>
    </row>
    <row r="13" spans="1:17" ht="12.75" thickBot="1">
      <c r="A13" s="1788"/>
      <c r="B13" s="1805"/>
      <c r="C13" s="1813"/>
      <c r="D13" s="2086" t="s">
        <v>1582</v>
      </c>
      <c r="E13" s="2087"/>
      <c r="F13" s="1818"/>
      <c r="G13" s="2088" t="s">
        <v>1583</v>
      </c>
      <c r="H13" s="2089"/>
      <c r="I13" s="1783"/>
      <c r="J13" s="1807"/>
      <c r="K13" s="1804"/>
      <c r="L13" s="1815"/>
      <c r="M13" s="1815"/>
      <c r="N13" s="1787"/>
      <c r="O13" s="1816"/>
      <c r="P13" s="1817"/>
      <c r="Q13" s="1804"/>
    </row>
    <row r="14" spans="1:17">
      <c r="A14" s="1788"/>
      <c r="B14" s="1805"/>
      <c r="C14" s="1819"/>
      <c r="D14" s="1813" t="s">
        <v>1584</v>
      </c>
      <c r="E14" s="1820" t="s">
        <v>1585</v>
      </c>
      <c r="F14" s="1819"/>
      <c r="G14" s="1814" t="s">
        <v>1586</v>
      </c>
      <c r="H14" s="1820" t="s">
        <v>1585</v>
      </c>
      <c r="I14" s="1783"/>
      <c r="J14" s="1807"/>
      <c r="K14" s="1804"/>
      <c r="L14" s="1821"/>
      <c r="M14" s="1815"/>
      <c r="N14" s="1787"/>
      <c r="O14" s="1816"/>
      <c r="P14" s="1817"/>
      <c r="Q14" s="1804"/>
    </row>
    <row r="15" spans="1:17">
      <c r="A15" s="1788"/>
      <c r="B15" s="1805"/>
      <c r="C15" s="1813"/>
      <c r="D15" s="1813" t="s">
        <v>1587</v>
      </c>
      <c r="E15" s="1820" t="s">
        <v>1585</v>
      </c>
      <c r="F15" s="1814"/>
      <c r="G15" s="1814" t="s">
        <v>1588</v>
      </c>
      <c r="H15" s="1820" t="s">
        <v>1585</v>
      </c>
      <c r="I15" s="1783"/>
      <c r="J15" s="1807"/>
      <c r="K15" s="1804"/>
      <c r="L15" s="1815"/>
      <c r="M15" s="1815"/>
      <c r="N15" s="1787"/>
      <c r="O15" s="1816"/>
      <c r="P15" s="1817"/>
      <c r="Q15" s="1804"/>
    </row>
    <row r="16" spans="1:17">
      <c r="A16" s="1788"/>
      <c r="B16" s="1805"/>
      <c r="C16" s="1813"/>
      <c r="D16" s="1813" t="s">
        <v>1589</v>
      </c>
      <c r="E16" s="1822"/>
      <c r="F16" s="1814"/>
      <c r="G16" s="1814" t="s">
        <v>1590</v>
      </c>
      <c r="H16" s="1820" t="s">
        <v>1585</v>
      </c>
      <c r="I16" s="1783"/>
      <c r="J16" s="1807"/>
      <c r="K16" s="1804"/>
      <c r="L16" s="1815"/>
      <c r="M16" s="1815"/>
      <c r="N16" s="1787"/>
      <c r="O16" s="1816"/>
      <c r="P16" s="1817"/>
      <c r="Q16" s="1804"/>
    </row>
    <row r="17" spans="1:17">
      <c r="A17" s="1788"/>
      <c r="B17" s="1805"/>
      <c r="C17" s="1813"/>
      <c r="D17" s="1813" t="s">
        <v>1591</v>
      </c>
      <c r="E17" s="1820" t="s">
        <v>1585</v>
      </c>
      <c r="F17" s="1814"/>
      <c r="G17" s="1814" t="s">
        <v>1592</v>
      </c>
      <c r="H17" s="1820" t="s">
        <v>1585</v>
      </c>
      <c r="I17" s="1783"/>
      <c r="J17" s="1807"/>
      <c r="K17" s="1804"/>
      <c r="L17" s="1815"/>
      <c r="M17" s="1815"/>
      <c r="N17" s="1787"/>
      <c r="O17" s="1816"/>
      <c r="P17" s="1817"/>
      <c r="Q17" s="1804"/>
    </row>
    <row r="18" spans="1:17" ht="12" thickBot="1">
      <c r="A18" s="1823"/>
      <c r="B18" s="1824"/>
      <c r="C18" s="1825"/>
      <c r="D18" s="1825"/>
      <c r="E18" s="1825"/>
      <c r="F18" s="1824"/>
      <c r="G18" s="1824"/>
      <c r="H18" s="1825"/>
      <c r="I18" s="1826"/>
      <c r="J18" s="1807"/>
      <c r="K18" s="1804"/>
      <c r="L18" s="1815"/>
      <c r="M18" s="1815"/>
      <c r="N18" s="1787"/>
      <c r="O18" s="1816"/>
      <c r="P18" s="1817"/>
      <c r="Q18" s="1804"/>
    </row>
    <row r="19" spans="1:17">
      <c r="A19" s="1781"/>
      <c r="B19" s="1805"/>
      <c r="C19" s="1806"/>
      <c r="D19" s="1827"/>
      <c r="E19" s="1827"/>
      <c r="F19" s="1807"/>
      <c r="G19" s="1807"/>
      <c r="H19" s="1806"/>
      <c r="J19" s="1807"/>
      <c r="K19" s="1804"/>
      <c r="L19" s="1815"/>
      <c r="M19" s="1815"/>
      <c r="N19" s="1787"/>
      <c r="O19" s="1816"/>
      <c r="P19" s="1817"/>
      <c r="Q19" s="1804"/>
    </row>
    <row r="20" spans="1:17" ht="12" thickBot="1">
      <c r="B20" s="1829"/>
      <c r="C20" s="1830"/>
      <c r="E20" s="1832"/>
      <c r="J20" s="1784"/>
      <c r="K20" s="1804"/>
      <c r="L20" s="1815"/>
      <c r="M20" s="1815"/>
      <c r="N20" s="1790"/>
      <c r="O20" s="1833"/>
      <c r="P20" s="1833"/>
      <c r="Q20" s="1787"/>
    </row>
    <row r="21" spans="1:17" ht="26.25" customHeight="1">
      <c r="A21" s="1834" t="s">
        <v>1553</v>
      </c>
      <c r="B21" s="1835" t="s">
        <v>1554</v>
      </c>
      <c r="C21" s="1836" t="s">
        <v>1593</v>
      </c>
      <c r="D21" s="1835"/>
      <c r="E21" s="1835" t="s">
        <v>238</v>
      </c>
      <c r="F21" s="1837" t="s">
        <v>1594</v>
      </c>
      <c r="G21" s="1837" t="s">
        <v>1503</v>
      </c>
      <c r="H21" s="1837" t="s">
        <v>1595</v>
      </c>
      <c r="I21" s="1838" t="s">
        <v>1596</v>
      </c>
    </row>
    <row r="22" spans="1:17">
      <c r="A22" s="1839"/>
      <c r="B22" s="1840" t="s">
        <v>1505</v>
      </c>
      <c r="C22" s="1841"/>
      <c r="D22" s="1842"/>
      <c r="E22" s="1842"/>
      <c r="F22" s="1843"/>
      <c r="G22" s="1843"/>
      <c r="H22" s="1843"/>
      <c r="I22" s="1844"/>
    </row>
    <row r="23" spans="1:17">
      <c r="A23" s="1839">
        <v>57261</v>
      </c>
      <c r="B23" s="1845" t="s">
        <v>1597</v>
      </c>
      <c r="C23" s="1846"/>
      <c r="D23" s="1842">
        <v>20</v>
      </c>
      <c r="E23" s="1847">
        <f>+D23*C23</f>
        <v>0</v>
      </c>
      <c r="F23" s="1848">
        <v>447</v>
      </c>
      <c r="G23" s="1848">
        <f>F23*C23</f>
        <v>0</v>
      </c>
      <c r="H23" s="1848">
        <f t="shared" ref="H23:H64" si="0">F23*0.97*C23</f>
        <v>0</v>
      </c>
      <c r="I23" s="1849">
        <f t="shared" ref="I23:I64" si="1">F23*0.97*0.97*C23</f>
        <v>0</v>
      </c>
    </row>
    <row r="24" spans="1:17">
      <c r="A24" s="1839">
        <v>57262</v>
      </c>
      <c r="B24" s="1845" t="s">
        <v>1598</v>
      </c>
      <c r="C24" s="1846"/>
      <c r="D24" s="1842">
        <v>24</v>
      </c>
      <c r="E24" s="1847">
        <f>+D24*C24</f>
        <v>0</v>
      </c>
      <c r="F24" s="1848">
        <v>495</v>
      </c>
      <c r="G24" s="1848">
        <f t="shared" ref="G24:G64" si="2">F24*C24</f>
        <v>0</v>
      </c>
      <c r="H24" s="1848">
        <f t="shared" si="0"/>
        <v>0</v>
      </c>
      <c r="I24" s="1849">
        <f t="shared" si="1"/>
        <v>0</v>
      </c>
    </row>
    <row r="25" spans="1:17">
      <c r="A25" s="1839">
        <v>57263</v>
      </c>
      <c r="B25" s="1845" t="s">
        <v>1599</v>
      </c>
      <c r="C25" s="1846"/>
      <c r="D25" s="1842">
        <v>20</v>
      </c>
      <c r="E25" s="1847">
        <f>+D25*C25</f>
        <v>0</v>
      </c>
      <c r="F25" s="1848">
        <v>385</v>
      </c>
      <c r="G25" s="1848">
        <f t="shared" si="2"/>
        <v>0</v>
      </c>
      <c r="H25" s="1848">
        <f t="shared" si="0"/>
        <v>0</v>
      </c>
      <c r="I25" s="1849">
        <f t="shared" si="1"/>
        <v>0</v>
      </c>
    </row>
    <row r="26" spans="1:17">
      <c r="A26" s="1850">
        <v>57285</v>
      </c>
      <c r="B26" s="1851" t="s">
        <v>1600</v>
      </c>
      <c r="C26" s="1852"/>
      <c r="D26" s="1853">
        <v>23</v>
      </c>
      <c r="E26" s="1854">
        <f>+D26*C26</f>
        <v>0</v>
      </c>
      <c r="F26" s="1855">
        <v>385</v>
      </c>
      <c r="G26" s="1855">
        <f t="shared" si="2"/>
        <v>0</v>
      </c>
      <c r="H26" s="1855">
        <f t="shared" si="0"/>
        <v>0</v>
      </c>
      <c r="I26" s="1856">
        <f t="shared" si="1"/>
        <v>0</v>
      </c>
    </row>
    <row r="27" spans="1:17">
      <c r="A27" s="1839"/>
      <c r="B27" s="1840" t="s">
        <v>1601</v>
      </c>
      <c r="C27" s="1846"/>
      <c r="D27" s="1842"/>
      <c r="E27" s="1847"/>
      <c r="F27" s="1843"/>
      <c r="G27" s="1843">
        <f t="shared" si="2"/>
        <v>0</v>
      </c>
      <c r="H27" s="1843">
        <f t="shared" si="0"/>
        <v>0</v>
      </c>
      <c r="I27" s="1844">
        <f t="shared" si="1"/>
        <v>0</v>
      </c>
    </row>
    <row r="28" spans="1:17">
      <c r="A28" s="1839">
        <v>57392</v>
      </c>
      <c r="B28" s="1845" t="s">
        <v>1602</v>
      </c>
      <c r="C28" s="1846"/>
      <c r="D28" s="1842">
        <v>24</v>
      </c>
      <c r="E28" s="1847">
        <f>+D28*C28</f>
        <v>0</v>
      </c>
      <c r="F28" s="1848">
        <v>426</v>
      </c>
      <c r="G28" s="1848">
        <f t="shared" si="2"/>
        <v>0</v>
      </c>
      <c r="H28" s="1848">
        <f t="shared" si="0"/>
        <v>0</v>
      </c>
      <c r="I28" s="1849">
        <f t="shared" si="1"/>
        <v>0</v>
      </c>
    </row>
    <row r="29" spans="1:17">
      <c r="A29" s="1839">
        <v>57394</v>
      </c>
      <c r="B29" s="1845" t="s">
        <v>1603</v>
      </c>
      <c r="C29" s="1846"/>
      <c r="D29" s="1842">
        <v>15</v>
      </c>
      <c r="E29" s="1847">
        <f>+D29*C29</f>
        <v>0</v>
      </c>
      <c r="F29" s="1848">
        <v>248</v>
      </c>
      <c r="G29" s="1848">
        <f t="shared" si="2"/>
        <v>0</v>
      </c>
      <c r="H29" s="1848">
        <f t="shared" si="0"/>
        <v>0</v>
      </c>
      <c r="I29" s="1849">
        <f t="shared" si="1"/>
        <v>0</v>
      </c>
    </row>
    <row r="30" spans="1:17">
      <c r="A30" s="1857">
        <v>57393</v>
      </c>
      <c r="B30" s="1858" t="s">
        <v>1604</v>
      </c>
      <c r="C30" s="1859"/>
      <c r="D30" s="1860">
        <v>18</v>
      </c>
      <c r="E30" s="1861">
        <f>+D30*C30</f>
        <v>0</v>
      </c>
      <c r="F30" s="1862"/>
      <c r="G30" s="1862"/>
      <c r="H30" s="1862"/>
      <c r="I30" s="1863"/>
    </row>
    <row r="31" spans="1:17">
      <c r="A31" s="1839">
        <v>57395</v>
      </c>
      <c r="B31" s="1845" t="s">
        <v>1605</v>
      </c>
      <c r="C31" s="1846"/>
      <c r="D31" s="1842">
        <v>25</v>
      </c>
      <c r="E31" s="1847">
        <f>+D31*C31</f>
        <v>0</v>
      </c>
      <c r="F31" s="1848">
        <v>387</v>
      </c>
      <c r="G31" s="1848">
        <f t="shared" si="2"/>
        <v>0</v>
      </c>
      <c r="H31" s="1848">
        <f t="shared" si="0"/>
        <v>0</v>
      </c>
      <c r="I31" s="1849">
        <f t="shared" si="1"/>
        <v>0</v>
      </c>
    </row>
    <row r="32" spans="1:17">
      <c r="A32" s="1850">
        <v>57292</v>
      </c>
      <c r="B32" s="1851" t="s">
        <v>1606</v>
      </c>
      <c r="C32" s="1852"/>
      <c r="D32" s="1853">
        <v>28.75</v>
      </c>
      <c r="E32" s="1854">
        <f>+D32*C32</f>
        <v>0</v>
      </c>
      <c r="F32" s="1855">
        <v>387</v>
      </c>
      <c r="G32" s="1855">
        <f t="shared" si="2"/>
        <v>0</v>
      </c>
      <c r="H32" s="1855">
        <f t="shared" si="0"/>
        <v>0</v>
      </c>
      <c r="I32" s="1856">
        <f t="shared" si="1"/>
        <v>0</v>
      </c>
    </row>
    <row r="33" spans="1:9">
      <c r="A33" s="1839"/>
      <c r="B33" s="1845"/>
      <c r="C33" s="1846"/>
      <c r="D33" s="1842"/>
      <c r="E33" s="1847"/>
      <c r="F33" s="1843"/>
      <c r="G33" s="1843">
        <f t="shared" si="2"/>
        <v>0</v>
      </c>
      <c r="H33" s="1843">
        <f t="shared" si="0"/>
        <v>0</v>
      </c>
      <c r="I33" s="1844">
        <f t="shared" si="1"/>
        <v>0</v>
      </c>
    </row>
    <row r="34" spans="1:9">
      <c r="A34" s="1839">
        <v>57671</v>
      </c>
      <c r="B34" s="1845" t="s">
        <v>1607</v>
      </c>
      <c r="C34" s="1846"/>
      <c r="D34" s="1842">
        <v>2</v>
      </c>
      <c r="E34" s="1847">
        <f>+D34*C34</f>
        <v>0</v>
      </c>
      <c r="F34" s="1848">
        <v>40.020000000000003</v>
      </c>
      <c r="G34" s="1848">
        <f t="shared" si="2"/>
        <v>0</v>
      </c>
      <c r="H34" s="1848">
        <f t="shared" si="0"/>
        <v>0</v>
      </c>
      <c r="I34" s="1849">
        <f t="shared" si="1"/>
        <v>0</v>
      </c>
    </row>
    <row r="35" spans="1:9">
      <c r="A35" s="1839">
        <v>57672</v>
      </c>
      <c r="B35" s="1845" t="s">
        <v>1608</v>
      </c>
      <c r="C35" s="1846"/>
      <c r="D35" s="1842">
        <v>4</v>
      </c>
      <c r="E35" s="1847">
        <f>+D35*C35</f>
        <v>0</v>
      </c>
      <c r="F35" s="1848">
        <v>71.47</v>
      </c>
      <c r="G35" s="1848">
        <f t="shared" si="2"/>
        <v>0</v>
      </c>
      <c r="H35" s="1848">
        <f t="shared" si="0"/>
        <v>0</v>
      </c>
      <c r="I35" s="1849">
        <f t="shared" si="1"/>
        <v>0</v>
      </c>
    </row>
    <row r="36" spans="1:9">
      <c r="A36" s="1839">
        <v>57675</v>
      </c>
      <c r="B36" s="1845" t="s">
        <v>1609</v>
      </c>
      <c r="C36" s="1846"/>
      <c r="D36" s="1842">
        <v>25</v>
      </c>
      <c r="E36" s="1847">
        <f>+D36*C36</f>
        <v>0</v>
      </c>
      <c r="F36" s="1848">
        <v>428.8</v>
      </c>
      <c r="G36" s="1848">
        <f t="shared" si="2"/>
        <v>0</v>
      </c>
      <c r="H36" s="1848">
        <f t="shared" si="0"/>
        <v>0</v>
      </c>
      <c r="I36" s="1849">
        <f t="shared" si="1"/>
        <v>0</v>
      </c>
    </row>
    <row r="37" spans="1:9">
      <c r="A37" s="1839"/>
      <c r="B37" s="1845"/>
      <c r="C37" s="1846"/>
      <c r="D37" s="1842"/>
      <c r="E37" s="1847"/>
      <c r="F37" s="1848"/>
      <c r="G37" s="1848">
        <f t="shared" si="2"/>
        <v>0</v>
      </c>
      <c r="H37" s="1848">
        <f t="shared" si="0"/>
        <v>0</v>
      </c>
      <c r="I37" s="1849">
        <f t="shared" si="1"/>
        <v>0</v>
      </c>
    </row>
    <row r="38" spans="1:9">
      <c r="A38" s="1839">
        <v>57592</v>
      </c>
      <c r="B38" s="1845" t="s">
        <v>1610</v>
      </c>
      <c r="C38" s="1846"/>
      <c r="D38" s="1842">
        <v>4</v>
      </c>
      <c r="E38" s="1847">
        <f>+D38*C38</f>
        <v>0</v>
      </c>
      <c r="F38" s="1848">
        <v>60.98</v>
      </c>
      <c r="G38" s="1848">
        <f t="shared" si="2"/>
        <v>0</v>
      </c>
      <c r="H38" s="1848">
        <f t="shared" si="0"/>
        <v>0</v>
      </c>
      <c r="I38" s="1849">
        <f t="shared" si="1"/>
        <v>0</v>
      </c>
    </row>
    <row r="39" spans="1:9">
      <c r="A39" s="1839">
        <v>57594</v>
      </c>
      <c r="B39" s="1845" t="s">
        <v>1611</v>
      </c>
      <c r="C39" s="1846"/>
      <c r="D39" s="1842">
        <v>15</v>
      </c>
      <c r="E39" s="1847">
        <f>+D39*C39</f>
        <v>0</v>
      </c>
      <c r="F39" s="1848"/>
      <c r="G39" s="1848">
        <f t="shared" si="2"/>
        <v>0</v>
      </c>
      <c r="H39" s="1848">
        <f t="shared" si="0"/>
        <v>0</v>
      </c>
      <c r="I39" s="1849">
        <f t="shared" si="1"/>
        <v>0</v>
      </c>
    </row>
    <row r="40" spans="1:9">
      <c r="A40" s="1839">
        <v>87591</v>
      </c>
      <c r="B40" s="1845" t="s">
        <v>1612</v>
      </c>
      <c r="C40" s="1846"/>
      <c r="D40" s="1842">
        <v>16</v>
      </c>
      <c r="E40" s="1847">
        <f>+D40*C40</f>
        <v>0</v>
      </c>
      <c r="F40" s="1848">
        <v>134.97</v>
      </c>
      <c r="G40" s="1848">
        <f t="shared" si="2"/>
        <v>0</v>
      </c>
      <c r="H40" s="1848">
        <f t="shared" si="0"/>
        <v>0</v>
      </c>
      <c r="I40" s="1849">
        <f t="shared" si="1"/>
        <v>0</v>
      </c>
    </row>
    <row r="41" spans="1:9">
      <c r="A41" s="1839">
        <v>57595</v>
      </c>
      <c r="B41" s="1845" t="s">
        <v>1613</v>
      </c>
      <c r="C41" s="1846"/>
      <c r="D41" s="1842">
        <v>25</v>
      </c>
      <c r="E41" s="1847">
        <f>+D41*C41</f>
        <v>0</v>
      </c>
      <c r="F41" s="1848"/>
      <c r="G41" s="1848">
        <f t="shared" si="2"/>
        <v>0</v>
      </c>
      <c r="H41" s="1848">
        <f t="shared" si="0"/>
        <v>0</v>
      </c>
      <c r="I41" s="1849">
        <f t="shared" si="1"/>
        <v>0</v>
      </c>
    </row>
    <row r="42" spans="1:9">
      <c r="A42" s="1839"/>
      <c r="B42" s="1845"/>
      <c r="C42" s="1846"/>
      <c r="D42" s="1842"/>
      <c r="E42" s="1847"/>
      <c r="F42" s="1848"/>
      <c r="G42" s="1848">
        <f t="shared" si="2"/>
        <v>0</v>
      </c>
      <c r="H42" s="1848">
        <f t="shared" si="0"/>
        <v>0</v>
      </c>
      <c r="I42" s="1849">
        <f t="shared" si="1"/>
        <v>0</v>
      </c>
    </row>
    <row r="43" spans="1:9">
      <c r="A43" s="1839">
        <v>57124</v>
      </c>
      <c r="B43" s="1845" t="s">
        <v>1614</v>
      </c>
      <c r="C43" s="1846"/>
      <c r="D43" s="1842">
        <v>15</v>
      </c>
      <c r="E43" s="1847">
        <f>+D43*C43</f>
        <v>0</v>
      </c>
      <c r="F43" s="1848">
        <v>157</v>
      </c>
      <c r="G43" s="1848">
        <f t="shared" si="2"/>
        <v>0</v>
      </c>
      <c r="H43" s="1848">
        <f t="shared" si="0"/>
        <v>0</v>
      </c>
      <c r="I43" s="1849">
        <f t="shared" si="1"/>
        <v>0</v>
      </c>
    </row>
    <row r="44" spans="1:9">
      <c r="A44" s="1839">
        <v>57125</v>
      </c>
      <c r="B44" s="1845" t="s">
        <v>1514</v>
      </c>
      <c r="C44" s="1846">
        <v>200</v>
      </c>
      <c r="D44" s="1842">
        <v>25</v>
      </c>
      <c r="E44" s="1847">
        <f>+D44*C44</f>
        <v>5000</v>
      </c>
      <c r="F44" s="1848">
        <v>223</v>
      </c>
      <c r="G44" s="1848">
        <f t="shared" si="2"/>
        <v>44600</v>
      </c>
      <c r="H44" s="1848">
        <f t="shared" si="0"/>
        <v>43262</v>
      </c>
      <c r="I44" s="1849">
        <f t="shared" si="1"/>
        <v>41964.14</v>
      </c>
    </row>
    <row r="45" spans="1:9">
      <c r="A45" s="1839"/>
      <c r="B45" s="1845"/>
      <c r="C45" s="1846"/>
      <c r="D45" s="1842"/>
      <c r="E45" s="1847"/>
      <c r="F45" s="1848"/>
      <c r="G45" s="1848"/>
      <c r="H45" s="1848"/>
      <c r="I45" s="1849"/>
    </row>
    <row r="46" spans="1:9">
      <c r="A46" s="1839">
        <v>57116</v>
      </c>
      <c r="B46" s="1845" t="s">
        <v>1615</v>
      </c>
      <c r="C46" s="1846"/>
      <c r="D46" s="1842">
        <v>20</v>
      </c>
      <c r="E46" s="1847">
        <f t="shared" ref="E46:E51" si="3">+D46*C46</f>
        <v>0</v>
      </c>
      <c r="F46" s="1848">
        <v>284</v>
      </c>
      <c r="G46" s="1848">
        <f t="shared" si="2"/>
        <v>0</v>
      </c>
      <c r="H46" s="1848">
        <f t="shared" si="0"/>
        <v>0</v>
      </c>
      <c r="I46" s="1849">
        <f t="shared" si="1"/>
        <v>0</v>
      </c>
    </row>
    <row r="47" spans="1:9">
      <c r="A47" s="1839">
        <v>57110</v>
      </c>
      <c r="B47" s="1845" t="s">
        <v>1616</v>
      </c>
      <c r="C47" s="1846"/>
      <c r="D47" s="1842">
        <v>22.5</v>
      </c>
      <c r="E47" s="1847">
        <f t="shared" si="3"/>
        <v>0</v>
      </c>
      <c r="F47" s="1848">
        <v>316</v>
      </c>
      <c r="G47" s="1848">
        <f t="shared" si="2"/>
        <v>0</v>
      </c>
      <c r="H47" s="1848">
        <f t="shared" si="0"/>
        <v>0</v>
      </c>
      <c r="I47" s="1849">
        <f t="shared" si="1"/>
        <v>0</v>
      </c>
    </row>
    <row r="48" spans="1:9">
      <c r="A48" s="1839">
        <v>57119</v>
      </c>
      <c r="B48" s="1845" t="s">
        <v>1617</v>
      </c>
      <c r="C48" s="1846"/>
      <c r="D48" s="1842">
        <v>15</v>
      </c>
      <c r="E48" s="1847">
        <f t="shared" si="3"/>
        <v>0</v>
      </c>
      <c r="F48" s="1848">
        <v>195</v>
      </c>
      <c r="G48" s="1848">
        <f t="shared" si="2"/>
        <v>0</v>
      </c>
      <c r="H48" s="1848">
        <f t="shared" si="0"/>
        <v>0</v>
      </c>
      <c r="I48" s="1849">
        <f t="shared" si="1"/>
        <v>0</v>
      </c>
    </row>
    <row r="49" spans="1:9">
      <c r="A49" s="1857">
        <v>57113</v>
      </c>
      <c r="B49" s="1858" t="s">
        <v>1618</v>
      </c>
      <c r="C49" s="1859"/>
      <c r="D49" s="1860">
        <v>17.25</v>
      </c>
      <c r="E49" s="1861">
        <f t="shared" si="3"/>
        <v>0</v>
      </c>
      <c r="F49" s="1862"/>
      <c r="G49" s="1862"/>
      <c r="H49" s="1862"/>
      <c r="I49" s="1863"/>
    </row>
    <row r="50" spans="1:9">
      <c r="A50" s="1839">
        <v>57117</v>
      </c>
      <c r="B50" s="1845" t="s">
        <v>1510</v>
      </c>
      <c r="C50" s="1846"/>
      <c r="D50" s="1842">
        <v>24</v>
      </c>
      <c r="E50" s="1847">
        <f t="shared" si="3"/>
        <v>0</v>
      </c>
      <c r="F50" s="1848">
        <v>271</v>
      </c>
      <c r="G50" s="1848">
        <f t="shared" si="2"/>
        <v>0</v>
      </c>
      <c r="H50" s="1848">
        <f t="shared" si="0"/>
        <v>0</v>
      </c>
      <c r="I50" s="1849">
        <f t="shared" si="1"/>
        <v>0</v>
      </c>
    </row>
    <row r="51" spans="1:9">
      <c r="A51" s="1839"/>
      <c r="B51" s="1845"/>
      <c r="C51" s="1846"/>
      <c r="D51" s="1842"/>
      <c r="E51" s="1847">
        <f t="shared" si="3"/>
        <v>0</v>
      </c>
      <c r="F51" s="1843"/>
      <c r="G51" s="1843">
        <f t="shared" si="2"/>
        <v>0</v>
      </c>
      <c r="H51" s="1843">
        <f t="shared" si="0"/>
        <v>0</v>
      </c>
      <c r="I51" s="1844">
        <f t="shared" si="1"/>
        <v>0</v>
      </c>
    </row>
    <row r="52" spans="1:9">
      <c r="A52" s="1839"/>
      <c r="B52" s="1840" t="s">
        <v>1619</v>
      </c>
      <c r="C52" s="1846"/>
      <c r="D52" s="1842"/>
      <c r="E52" s="1847"/>
      <c r="F52" s="1843"/>
      <c r="G52" s="1843">
        <f t="shared" si="2"/>
        <v>0</v>
      </c>
      <c r="H52" s="1843">
        <f t="shared" si="0"/>
        <v>0</v>
      </c>
      <c r="I52" s="1844">
        <f t="shared" si="1"/>
        <v>0</v>
      </c>
    </row>
    <row r="53" spans="1:9">
      <c r="A53" s="1839">
        <v>57233</v>
      </c>
      <c r="B53" s="1845" t="s">
        <v>1620</v>
      </c>
      <c r="C53" s="1846"/>
      <c r="D53" s="1842">
        <v>22.5</v>
      </c>
      <c r="E53" s="1847">
        <f>+D53*C53</f>
        <v>0</v>
      </c>
      <c r="F53" s="1848">
        <v>554</v>
      </c>
      <c r="G53" s="1848">
        <f t="shared" si="2"/>
        <v>0</v>
      </c>
      <c r="H53" s="1848">
        <f t="shared" si="0"/>
        <v>0</v>
      </c>
      <c r="I53" s="1849">
        <f t="shared" si="1"/>
        <v>0</v>
      </c>
    </row>
    <row r="54" spans="1:9">
      <c r="A54" s="1839">
        <v>57235</v>
      </c>
      <c r="B54" s="1845" t="s">
        <v>1621</v>
      </c>
      <c r="C54" s="1846"/>
      <c r="D54" s="1842">
        <v>20</v>
      </c>
      <c r="E54" s="1847">
        <f>+D54*C54</f>
        <v>0</v>
      </c>
      <c r="F54" s="1848">
        <v>460</v>
      </c>
      <c r="G54" s="1848">
        <f t="shared" si="2"/>
        <v>0</v>
      </c>
      <c r="H54" s="1848">
        <f t="shared" si="0"/>
        <v>0</v>
      </c>
      <c r="I54" s="1849">
        <f t="shared" si="1"/>
        <v>0</v>
      </c>
    </row>
    <row r="55" spans="1:9">
      <c r="A55" s="1839"/>
      <c r="B55" s="1845"/>
      <c r="C55" s="1846"/>
      <c r="D55" s="1842"/>
      <c r="E55" s="1847"/>
      <c r="F55" s="1843"/>
      <c r="G55" s="1843">
        <f t="shared" si="2"/>
        <v>0</v>
      </c>
      <c r="H55" s="1843">
        <f t="shared" si="0"/>
        <v>0</v>
      </c>
      <c r="I55" s="1844">
        <f t="shared" si="1"/>
        <v>0</v>
      </c>
    </row>
    <row r="56" spans="1:9">
      <c r="A56" s="1839">
        <v>57331</v>
      </c>
      <c r="B56" s="1845" t="s">
        <v>1622</v>
      </c>
      <c r="C56" s="1846"/>
      <c r="D56" s="1842">
        <v>22.5</v>
      </c>
      <c r="E56" s="1847">
        <f>+D56*C56</f>
        <v>0</v>
      </c>
      <c r="F56" s="1848">
        <v>546</v>
      </c>
      <c r="G56" s="1848">
        <f t="shared" si="2"/>
        <v>0</v>
      </c>
      <c r="H56" s="1848">
        <f t="shared" si="0"/>
        <v>0</v>
      </c>
      <c r="I56" s="1849">
        <f t="shared" si="1"/>
        <v>0</v>
      </c>
    </row>
    <row r="57" spans="1:9">
      <c r="A57" s="1839">
        <v>57337</v>
      </c>
      <c r="B57" s="1845" t="s">
        <v>1623</v>
      </c>
      <c r="C57" s="1846"/>
      <c r="D57" s="1842">
        <v>10</v>
      </c>
      <c r="E57" s="1847">
        <f>+D57*C57</f>
        <v>0</v>
      </c>
      <c r="F57" s="1848">
        <v>228</v>
      </c>
      <c r="G57" s="1848">
        <f t="shared" si="2"/>
        <v>0</v>
      </c>
      <c r="H57" s="1848">
        <f t="shared" si="0"/>
        <v>0</v>
      </c>
      <c r="I57" s="1849">
        <f t="shared" si="1"/>
        <v>0</v>
      </c>
    </row>
    <row r="58" spans="1:9">
      <c r="A58" s="1839">
        <v>57333</v>
      </c>
      <c r="B58" s="1845" t="s">
        <v>1624</v>
      </c>
      <c r="C58" s="1846"/>
      <c r="D58" s="1842">
        <v>20</v>
      </c>
      <c r="E58" s="1847">
        <f>+D58*C58</f>
        <v>0</v>
      </c>
      <c r="F58" s="1848">
        <v>434</v>
      </c>
      <c r="G58" s="1848">
        <f t="shared" si="2"/>
        <v>0</v>
      </c>
      <c r="H58" s="1848">
        <f t="shared" si="0"/>
        <v>0</v>
      </c>
      <c r="I58" s="1849">
        <f t="shared" si="1"/>
        <v>0</v>
      </c>
    </row>
    <row r="59" spans="1:9">
      <c r="A59" s="1839"/>
      <c r="B59" s="1845"/>
      <c r="C59" s="1846"/>
      <c r="D59" s="1842"/>
      <c r="E59" s="1847"/>
      <c r="F59" s="1843"/>
      <c r="G59" s="1843">
        <f t="shared" si="2"/>
        <v>0</v>
      </c>
      <c r="H59" s="1843">
        <f t="shared" si="0"/>
        <v>0</v>
      </c>
      <c r="I59" s="1844">
        <f t="shared" si="1"/>
        <v>0</v>
      </c>
    </row>
    <row r="60" spans="1:9">
      <c r="A60" s="1839"/>
      <c r="B60" s="1845" t="s">
        <v>1625</v>
      </c>
      <c r="C60" s="1846"/>
      <c r="D60" s="1842"/>
      <c r="E60" s="1847">
        <f>+D60*C60</f>
        <v>0</v>
      </c>
      <c r="F60" s="1843"/>
      <c r="G60" s="1843">
        <f t="shared" si="2"/>
        <v>0</v>
      </c>
      <c r="H60" s="1843">
        <f t="shared" si="0"/>
        <v>0</v>
      </c>
      <c r="I60" s="1844">
        <f t="shared" si="1"/>
        <v>0</v>
      </c>
    </row>
    <row r="61" spans="1:9">
      <c r="A61" s="1839">
        <v>57163</v>
      </c>
      <c r="B61" s="1845" t="s">
        <v>1626</v>
      </c>
      <c r="C61" s="1846"/>
      <c r="D61" s="1842">
        <v>15</v>
      </c>
      <c r="E61" s="1847">
        <f>+D61*C61</f>
        <v>0</v>
      </c>
      <c r="F61" s="1848">
        <v>328</v>
      </c>
      <c r="G61" s="1848">
        <f t="shared" si="2"/>
        <v>0</v>
      </c>
      <c r="H61" s="1848">
        <f t="shared" si="0"/>
        <v>0</v>
      </c>
      <c r="I61" s="1849">
        <f t="shared" si="1"/>
        <v>0</v>
      </c>
    </row>
    <row r="62" spans="1:9">
      <c r="A62" s="1839">
        <v>57162</v>
      </c>
      <c r="B62" s="1845" t="s">
        <v>1627</v>
      </c>
      <c r="C62" s="1846"/>
      <c r="D62" s="1842">
        <v>18</v>
      </c>
      <c r="E62" s="1847">
        <f>+D62*C62</f>
        <v>0</v>
      </c>
      <c r="F62" s="1848">
        <v>385</v>
      </c>
      <c r="G62" s="1848">
        <f t="shared" si="2"/>
        <v>0</v>
      </c>
      <c r="H62" s="1848">
        <f t="shared" si="0"/>
        <v>0</v>
      </c>
      <c r="I62" s="1849">
        <f t="shared" si="1"/>
        <v>0</v>
      </c>
    </row>
    <row r="63" spans="1:9">
      <c r="A63" s="1864">
        <v>57164</v>
      </c>
      <c r="B63" s="1845" t="s">
        <v>1628</v>
      </c>
      <c r="C63" s="1846"/>
      <c r="D63" s="1842">
        <v>15</v>
      </c>
      <c r="E63" s="1847">
        <f>+D63*C63</f>
        <v>0</v>
      </c>
      <c r="F63" s="1848">
        <v>203</v>
      </c>
      <c r="G63" s="1848">
        <f t="shared" si="2"/>
        <v>0</v>
      </c>
      <c r="H63" s="1848">
        <f t="shared" si="0"/>
        <v>0</v>
      </c>
      <c r="I63" s="1849">
        <f t="shared" si="1"/>
        <v>0</v>
      </c>
    </row>
    <row r="64" spans="1:9" ht="12" thickBot="1">
      <c r="A64" s="1864">
        <v>57836</v>
      </c>
      <c r="B64" s="1845" t="s">
        <v>1629</v>
      </c>
      <c r="C64" s="1846"/>
      <c r="D64" s="1842">
        <v>20</v>
      </c>
      <c r="E64" s="1847">
        <f>+D64*C64</f>
        <v>0</v>
      </c>
      <c r="F64" s="1848">
        <v>388</v>
      </c>
      <c r="G64" s="1848">
        <f t="shared" si="2"/>
        <v>0</v>
      </c>
      <c r="H64" s="1848">
        <f t="shared" si="0"/>
        <v>0</v>
      </c>
      <c r="I64" s="1849">
        <f t="shared" si="1"/>
        <v>0</v>
      </c>
    </row>
    <row r="65" spans="1:12" ht="12.75" thickTop="1" thickBot="1">
      <c r="A65" s="1865"/>
      <c r="B65" s="1866" t="s">
        <v>1551</v>
      </c>
      <c r="C65" s="1867">
        <f>SUM(C23:C64)</f>
        <v>200</v>
      </c>
      <c r="D65" s="1867"/>
      <c r="E65" s="1868">
        <f>SUM(E23:E64)</f>
        <v>5000</v>
      </c>
      <c r="F65" s="1869"/>
      <c r="G65" s="1870">
        <f>SUM(G23:G64)</f>
        <v>44600</v>
      </c>
      <c r="H65" s="1871">
        <f>SUM(H23:H64)</f>
        <v>43262</v>
      </c>
      <c r="I65" s="1872">
        <f>SUM(I23:I64)</f>
        <v>41964.14</v>
      </c>
    </row>
    <row r="66" spans="1:12" s="1786" customFormat="1" ht="13.5" thickBot="1">
      <c r="A66" s="1873"/>
      <c r="B66" s="1281"/>
      <c r="C66" s="1054"/>
      <c r="D66" s="1054"/>
      <c r="E66" s="1874"/>
      <c r="F66" s="1054"/>
      <c r="G66" s="1875"/>
      <c r="H66" s="1876"/>
      <c r="I66" s="1876"/>
      <c r="J66" s="1831"/>
      <c r="K66" s="1877"/>
      <c r="L66" s="1877"/>
    </row>
    <row r="67" spans="1:12" ht="13.5" thickBot="1">
      <c r="A67" s="1878"/>
      <c r="B67" s="1796" t="s">
        <v>1630</v>
      </c>
      <c r="C67" s="1879">
        <f>SUM(E23:E64)</f>
        <v>5000</v>
      </c>
      <c r="E67" s="2084" t="s">
        <v>1631</v>
      </c>
      <c r="F67" s="2090"/>
      <c r="G67" s="1880">
        <f>G65-SUM($E$14:$E$17)-SUM($H$14:$H$17)</f>
        <v>44600</v>
      </c>
      <c r="H67" s="1880">
        <f>H65-SUM($E$14:$E$17)-SUM($H$14:$H$17)</f>
        <v>43262</v>
      </c>
      <c r="I67" s="1881">
        <f>I65-SUM($E$14:$E$17)-SUM($H$14:$H$17)</f>
        <v>41964.14</v>
      </c>
      <c r="J67" s="1831"/>
      <c r="K67" s="1877"/>
      <c r="L67" s="1877"/>
    </row>
    <row r="68" spans="1:12">
      <c r="F68" s="1831"/>
      <c r="G68" s="1831"/>
      <c r="H68" s="1831"/>
      <c r="I68" s="1831"/>
      <c r="J68" s="1831"/>
      <c r="K68" s="1877"/>
      <c r="L68" s="1877"/>
    </row>
    <row r="69" spans="1:12">
      <c r="F69" s="1831"/>
      <c r="G69" s="1831"/>
      <c r="H69" s="1831"/>
      <c r="I69" s="1831"/>
      <c r="J69" s="1831"/>
      <c r="K69" s="1877"/>
      <c r="L69" s="1877"/>
    </row>
    <row r="70" spans="1:12">
      <c r="F70" s="1831"/>
      <c r="G70" s="1831"/>
      <c r="H70" s="1831"/>
      <c r="I70" s="1831"/>
      <c r="J70" s="1831"/>
      <c r="K70" s="1877"/>
      <c r="L70" s="1877"/>
    </row>
    <row r="71" spans="1:12">
      <c r="F71" s="1831"/>
      <c r="G71" s="1831"/>
      <c r="H71" s="1831"/>
      <c r="I71" s="1831"/>
      <c r="J71" s="1831"/>
      <c r="K71" s="1877"/>
      <c r="L71" s="1877"/>
    </row>
    <row r="72" spans="1:12">
      <c r="F72" s="1831"/>
      <c r="G72" s="1831"/>
      <c r="H72" s="1831"/>
      <c r="I72" s="1831"/>
      <c r="J72" s="1831"/>
      <c r="K72" s="1877"/>
      <c r="L72" s="1877"/>
    </row>
    <row r="73" spans="1:12">
      <c r="F73" s="1831"/>
      <c r="G73" s="1831"/>
      <c r="H73" s="1831"/>
      <c r="I73" s="1831"/>
      <c r="J73" s="1831"/>
      <c r="K73" s="1877"/>
      <c r="L73" s="1877"/>
    </row>
    <row r="74" spans="1:12">
      <c r="F74" s="1831"/>
      <c r="G74" s="1831"/>
      <c r="H74" s="1831"/>
      <c r="I74" s="1831"/>
      <c r="J74" s="1831"/>
      <c r="K74" s="1877"/>
      <c r="L74" s="1877"/>
    </row>
    <row r="75" spans="1:12">
      <c r="F75" s="1831"/>
      <c r="G75" s="1831"/>
      <c r="H75" s="1831"/>
      <c r="I75" s="1831"/>
      <c r="J75" s="1831"/>
      <c r="K75" s="1877"/>
      <c r="L75" s="1877"/>
    </row>
    <row r="76" spans="1:12">
      <c r="F76" s="1831"/>
      <c r="G76" s="1831"/>
      <c r="H76" s="1831"/>
      <c r="I76" s="1831"/>
      <c r="J76" s="1831"/>
      <c r="K76" s="1877"/>
      <c r="L76" s="1877"/>
    </row>
    <row r="77" spans="1:12">
      <c r="F77" s="1831"/>
      <c r="G77" s="1831"/>
      <c r="H77" s="1831"/>
      <c r="I77" s="1831"/>
      <c r="J77" s="1831"/>
      <c r="K77" s="1877"/>
      <c r="L77" s="1877"/>
    </row>
    <row r="78" spans="1:12">
      <c r="F78" s="1831"/>
      <c r="G78" s="1831"/>
      <c r="H78" s="1831"/>
      <c r="I78" s="1831"/>
      <c r="J78" s="1831"/>
      <c r="K78" s="1877"/>
      <c r="L78" s="1877"/>
    </row>
    <row r="79" spans="1:12">
      <c r="F79" s="1831"/>
      <c r="G79" s="1831"/>
      <c r="H79" s="1831"/>
      <c r="I79" s="1831"/>
      <c r="J79" s="1831"/>
      <c r="K79" s="1877"/>
      <c r="L79" s="1877"/>
    </row>
    <row r="80" spans="1:12">
      <c r="F80" s="1831"/>
      <c r="G80" s="1831"/>
      <c r="H80" s="1831"/>
      <c r="I80" s="1831"/>
      <c r="J80" s="1831"/>
      <c r="K80" s="1877"/>
      <c r="L80" s="1877"/>
    </row>
    <row r="81" spans="6:12">
      <c r="F81" s="1831"/>
      <c r="G81" s="1831"/>
      <c r="H81" s="1831"/>
      <c r="I81" s="1831"/>
      <c r="J81" s="1831"/>
      <c r="K81" s="1877"/>
      <c r="L81" s="1877"/>
    </row>
    <row r="82" spans="6:12">
      <c r="F82" s="1831"/>
      <c r="G82" s="1831"/>
      <c r="H82" s="1831"/>
      <c r="I82" s="1831"/>
      <c r="J82" s="1831"/>
      <c r="K82" s="1877"/>
      <c r="L82" s="1877"/>
    </row>
    <row r="83" spans="6:12">
      <c r="F83" s="1831"/>
      <c r="G83" s="1831"/>
      <c r="H83" s="1831"/>
      <c r="I83" s="1831"/>
      <c r="J83" s="1831"/>
      <c r="K83" s="1877"/>
      <c r="L83" s="1877"/>
    </row>
    <row r="84" spans="6:12">
      <c r="F84" s="1831"/>
      <c r="G84" s="1831"/>
      <c r="H84" s="1831"/>
      <c r="I84" s="1831"/>
      <c r="J84" s="1831"/>
      <c r="K84" s="1877"/>
      <c r="L84" s="1877"/>
    </row>
    <row r="85" spans="6:12">
      <c r="F85" s="1831"/>
      <c r="G85" s="1831"/>
      <c r="H85" s="1831"/>
      <c r="I85" s="1831"/>
      <c r="J85" s="1831"/>
      <c r="K85" s="1877"/>
      <c r="L85" s="1877"/>
    </row>
    <row r="86" spans="6:12">
      <c r="F86" s="1831"/>
      <c r="G86" s="1831"/>
      <c r="H86" s="1831"/>
      <c r="I86" s="1831"/>
      <c r="J86" s="1831"/>
      <c r="K86" s="1877"/>
      <c r="L86" s="1877"/>
    </row>
    <row r="87" spans="6:12">
      <c r="F87" s="1831"/>
      <c r="G87" s="1831"/>
      <c r="H87" s="1831"/>
      <c r="I87" s="1831"/>
      <c r="J87" s="1831"/>
      <c r="K87" s="1877"/>
      <c r="L87" s="1877"/>
    </row>
    <row r="88" spans="6:12">
      <c r="F88" s="1831"/>
      <c r="G88" s="1831"/>
      <c r="H88" s="1831"/>
      <c r="I88" s="1831"/>
      <c r="J88" s="1831"/>
      <c r="K88" s="1877"/>
      <c r="L88" s="1877"/>
    </row>
    <row r="89" spans="6:12">
      <c r="F89" s="1831"/>
      <c r="G89" s="1831"/>
      <c r="H89" s="1831"/>
      <c r="I89" s="1831"/>
      <c r="J89" s="1831"/>
      <c r="K89" s="1877"/>
      <c r="L89" s="1877"/>
    </row>
    <row r="90" spans="6:12">
      <c r="F90" s="1831"/>
      <c r="G90" s="1831"/>
      <c r="H90" s="1831"/>
      <c r="I90" s="1831"/>
      <c r="J90" s="1831"/>
      <c r="K90" s="1877"/>
      <c r="L90" s="1877"/>
    </row>
    <row r="91" spans="6:12">
      <c r="F91" s="1831"/>
      <c r="G91" s="1831"/>
      <c r="H91" s="1831"/>
      <c r="I91" s="1831"/>
      <c r="J91" s="1831"/>
      <c r="K91" s="1877"/>
      <c r="L91" s="1877"/>
    </row>
    <row r="92" spans="6:12">
      <c r="F92" s="1831"/>
      <c r="G92" s="1831"/>
      <c r="H92" s="1831"/>
      <c r="I92" s="1831"/>
      <c r="J92" s="1831"/>
      <c r="K92" s="1877"/>
      <c r="L92" s="1877"/>
    </row>
    <row r="93" spans="6:12">
      <c r="F93" s="1831"/>
      <c r="G93" s="1831"/>
      <c r="H93" s="1831"/>
      <c r="I93" s="1831"/>
      <c r="J93" s="1831"/>
      <c r="K93" s="1877"/>
      <c r="L93" s="1877"/>
    </row>
    <row r="94" spans="6:12">
      <c r="F94" s="1831"/>
      <c r="G94" s="1831"/>
      <c r="H94" s="1831"/>
      <c r="I94" s="1831"/>
      <c r="J94" s="1831"/>
      <c r="K94" s="1877"/>
      <c r="L94" s="1877"/>
    </row>
    <row r="95" spans="6:12">
      <c r="F95" s="1831"/>
      <c r="G95" s="1831"/>
      <c r="H95" s="1831"/>
      <c r="I95" s="1831"/>
      <c r="J95" s="1831"/>
      <c r="K95" s="1877"/>
      <c r="L95" s="1877"/>
    </row>
    <row r="96" spans="6:12">
      <c r="F96" s="1831"/>
      <c r="G96" s="1831"/>
      <c r="H96" s="1831"/>
      <c r="I96" s="1831"/>
      <c r="J96" s="1831"/>
      <c r="K96" s="1877"/>
      <c r="L96" s="1877"/>
    </row>
    <row r="97" spans="6:12">
      <c r="F97" s="1831"/>
      <c r="G97" s="1831"/>
      <c r="H97" s="1831"/>
      <c r="I97" s="1831"/>
      <c r="J97" s="1831"/>
      <c r="K97" s="1877"/>
      <c r="L97" s="1877"/>
    </row>
    <row r="98" spans="6:12">
      <c r="F98" s="1831"/>
      <c r="G98" s="1831"/>
      <c r="H98" s="1831"/>
      <c r="I98" s="1831"/>
      <c r="J98" s="1831"/>
      <c r="K98" s="1877"/>
      <c r="L98" s="1877"/>
    </row>
    <row r="99" spans="6:12">
      <c r="F99" s="1831"/>
      <c r="G99" s="1831"/>
      <c r="H99" s="1831"/>
      <c r="I99" s="1831"/>
      <c r="J99" s="1831"/>
      <c r="K99" s="1877"/>
      <c r="L99" s="1877"/>
    </row>
    <row r="100" spans="6:12">
      <c r="F100" s="1831"/>
      <c r="G100" s="1831"/>
      <c r="H100" s="1831"/>
      <c r="I100" s="1831"/>
      <c r="J100" s="1831"/>
      <c r="K100" s="1877"/>
      <c r="L100" s="1877"/>
    </row>
    <row r="101" spans="6:12">
      <c r="F101" s="1831"/>
      <c r="G101" s="1831"/>
      <c r="H101" s="1831"/>
      <c r="I101" s="1831"/>
      <c r="J101" s="1831"/>
      <c r="K101" s="1877"/>
      <c r="L101" s="1877"/>
    </row>
    <row r="102" spans="6:12">
      <c r="F102" s="1831"/>
      <c r="G102" s="1831"/>
      <c r="H102" s="1831"/>
      <c r="I102" s="1831"/>
      <c r="J102" s="1831"/>
      <c r="K102" s="1877"/>
      <c r="L102" s="1877"/>
    </row>
    <row r="103" spans="6:12">
      <c r="F103" s="1831"/>
      <c r="G103" s="1831"/>
      <c r="H103" s="1831"/>
      <c r="I103" s="1831"/>
      <c r="J103" s="1831"/>
      <c r="K103" s="1877"/>
      <c r="L103" s="1877"/>
    </row>
    <row r="104" spans="6:12">
      <c r="F104" s="1831"/>
      <c r="G104" s="1831"/>
      <c r="H104" s="1831"/>
      <c r="I104" s="1831"/>
      <c r="J104" s="1831"/>
      <c r="K104" s="1877"/>
      <c r="L104" s="1877"/>
    </row>
    <row r="105" spans="6:12">
      <c r="F105" s="1831"/>
      <c r="G105" s="1831"/>
      <c r="H105" s="1831"/>
      <c r="I105" s="1831"/>
      <c r="J105" s="1831"/>
      <c r="K105" s="1877"/>
      <c r="L105" s="1877"/>
    </row>
    <row r="106" spans="6:12">
      <c r="F106" s="1831"/>
      <c r="G106" s="1831"/>
      <c r="H106" s="1831"/>
      <c r="I106" s="1831"/>
      <c r="J106" s="1831"/>
      <c r="K106" s="1877"/>
      <c r="L106" s="1877"/>
    </row>
    <row r="107" spans="6:12">
      <c r="F107" s="1831"/>
      <c r="G107" s="1831"/>
      <c r="H107" s="1831"/>
      <c r="I107" s="1831"/>
      <c r="J107" s="1831"/>
      <c r="K107" s="1877"/>
      <c r="L107" s="1877"/>
    </row>
    <row r="108" spans="6:12">
      <c r="F108" s="1831"/>
      <c r="G108" s="1831"/>
      <c r="H108" s="1831"/>
      <c r="I108" s="1831"/>
      <c r="J108" s="1831"/>
      <c r="K108" s="1877"/>
      <c r="L108" s="1877"/>
    </row>
    <row r="109" spans="6:12">
      <c r="F109" s="1831"/>
      <c r="G109" s="1831"/>
      <c r="H109" s="1831"/>
      <c r="I109" s="1831"/>
      <c r="J109" s="1831"/>
      <c r="K109" s="1877"/>
      <c r="L109" s="1877"/>
    </row>
    <row r="110" spans="6:12">
      <c r="F110" s="1831"/>
      <c r="G110" s="1831"/>
      <c r="H110" s="1831"/>
      <c r="I110" s="1831"/>
      <c r="J110" s="1831"/>
      <c r="K110" s="1877"/>
      <c r="L110" s="1877"/>
    </row>
    <row r="111" spans="6:12">
      <c r="F111" s="1831"/>
      <c r="G111" s="1831"/>
      <c r="H111" s="1831"/>
      <c r="I111" s="1831"/>
      <c r="J111" s="1831"/>
      <c r="K111" s="1877"/>
      <c r="L111" s="1877"/>
    </row>
    <row r="112" spans="6:12">
      <c r="F112" s="1831"/>
      <c r="G112" s="1831"/>
      <c r="H112" s="1831"/>
      <c r="I112" s="1831"/>
      <c r="J112" s="1831"/>
      <c r="K112" s="1877"/>
      <c r="L112" s="1877"/>
    </row>
    <row r="113" spans="6:12">
      <c r="F113" s="1831"/>
      <c r="G113" s="1831"/>
      <c r="H113" s="1831"/>
      <c r="I113" s="1831"/>
      <c r="J113" s="1831"/>
      <c r="K113" s="1877"/>
      <c r="L113" s="1877"/>
    </row>
    <row r="114" spans="6:12">
      <c r="F114" s="1831"/>
      <c r="G114" s="1831"/>
      <c r="H114" s="1831"/>
      <c r="I114" s="1831"/>
      <c r="J114" s="1831"/>
      <c r="K114" s="1877"/>
      <c r="L114" s="1877"/>
    </row>
    <row r="115" spans="6:12">
      <c r="F115" s="1831"/>
      <c r="G115" s="1831"/>
      <c r="H115" s="1831"/>
      <c r="I115" s="1831"/>
      <c r="J115" s="1831"/>
      <c r="K115" s="1877"/>
      <c r="L115" s="1877"/>
    </row>
    <row r="116" spans="6:12">
      <c r="F116" s="1831"/>
      <c r="G116" s="1831"/>
      <c r="H116" s="1831"/>
      <c r="I116" s="1831"/>
      <c r="J116" s="1831"/>
      <c r="K116" s="1877"/>
      <c r="L116" s="1877"/>
    </row>
    <row r="117" spans="6:12">
      <c r="F117" s="1831"/>
      <c r="G117" s="1831"/>
      <c r="H117" s="1831"/>
      <c r="I117" s="1831"/>
      <c r="J117" s="1831"/>
      <c r="K117" s="1877"/>
      <c r="L117" s="1877"/>
    </row>
    <row r="118" spans="6:12">
      <c r="F118" s="1831"/>
      <c r="G118" s="1831"/>
      <c r="H118" s="1831"/>
      <c r="I118" s="1831"/>
      <c r="J118" s="1831"/>
      <c r="K118" s="1877"/>
      <c r="L118" s="1877"/>
    </row>
    <row r="119" spans="6:12">
      <c r="F119" s="1831"/>
      <c r="G119" s="1831"/>
      <c r="H119" s="1831"/>
      <c r="I119" s="1831"/>
      <c r="J119" s="1831"/>
      <c r="K119" s="1877"/>
      <c r="L119" s="1877"/>
    </row>
    <row r="120" spans="6:12">
      <c r="F120" s="1831"/>
      <c r="G120" s="1831"/>
      <c r="H120" s="1831"/>
      <c r="I120" s="1831"/>
      <c r="J120" s="1831"/>
      <c r="K120" s="1877"/>
      <c r="L120" s="1877"/>
    </row>
    <row r="121" spans="6:12">
      <c r="F121" s="1831"/>
      <c r="G121" s="1831"/>
      <c r="H121" s="1831"/>
      <c r="I121" s="1831"/>
      <c r="J121" s="1831"/>
      <c r="K121" s="1877"/>
      <c r="L121" s="1877"/>
    </row>
    <row r="122" spans="6:12">
      <c r="F122" s="1831"/>
      <c r="G122" s="1831"/>
      <c r="H122" s="1831"/>
      <c r="I122" s="1831"/>
      <c r="J122" s="1831"/>
      <c r="K122" s="1877"/>
      <c r="L122" s="1877"/>
    </row>
    <row r="123" spans="6:12">
      <c r="F123" s="1831"/>
      <c r="G123" s="1831"/>
      <c r="H123" s="1831"/>
      <c r="I123" s="1831"/>
      <c r="J123" s="1831"/>
      <c r="K123" s="1877"/>
      <c r="L123" s="1877"/>
    </row>
    <row r="124" spans="6:12">
      <c r="F124" s="1831"/>
      <c r="G124" s="1831"/>
      <c r="H124" s="1831"/>
      <c r="I124" s="1831"/>
      <c r="J124" s="1831"/>
      <c r="K124" s="1877"/>
      <c r="L124" s="1877"/>
    </row>
    <row r="125" spans="6:12">
      <c r="F125" s="1831"/>
      <c r="G125" s="1831"/>
      <c r="H125" s="1831"/>
      <c r="I125" s="1831"/>
      <c r="J125" s="1831"/>
      <c r="K125" s="1877"/>
      <c r="L125" s="1877"/>
    </row>
    <row r="126" spans="6:12">
      <c r="F126" s="1831"/>
      <c r="G126" s="1831"/>
      <c r="H126" s="1831"/>
      <c r="I126" s="1831"/>
      <c r="J126" s="1831"/>
      <c r="K126" s="1877"/>
      <c r="L126" s="1877"/>
    </row>
    <row r="127" spans="6:12">
      <c r="F127" s="1831"/>
      <c r="G127" s="1831"/>
      <c r="H127" s="1831"/>
      <c r="I127" s="1831"/>
      <c r="J127" s="1831"/>
      <c r="K127" s="1877"/>
      <c r="L127" s="1877"/>
    </row>
    <row r="128" spans="6:12">
      <c r="F128" s="1831"/>
      <c r="G128" s="1831"/>
      <c r="H128" s="1831"/>
      <c r="I128" s="1831"/>
      <c r="J128" s="1831"/>
      <c r="K128" s="1877"/>
      <c r="L128" s="1877"/>
    </row>
    <row r="129" spans="6:12">
      <c r="F129" s="1831"/>
      <c r="G129" s="1831"/>
      <c r="H129" s="1831"/>
      <c r="I129" s="1831"/>
      <c r="J129" s="1831"/>
      <c r="K129" s="1877"/>
      <c r="L129" s="1877"/>
    </row>
    <row r="130" spans="6:12">
      <c r="F130" s="1831"/>
      <c r="G130" s="1831"/>
      <c r="H130" s="1831"/>
      <c r="I130" s="1831"/>
      <c r="J130" s="1831"/>
      <c r="K130" s="1877"/>
      <c r="L130" s="1877"/>
    </row>
    <row r="131" spans="6:12">
      <c r="F131" s="1831"/>
      <c r="G131" s="1831"/>
      <c r="H131" s="1831"/>
      <c r="I131" s="1831"/>
      <c r="J131" s="1831"/>
      <c r="K131" s="1877"/>
      <c r="L131" s="1877"/>
    </row>
    <row r="132" spans="6:12">
      <c r="F132" s="1831"/>
      <c r="G132" s="1831"/>
      <c r="H132" s="1831"/>
      <c r="I132" s="1831"/>
      <c r="J132" s="1831"/>
      <c r="K132" s="1877"/>
      <c r="L132" s="1877"/>
    </row>
    <row r="133" spans="6:12">
      <c r="F133" s="1831"/>
      <c r="G133" s="1831"/>
      <c r="H133" s="1831"/>
      <c r="I133" s="1831"/>
      <c r="J133" s="1831"/>
      <c r="K133" s="1877"/>
      <c r="L133" s="1877"/>
    </row>
    <row r="134" spans="6:12">
      <c r="F134" s="1831"/>
      <c r="G134" s="1831"/>
      <c r="H134" s="1831"/>
      <c r="I134" s="1831"/>
      <c r="J134" s="1831"/>
      <c r="K134" s="1877"/>
      <c r="L134" s="1877"/>
    </row>
    <row r="135" spans="6:12">
      <c r="F135" s="1831"/>
      <c r="G135" s="1831"/>
      <c r="H135" s="1831"/>
      <c r="I135" s="1831"/>
      <c r="J135" s="1831"/>
      <c r="K135" s="1877"/>
      <c r="L135" s="1877"/>
    </row>
    <row r="136" spans="6:12">
      <c r="F136" s="1831"/>
      <c r="G136" s="1831"/>
      <c r="H136" s="1831"/>
      <c r="I136" s="1831"/>
      <c r="J136" s="1831"/>
      <c r="K136" s="1877"/>
      <c r="L136" s="1877"/>
    </row>
    <row r="137" spans="6:12">
      <c r="F137" s="1831"/>
      <c r="G137" s="1831"/>
      <c r="H137" s="1831"/>
      <c r="I137" s="1831"/>
      <c r="J137" s="1831"/>
      <c r="K137" s="1877"/>
      <c r="L137" s="1877"/>
    </row>
    <row r="138" spans="6:12">
      <c r="F138" s="1831"/>
      <c r="G138" s="1831"/>
      <c r="H138" s="1831"/>
      <c r="I138" s="1831"/>
      <c r="J138" s="1831"/>
      <c r="K138" s="1877"/>
      <c r="L138" s="1877"/>
    </row>
    <row r="139" spans="6:12">
      <c r="F139" s="1831"/>
      <c r="G139" s="1831"/>
      <c r="H139" s="1831"/>
      <c r="I139" s="1831"/>
      <c r="J139" s="1831"/>
      <c r="K139" s="1877"/>
      <c r="L139" s="1877"/>
    </row>
    <row r="140" spans="6:12">
      <c r="F140" s="1831"/>
      <c r="G140" s="1831"/>
      <c r="H140" s="1831"/>
      <c r="I140" s="1831"/>
      <c r="J140" s="1831"/>
      <c r="K140" s="1877"/>
      <c r="L140" s="1877"/>
    </row>
    <row r="141" spans="6:12">
      <c r="F141" s="1831"/>
      <c r="G141" s="1831"/>
      <c r="H141" s="1831"/>
      <c r="I141" s="1831"/>
      <c r="J141" s="1831"/>
      <c r="K141" s="1877"/>
      <c r="L141" s="1877"/>
    </row>
    <row r="142" spans="6:12">
      <c r="F142" s="1831"/>
      <c r="G142" s="1831"/>
      <c r="H142" s="1831"/>
      <c r="I142" s="1831"/>
      <c r="J142" s="1831"/>
      <c r="K142" s="1877"/>
      <c r="L142" s="1877"/>
    </row>
    <row r="143" spans="6:12">
      <c r="F143" s="1831"/>
      <c r="G143" s="1831"/>
      <c r="H143" s="1831"/>
      <c r="I143" s="1831"/>
      <c r="J143" s="1831"/>
      <c r="K143" s="1877"/>
      <c r="L143" s="1877"/>
    </row>
    <row r="144" spans="6:12">
      <c r="F144" s="1831"/>
      <c r="G144" s="1831"/>
      <c r="H144" s="1831"/>
      <c r="I144" s="1831"/>
      <c r="J144" s="1831"/>
      <c r="K144" s="1877"/>
      <c r="L144" s="1877"/>
    </row>
    <row r="145" spans="6:12">
      <c r="F145" s="1831"/>
      <c r="G145" s="1831"/>
      <c r="H145" s="1831"/>
      <c r="I145" s="1831"/>
      <c r="J145" s="1831"/>
      <c r="K145" s="1877"/>
      <c r="L145" s="1877"/>
    </row>
    <row r="146" spans="6:12">
      <c r="F146" s="1831"/>
      <c r="G146" s="1831"/>
      <c r="H146" s="1831"/>
      <c r="I146" s="1831"/>
      <c r="J146" s="1831"/>
      <c r="K146" s="1877"/>
      <c r="L146" s="1877"/>
    </row>
    <row r="147" spans="6:12">
      <c r="F147" s="1831"/>
      <c r="G147" s="1831"/>
      <c r="H147" s="1831"/>
      <c r="I147" s="1831"/>
      <c r="J147" s="1831"/>
      <c r="K147" s="1877"/>
      <c r="L147" s="1877"/>
    </row>
    <row r="148" spans="6:12">
      <c r="F148" s="1831"/>
      <c r="G148" s="1831"/>
      <c r="H148" s="1831"/>
      <c r="I148" s="1831"/>
      <c r="J148" s="1831"/>
      <c r="K148" s="1877"/>
      <c r="L148" s="1877"/>
    </row>
    <row r="149" spans="6:12">
      <c r="F149" s="1831"/>
      <c r="G149" s="1831"/>
      <c r="H149" s="1831"/>
      <c r="I149" s="1831"/>
      <c r="J149" s="1831"/>
      <c r="K149" s="1877"/>
      <c r="L149" s="1877"/>
    </row>
    <row r="150" spans="6:12">
      <c r="F150" s="1831"/>
      <c r="G150" s="1831"/>
      <c r="H150" s="1831"/>
      <c r="I150" s="1831"/>
      <c r="J150" s="1831"/>
      <c r="K150" s="1877"/>
      <c r="L150" s="1877"/>
    </row>
    <row r="151" spans="6:12">
      <c r="F151" s="1831"/>
      <c r="G151" s="1831"/>
      <c r="H151" s="1831"/>
      <c r="I151" s="1831"/>
      <c r="J151" s="1831"/>
      <c r="K151" s="1877"/>
      <c r="L151" s="1877"/>
    </row>
    <row r="152" spans="6:12">
      <c r="F152" s="1831"/>
      <c r="G152" s="1831"/>
      <c r="H152" s="1831"/>
      <c r="I152" s="1831"/>
      <c r="J152" s="1831"/>
      <c r="K152" s="1877"/>
      <c r="L152" s="1877"/>
    </row>
    <row r="153" spans="6:12">
      <c r="F153" s="1831"/>
      <c r="G153" s="1831"/>
      <c r="H153" s="1831"/>
      <c r="I153" s="1831"/>
      <c r="J153" s="1831"/>
      <c r="K153" s="1877"/>
      <c r="L153" s="1877"/>
    </row>
    <row r="154" spans="6:12">
      <c r="F154" s="1831"/>
      <c r="G154" s="1831"/>
      <c r="H154" s="1831"/>
      <c r="I154" s="1831"/>
      <c r="J154" s="1831"/>
      <c r="K154" s="1877"/>
      <c r="L154" s="1877"/>
    </row>
    <row r="155" spans="6:12">
      <c r="F155" s="1831"/>
      <c r="G155" s="1831"/>
      <c r="H155" s="1831"/>
      <c r="I155" s="1831"/>
      <c r="J155" s="1831"/>
      <c r="K155" s="1877"/>
      <c r="L155" s="1877"/>
    </row>
    <row r="156" spans="6:12">
      <c r="F156" s="1831"/>
      <c r="G156" s="1831"/>
      <c r="H156" s="1831"/>
      <c r="I156" s="1831"/>
      <c r="J156" s="1831"/>
      <c r="K156" s="1877"/>
      <c r="L156" s="1877"/>
    </row>
    <row r="157" spans="6:12">
      <c r="F157" s="1831"/>
      <c r="G157" s="1831"/>
      <c r="H157" s="1831"/>
      <c r="I157" s="1831"/>
      <c r="J157" s="1831"/>
      <c r="K157" s="1877"/>
      <c r="L157" s="1877"/>
    </row>
    <row r="158" spans="6:12">
      <c r="F158" s="1831"/>
      <c r="G158" s="1831"/>
      <c r="H158" s="1831"/>
      <c r="I158" s="1831"/>
      <c r="J158" s="1831"/>
      <c r="K158" s="1877"/>
      <c r="L158" s="1877"/>
    </row>
    <row r="159" spans="6:12">
      <c r="F159" s="1831"/>
      <c r="G159" s="1831"/>
      <c r="H159" s="1831"/>
      <c r="I159" s="1831"/>
      <c r="J159" s="1831"/>
      <c r="K159" s="1877"/>
      <c r="L159" s="1877"/>
    </row>
    <row r="160" spans="6:12">
      <c r="F160" s="1831"/>
      <c r="G160" s="1831"/>
      <c r="H160" s="1831"/>
      <c r="I160" s="1831"/>
      <c r="J160" s="1831"/>
      <c r="K160" s="1877"/>
      <c r="L160" s="1877"/>
    </row>
    <row r="161" spans="6:12">
      <c r="F161" s="1831"/>
      <c r="G161" s="1831"/>
      <c r="H161" s="1831"/>
      <c r="I161" s="1831"/>
      <c r="J161" s="1831"/>
      <c r="K161" s="1877"/>
      <c r="L161" s="1877"/>
    </row>
    <row r="162" spans="6:12">
      <c r="F162" s="1831"/>
      <c r="G162" s="1831"/>
      <c r="H162" s="1831"/>
      <c r="I162" s="1831"/>
      <c r="J162" s="1831"/>
      <c r="K162" s="1877"/>
      <c r="L162" s="1877"/>
    </row>
    <row r="163" spans="6:12">
      <c r="F163" s="1831"/>
      <c r="G163" s="1831"/>
      <c r="H163" s="1831"/>
      <c r="I163" s="1831"/>
      <c r="J163" s="1831"/>
      <c r="K163" s="1877"/>
      <c r="L163" s="1877"/>
    </row>
    <row r="164" spans="6:12">
      <c r="F164" s="1831"/>
      <c r="G164" s="1831"/>
      <c r="H164" s="1831"/>
      <c r="I164" s="1831"/>
      <c r="J164" s="1831"/>
      <c r="K164" s="1877"/>
      <c r="L164" s="1877"/>
    </row>
    <row r="165" spans="6:12">
      <c r="F165" s="1831"/>
      <c r="G165" s="1831"/>
      <c r="H165" s="1831"/>
      <c r="I165" s="1831"/>
      <c r="J165" s="1831"/>
      <c r="K165" s="1877"/>
      <c r="L165" s="1877"/>
    </row>
    <row r="166" spans="6:12">
      <c r="F166" s="1831"/>
      <c r="G166" s="1831"/>
      <c r="H166" s="1831"/>
      <c r="I166" s="1831"/>
      <c r="J166" s="1831"/>
      <c r="K166" s="1877"/>
      <c r="L166" s="1877"/>
    </row>
    <row r="167" spans="6:12">
      <c r="F167" s="1831"/>
      <c r="G167" s="1831"/>
      <c r="H167" s="1831"/>
      <c r="I167" s="1831"/>
      <c r="J167" s="1831"/>
      <c r="K167" s="1877"/>
      <c r="L167" s="1877"/>
    </row>
    <row r="168" spans="6:12">
      <c r="F168" s="1831"/>
      <c r="G168" s="1831"/>
      <c r="H168" s="1831"/>
      <c r="I168" s="1831"/>
      <c r="J168" s="1831"/>
      <c r="K168" s="1877"/>
      <c r="L168" s="1877"/>
    </row>
    <row r="169" spans="6:12">
      <c r="F169" s="1831"/>
      <c r="G169" s="1831"/>
      <c r="H169" s="1831"/>
      <c r="I169" s="1831"/>
      <c r="J169" s="1831"/>
      <c r="K169" s="1877"/>
      <c r="L169" s="1877"/>
    </row>
    <row r="170" spans="6:12">
      <c r="F170" s="1831"/>
      <c r="G170" s="1831"/>
      <c r="H170" s="1831"/>
      <c r="I170" s="1831"/>
      <c r="J170" s="1831"/>
      <c r="K170" s="1877"/>
      <c r="L170" s="1877"/>
    </row>
    <row r="171" spans="6:12">
      <c r="F171" s="1831"/>
      <c r="G171" s="1831"/>
      <c r="H171" s="1831"/>
      <c r="I171" s="1831"/>
      <c r="J171" s="1831"/>
      <c r="K171" s="1877"/>
      <c r="L171" s="1877"/>
    </row>
    <row r="172" spans="6:12">
      <c r="F172" s="1831"/>
      <c r="G172" s="1831"/>
      <c r="H172" s="1831"/>
      <c r="I172" s="1831"/>
      <c r="J172" s="1831"/>
      <c r="K172" s="1877"/>
      <c r="L172" s="1877"/>
    </row>
    <row r="173" spans="6:12">
      <c r="F173" s="1831"/>
      <c r="G173" s="1831"/>
      <c r="H173" s="1831"/>
      <c r="I173" s="1831"/>
      <c r="J173" s="1831"/>
      <c r="K173" s="1877"/>
      <c r="L173" s="1877"/>
    </row>
    <row r="174" spans="6:12">
      <c r="F174" s="1831"/>
      <c r="G174" s="1831"/>
      <c r="H174" s="1831"/>
      <c r="I174" s="1831"/>
      <c r="J174" s="1831"/>
      <c r="K174" s="1877"/>
      <c r="L174" s="1877"/>
    </row>
    <row r="175" spans="6:12">
      <c r="F175" s="1831"/>
      <c r="G175" s="1831"/>
      <c r="H175" s="1831"/>
      <c r="I175" s="1831"/>
      <c r="J175" s="1831"/>
      <c r="K175" s="1877"/>
      <c r="L175" s="1877"/>
    </row>
    <row r="176" spans="6:12">
      <c r="F176" s="1831"/>
      <c r="G176" s="1831"/>
      <c r="H176" s="1831"/>
      <c r="I176" s="1831"/>
      <c r="J176" s="1831"/>
      <c r="K176" s="1877"/>
      <c r="L176" s="1877"/>
    </row>
    <row r="177" spans="6:12">
      <c r="F177" s="1831"/>
      <c r="G177" s="1831"/>
      <c r="H177" s="1831"/>
      <c r="I177" s="1831"/>
      <c r="J177" s="1831"/>
      <c r="K177" s="1877"/>
      <c r="L177" s="1877"/>
    </row>
    <row r="178" spans="6:12">
      <c r="F178" s="1831"/>
      <c r="G178" s="1831"/>
      <c r="H178" s="1831"/>
      <c r="I178" s="1831"/>
      <c r="J178" s="1831"/>
      <c r="K178" s="1877"/>
      <c r="L178" s="1877"/>
    </row>
    <row r="179" spans="6:12">
      <c r="F179" s="1831"/>
      <c r="G179" s="1831"/>
      <c r="H179" s="1831"/>
      <c r="I179" s="1831"/>
      <c r="J179" s="1831"/>
      <c r="K179" s="1877"/>
      <c r="L179" s="1877"/>
    </row>
    <row r="180" spans="6:12">
      <c r="F180" s="1831"/>
      <c r="G180" s="1831"/>
      <c r="H180" s="1831"/>
      <c r="I180" s="1831"/>
      <c r="J180" s="1831"/>
      <c r="K180" s="1877"/>
      <c r="L180" s="1877"/>
    </row>
    <row r="181" spans="6:12">
      <c r="F181" s="1831"/>
      <c r="G181" s="1831"/>
      <c r="H181" s="1831"/>
      <c r="I181" s="1831"/>
      <c r="J181" s="1831"/>
      <c r="K181" s="1877"/>
      <c r="L181" s="1877"/>
    </row>
    <row r="182" spans="6:12">
      <c r="F182" s="1831"/>
      <c r="G182" s="1831"/>
      <c r="H182" s="1831"/>
      <c r="I182" s="1831"/>
      <c r="J182" s="1831"/>
      <c r="K182" s="1877"/>
      <c r="L182" s="1877"/>
    </row>
    <row r="183" spans="6:12">
      <c r="F183" s="1831"/>
      <c r="G183" s="1831"/>
      <c r="H183" s="1831"/>
      <c r="I183" s="1831"/>
      <c r="J183" s="1831"/>
      <c r="K183" s="1877"/>
      <c r="L183" s="1877"/>
    </row>
    <row r="184" spans="6:12">
      <c r="F184" s="1831"/>
      <c r="G184" s="1831"/>
      <c r="H184" s="1831"/>
      <c r="I184" s="1831"/>
      <c r="J184" s="1831"/>
      <c r="K184" s="1877"/>
      <c r="L184" s="1877"/>
    </row>
    <row r="185" spans="6:12">
      <c r="F185" s="1831"/>
      <c r="G185" s="1831"/>
      <c r="H185" s="1831"/>
      <c r="I185" s="1831"/>
      <c r="J185" s="1831"/>
      <c r="K185" s="1877"/>
      <c r="L185" s="1877"/>
    </row>
    <row r="186" spans="6:12">
      <c r="F186" s="1831"/>
      <c r="G186" s="1831"/>
      <c r="H186" s="1831"/>
      <c r="I186" s="1831"/>
      <c r="J186" s="1831"/>
      <c r="K186" s="1877"/>
      <c r="L186" s="1877"/>
    </row>
    <row r="187" spans="6:12">
      <c r="F187" s="1831"/>
      <c r="G187" s="1831"/>
      <c r="H187" s="1831"/>
      <c r="I187" s="1831"/>
      <c r="J187" s="1831"/>
      <c r="K187" s="1877"/>
      <c r="L187" s="1877"/>
    </row>
    <row r="188" spans="6:12">
      <c r="F188" s="1831"/>
      <c r="G188" s="1831"/>
      <c r="H188" s="1831"/>
      <c r="I188" s="1831"/>
      <c r="J188" s="1831"/>
      <c r="K188" s="1877"/>
      <c r="L188" s="1877"/>
    </row>
    <row r="189" spans="6:12">
      <c r="F189" s="1831"/>
      <c r="G189" s="1831"/>
      <c r="H189" s="1831"/>
      <c r="I189" s="1831"/>
      <c r="J189" s="1831"/>
      <c r="K189" s="1877"/>
      <c r="L189" s="1877"/>
    </row>
    <row r="190" spans="6:12">
      <c r="F190" s="1831"/>
      <c r="G190" s="1831"/>
      <c r="H190" s="1831"/>
      <c r="I190" s="1831"/>
      <c r="J190" s="1831"/>
      <c r="K190" s="1877"/>
      <c r="L190" s="1877"/>
    </row>
    <row r="191" spans="6:12">
      <c r="F191" s="1831"/>
      <c r="G191" s="1831"/>
      <c r="H191" s="1831"/>
      <c r="I191" s="1831"/>
      <c r="J191" s="1831"/>
      <c r="K191" s="1877"/>
      <c r="L191" s="1877"/>
    </row>
    <row r="192" spans="6:12">
      <c r="F192" s="1831"/>
      <c r="G192" s="1831"/>
      <c r="H192" s="1831"/>
      <c r="I192" s="1831"/>
      <c r="J192" s="1831"/>
      <c r="K192" s="1877"/>
      <c r="L192" s="1877"/>
    </row>
    <row r="193" spans="6:12">
      <c r="F193" s="1831"/>
      <c r="G193" s="1831"/>
      <c r="H193" s="1831"/>
      <c r="I193" s="1831"/>
      <c r="J193" s="1831"/>
      <c r="K193" s="1877"/>
      <c r="L193" s="1877"/>
    </row>
    <row r="194" spans="6:12">
      <c r="F194" s="1831"/>
      <c r="G194" s="1831"/>
      <c r="H194" s="1831"/>
      <c r="I194" s="1831"/>
      <c r="J194" s="1831"/>
      <c r="K194" s="1877"/>
      <c r="L194" s="1877"/>
    </row>
    <row r="195" spans="6:12">
      <c r="F195" s="1831"/>
      <c r="G195" s="1831"/>
      <c r="H195" s="1831"/>
      <c r="I195" s="1831"/>
      <c r="J195" s="1831"/>
      <c r="K195" s="1877"/>
      <c r="L195" s="1877"/>
    </row>
    <row r="196" spans="6:12">
      <c r="F196" s="1831"/>
      <c r="G196" s="1831"/>
      <c r="H196" s="1831"/>
      <c r="I196" s="1831"/>
      <c r="J196" s="1831"/>
      <c r="K196" s="1877"/>
      <c r="L196" s="1877"/>
    </row>
    <row r="197" spans="6:12">
      <c r="F197" s="1831"/>
      <c r="G197" s="1831"/>
      <c r="H197" s="1831"/>
      <c r="I197" s="1831"/>
      <c r="J197" s="1831"/>
      <c r="K197" s="1877"/>
      <c r="L197" s="1877"/>
    </row>
    <row r="198" spans="6:12">
      <c r="F198" s="1831"/>
      <c r="G198" s="1831"/>
      <c r="H198" s="1831"/>
      <c r="I198" s="1831"/>
      <c r="J198" s="1831"/>
      <c r="K198" s="1877"/>
      <c r="L198" s="1877"/>
    </row>
    <row r="199" spans="6:12">
      <c r="F199" s="1831"/>
      <c r="G199" s="1831"/>
      <c r="H199" s="1831"/>
      <c r="I199" s="1831"/>
      <c r="J199" s="1831"/>
      <c r="K199" s="1877"/>
      <c r="L199" s="1877"/>
    </row>
    <row r="200" spans="6:12">
      <c r="F200" s="1831"/>
      <c r="G200" s="1831"/>
      <c r="H200" s="1831"/>
      <c r="I200" s="1831"/>
      <c r="J200" s="1831"/>
      <c r="K200" s="1877"/>
      <c r="L200" s="1877"/>
    </row>
    <row r="201" spans="6:12">
      <c r="F201" s="1831"/>
      <c r="G201" s="1831"/>
      <c r="H201" s="1831"/>
      <c r="I201" s="1831"/>
      <c r="J201" s="1831"/>
      <c r="K201" s="1877"/>
      <c r="L201" s="1877"/>
    </row>
    <row r="202" spans="6:12">
      <c r="F202" s="1831"/>
      <c r="G202" s="1831"/>
      <c r="H202" s="1831"/>
      <c r="I202" s="1831"/>
      <c r="J202" s="1831"/>
      <c r="K202" s="1877"/>
      <c r="L202" s="1877"/>
    </row>
    <row r="203" spans="6:12">
      <c r="F203" s="1831"/>
      <c r="G203" s="1831"/>
      <c r="H203" s="1831"/>
      <c r="I203" s="1831"/>
      <c r="J203" s="1831"/>
      <c r="K203" s="1877"/>
      <c r="L203" s="1877"/>
    </row>
    <row r="204" spans="6:12">
      <c r="F204" s="1831"/>
      <c r="G204" s="1831"/>
      <c r="H204" s="1831"/>
      <c r="I204" s="1831"/>
      <c r="J204" s="1831"/>
      <c r="K204" s="1877"/>
      <c r="L204" s="1877"/>
    </row>
    <row r="205" spans="6:12">
      <c r="F205" s="1831"/>
      <c r="G205" s="1831"/>
      <c r="H205" s="1831"/>
      <c r="I205" s="1831"/>
      <c r="J205" s="1831"/>
      <c r="K205" s="1877"/>
      <c r="L205" s="1877"/>
    </row>
    <row r="206" spans="6:12">
      <c r="F206" s="1831"/>
      <c r="G206" s="1831"/>
      <c r="H206" s="1831"/>
      <c r="I206" s="1831"/>
      <c r="J206" s="1831"/>
      <c r="K206" s="1877"/>
      <c r="L206" s="1877"/>
    </row>
    <row r="207" spans="6:12">
      <c r="F207" s="1831"/>
      <c r="G207" s="1831"/>
      <c r="H207" s="1831"/>
      <c r="I207" s="1831"/>
      <c r="J207" s="1831"/>
      <c r="K207" s="1877"/>
      <c r="L207" s="1877"/>
    </row>
    <row r="208" spans="6:12">
      <c r="F208" s="1831"/>
      <c r="G208" s="1831"/>
      <c r="H208" s="1831"/>
      <c r="I208" s="1831"/>
      <c r="J208" s="1831"/>
      <c r="K208" s="1877"/>
      <c r="L208" s="1877"/>
    </row>
    <row r="209" spans="6:12">
      <c r="F209" s="1831"/>
      <c r="G209" s="1831"/>
      <c r="H209" s="1831"/>
      <c r="I209" s="1831"/>
      <c r="J209" s="1831"/>
      <c r="K209" s="1877"/>
      <c r="L209" s="1877"/>
    </row>
    <row r="210" spans="6:12">
      <c r="F210" s="1831"/>
      <c r="G210" s="1831"/>
      <c r="H210" s="1831"/>
      <c r="I210" s="1831"/>
      <c r="J210" s="1831"/>
      <c r="K210" s="1877"/>
      <c r="L210" s="1877"/>
    </row>
    <row r="211" spans="6:12">
      <c r="F211" s="1831"/>
      <c r="G211" s="1831"/>
      <c r="H211" s="1831"/>
      <c r="I211" s="1831"/>
      <c r="J211" s="1831"/>
      <c r="K211" s="1877"/>
      <c r="L211" s="1877"/>
    </row>
    <row r="212" spans="6:12">
      <c r="F212" s="1831"/>
      <c r="G212" s="1831"/>
      <c r="H212" s="1831"/>
      <c r="I212" s="1831"/>
      <c r="J212" s="1831"/>
      <c r="K212" s="1877"/>
      <c r="L212" s="1877"/>
    </row>
    <row r="213" spans="6:12">
      <c r="F213" s="1831"/>
      <c r="G213" s="1831"/>
      <c r="H213" s="1831"/>
      <c r="I213" s="1831"/>
      <c r="J213" s="1831"/>
      <c r="K213" s="1877"/>
      <c r="L213" s="1877"/>
    </row>
    <row r="214" spans="6:12">
      <c r="F214" s="1831"/>
      <c r="G214" s="1831"/>
      <c r="H214" s="1831"/>
      <c r="I214" s="1831"/>
      <c r="J214" s="1831"/>
      <c r="K214" s="1877"/>
      <c r="L214" s="1877"/>
    </row>
    <row r="215" spans="6:12">
      <c r="F215" s="1831"/>
      <c r="G215" s="1831"/>
      <c r="H215" s="1831"/>
      <c r="I215" s="1831"/>
      <c r="J215" s="1831"/>
      <c r="K215" s="1877"/>
      <c r="L215" s="1877"/>
    </row>
    <row r="216" spans="6:12">
      <c r="F216" s="1831"/>
      <c r="G216" s="1831"/>
      <c r="H216" s="1831"/>
      <c r="I216" s="1831"/>
      <c r="J216" s="1831"/>
      <c r="K216" s="1877"/>
      <c r="L216" s="1877"/>
    </row>
    <row r="217" spans="6:12">
      <c r="F217" s="1831"/>
      <c r="G217" s="1831"/>
      <c r="H217" s="1831"/>
      <c r="I217" s="1831"/>
      <c r="J217" s="1831"/>
      <c r="K217" s="1877"/>
      <c r="L217" s="1877"/>
    </row>
    <row r="218" spans="6:12">
      <c r="F218" s="1831"/>
      <c r="G218" s="1831"/>
      <c r="H218" s="1831"/>
      <c r="I218" s="1831"/>
      <c r="J218" s="1831"/>
      <c r="K218" s="1877"/>
      <c r="L218" s="1877"/>
    </row>
    <row r="219" spans="6:12">
      <c r="F219" s="1831"/>
      <c r="G219" s="1831"/>
      <c r="H219" s="1831"/>
      <c r="I219" s="1831"/>
      <c r="J219" s="1831"/>
      <c r="K219" s="1877"/>
      <c r="L219" s="1877"/>
    </row>
    <row r="220" spans="6:12">
      <c r="F220" s="1831"/>
      <c r="G220" s="1831"/>
      <c r="H220" s="1831"/>
      <c r="I220" s="1831"/>
      <c r="J220" s="1831"/>
      <c r="K220" s="1877"/>
      <c r="L220" s="1877"/>
    </row>
    <row r="221" spans="6:12">
      <c r="F221" s="1831"/>
      <c r="G221" s="1831"/>
      <c r="H221" s="1831"/>
      <c r="I221" s="1831"/>
      <c r="J221" s="1831"/>
      <c r="K221" s="1877"/>
      <c r="L221" s="1877"/>
    </row>
    <row r="222" spans="6:12">
      <c r="F222" s="1831"/>
      <c r="G222" s="1831"/>
      <c r="H222" s="1831"/>
      <c r="I222" s="1831"/>
      <c r="J222" s="1831"/>
      <c r="K222" s="1877"/>
      <c r="L222" s="1877"/>
    </row>
    <row r="223" spans="6:12">
      <c r="F223" s="1831"/>
      <c r="G223" s="1831"/>
      <c r="H223" s="1831"/>
      <c r="I223" s="1831"/>
      <c r="J223" s="1831"/>
      <c r="K223" s="1877"/>
      <c r="L223" s="1877"/>
    </row>
    <row r="224" spans="6:12">
      <c r="F224" s="1831"/>
      <c r="G224" s="1831"/>
      <c r="H224" s="1831"/>
      <c r="I224" s="1831"/>
      <c r="J224" s="1831"/>
      <c r="K224" s="1877"/>
      <c r="L224" s="1877"/>
    </row>
    <row r="225" spans="6:12">
      <c r="F225" s="1831"/>
      <c r="G225" s="1831"/>
      <c r="H225" s="1831"/>
      <c r="I225" s="1831"/>
      <c r="J225" s="1831"/>
      <c r="K225" s="1877"/>
      <c r="L225" s="1877"/>
    </row>
    <row r="226" spans="6:12">
      <c r="F226" s="1831"/>
      <c r="G226" s="1831"/>
      <c r="H226" s="1831"/>
      <c r="I226" s="1831"/>
      <c r="J226" s="1831"/>
      <c r="K226" s="1877"/>
      <c r="L226" s="1877"/>
    </row>
    <row r="227" spans="6:12">
      <c r="F227" s="1831"/>
      <c r="G227" s="1831"/>
      <c r="H227" s="1831"/>
      <c r="I227" s="1831"/>
      <c r="J227" s="1831"/>
      <c r="K227" s="1877"/>
      <c r="L227" s="1877"/>
    </row>
    <row r="228" spans="6:12">
      <c r="F228" s="1831"/>
      <c r="G228" s="1831"/>
      <c r="H228" s="1831"/>
      <c r="I228" s="1831"/>
      <c r="J228" s="1831"/>
      <c r="K228" s="1877"/>
      <c r="L228" s="1877"/>
    </row>
    <row r="229" spans="6:12">
      <c r="F229" s="1831"/>
      <c r="G229" s="1831"/>
      <c r="H229" s="1831"/>
      <c r="I229" s="1831"/>
      <c r="J229" s="1831"/>
      <c r="K229" s="1877"/>
      <c r="L229" s="1877"/>
    </row>
    <row r="230" spans="6:12">
      <c r="F230" s="1831"/>
      <c r="G230" s="1831"/>
      <c r="H230" s="1831"/>
      <c r="I230" s="1831"/>
      <c r="J230" s="1831"/>
      <c r="K230" s="1877"/>
      <c r="L230" s="1877"/>
    </row>
    <row r="231" spans="6:12">
      <c r="F231" s="1831"/>
      <c r="G231" s="1831"/>
      <c r="H231" s="1831"/>
      <c r="I231" s="1831"/>
      <c r="J231" s="1831"/>
      <c r="K231" s="1877"/>
      <c r="L231" s="1877"/>
    </row>
    <row r="232" spans="6:12">
      <c r="F232" s="1831"/>
      <c r="G232" s="1831"/>
      <c r="H232" s="1831"/>
      <c r="I232" s="1831"/>
      <c r="J232" s="1831"/>
      <c r="K232" s="1877"/>
      <c r="L232" s="1877"/>
    </row>
    <row r="233" spans="6:12">
      <c r="F233" s="1831"/>
      <c r="G233" s="1831"/>
      <c r="H233" s="1831"/>
      <c r="I233" s="1831"/>
      <c r="J233" s="1831"/>
      <c r="K233" s="1877"/>
      <c r="L233" s="1877"/>
    </row>
    <row r="234" spans="6:12">
      <c r="F234" s="1831"/>
      <c r="G234" s="1831"/>
      <c r="H234" s="1831"/>
      <c r="I234" s="1831"/>
      <c r="J234" s="1831"/>
      <c r="K234" s="1877"/>
      <c r="L234" s="1877"/>
    </row>
    <row r="235" spans="6:12">
      <c r="F235" s="1831"/>
      <c r="G235" s="1831"/>
      <c r="H235" s="1831"/>
      <c r="I235" s="1831"/>
      <c r="J235" s="1831"/>
      <c r="K235" s="1877"/>
      <c r="L235" s="1877"/>
    </row>
    <row r="236" spans="6:12">
      <c r="F236" s="1831"/>
      <c r="G236" s="1831"/>
      <c r="H236" s="1831"/>
      <c r="I236" s="1831"/>
      <c r="J236" s="1831"/>
      <c r="K236" s="1877"/>
      <c r="L236" s="1877"/>
    </row>
    <row r="237" spans="6:12">
      <c r="F237" s="1831"/>
      <c r="G237" s="1831"/>
      <c r="H237" s="1831"/>
      <c r="I237" s="1831"/>
      <c r="J237" s="1831"/>
      <c r="K237" s="1877"/>
      <c r="L237" s="1877"/>
    </row>
    <row r="238" spans="6:12">
      <c r="F238" s="1831"/>
      <c r="G238" s="1831"/>
      <c r="H238" s="1831"/>
      <c r="I238" s="1831"/>
      <c r="J238" s="1831"/>
      <c r="K238" s="1877"/>
      <c r="L238" s="1877"/>
    </row>
    <row r="239" spans="6:12">
      <c r="F239" s="1831"/>
      <c r="G239" s="1831"/>
      <c r="H239" s="1831"/>
      <c r="I239" s="1831"/>
      <c r="J239" s="1831"/>
      <c r="K239" s="1877"/>
      <c r="L239" s="1877"/>
    </row>
    <row r="240" spans="6:12">
      <c r="F240" s="1831"/>
      <c r="G240" s="1831"/>
      <c r="H240" s="1831"/>
      <c r="I240" s="1831"/>
      <c r="J240" s="1831"/>
      <c r="K240" s="1877"/>
      <c r="L240" s="1877"/>
    </row>
    <row r="241" spans="6:12">
      <c r="F241" s="1831"/>
      <c r="G241" s="1831"/>
      <c r="H241" s="1831"/>
      <c r="I241" s="1831"/>
      <c r="J241" s="1831"/>
      <c r="K241" s="1877"/>
      <c r="L241" s="1877"/>
    </row>
    <row r="242" spans="6:12">
      <c r="F242" s="1831"/>
      <c r="G242" s="1831"/>
      <c r="H242" s="1831"/>
      <c r="I242" s="1831"/>
      <c r="J242" s="1831"/>
      <c r="K242" s="1877"/>
      <c r="L242" s="1877"/>
    </row>
    <row r="243" spans="6:12">
      <c r="F243" s="1831"/>
      <c r="G243" s="1831"/>
      <c r="H243" s="1831"/>
      <c r="I243" s="1831"/>
      <c r="J243" s="1831"/>
      <c r="K243" s="1877"/>
      <c r="L243" s="1877"/>
    </row>
    <row r="244" spans="6:12">
      <c r="F244" s="1831"/>
      <c r="G244" s="1831"/>
      <c r="H244" s="1831"/>
      <c r="I244" s="1831"/>
      <c r="J244" s="1831"/>
      <c r="K244" s="1877"/>
      <c r="L244" s="1877"/>
    </row>
    <row r="245" spans="6:12">
      <c r="F245" s="1831"/>
      <c r="G245" s="1831"/>
      <c r="H245" s="1831"/>
      <c r="I245" s="1831"/>
      <c r="J245" s="1831"/>
      <c r="K245" s="1877"/>
      <c r="L245" s="1877"/>
    </row>
    <row r="246" spans="6:12">
      <c r="F246" s="1831"/>
      <c r="G246" s="1831"/>
      <c r="H246" s="1831"/>
      <c r="I246" s="1831"/>
      <c r="J246" s="1831"/>
      <c r="K246" s="1877"/>
      <c r="L246" s="1877"/>
    </row>
    <row r="247" spans="6:12">
      <c r="F247" s="1831"/>
      <c r="G247" s="1831"/>
      <c r="H247" s="1831"/>
      <c r="I247" s="1831"/>
      <c r="J247" s="1831"/>
      <c r="K247" s="1877"/>
      <c r="L247" s="1877"/>
    </row>
    <row r="248" spans="6:12">
      <c r="F248" s="1831"/>
      <c r="G248" s="1831"/>
      <c r="H248" s="1831"/>
      <c r="I248" s="1831"/>
      <c r="J248" s="1831"/>
      <c r="K248" s="1877"/>
      <c r="L248" s="1877"/>
    </row>
    <row r="249" spans="6:12">
      <c r="F249" s="1831"/>
      <c r="G249" s="1831"/>
      <c r="H249" s="1831"/>
      <c r="I249" s="1831"/>
      <c r="J249" s="1831"/>
      <c r="K249" s="1877"/>
      <c r="L249" s="1877"/>
    </row>
    <row r="250" spans="6:12">
      <c r="F250" s="1831"/>
      <c r="G250" s="1831"/>
      <c r="H250" s="1831"/>
      <c r="I250" s="1831"/>
      <c r="J250" s="1831"/>
      <c r="K250" s="1877"/>
      <c r="L250" s="1877"/>
    </row>
    <row r="251" spans="6:12">
      <c r="F251" s="1831"/>
      <c r="G251" s="1831"/>
      <c r="H251" s="1831"/>
      <c r="I251" s="1831"/>
      <c r="J251" s="1831"/>
      <c r="K251" s="1877"/>
      <c r="L251" s="1877"/>
    </row>
    <row r="252" spans="6:12">
      <c r="F252" s="1831"/>
      <c r="G252" s="1831"/>
      <c r="H252" s="1831"/>
      <c r="I252" s="1831"/>
      <c r="J252" s="1831"/>
      <c r="K252" s="1877"/>
      <c r="L252" s="1877"/>
    </row>
    <row r="253" spans="6:12">
      <c r="F253" s="1831"/>
      <c r="G253" s="1831"/>
      <c r="H253" s="1831"/>
      <c r="I253" s="1831"/>
      <c r="J253" s="1831"/>
      <c r="K253" s="1877"/>
      <c r="L253" s="1877"/>
    </row>
    <row r="254" spans="6:12">
      <c r="F254" s="1831"/>
      <c r="G254" s="1831"/>
      <c r="H254" s="1831"/>
      <c r="I254" s="1831"/>
      <c r="J254" s="1831"/>
      <c r="K254" s="1877"/>
      <c r="L254" s="1877"/>
    </row>
    <row r="255" spans="6:12">
      <c r="F255" s="1831"/>
      <c r="G255" s="1831"/>
      <c r="H255" s="1831"/>
      <c r="I255" s="1831"/>
      <c r="J255" s="1831"/>
      <c r="K255" s="1877"/>
      <c r="L255" s="1877"/>
    </row>
    <row r="256" spans="6:12">
      <c r="F256" s="1831"/>
      <c r="G256" s="1831"/>
      <c r="H256" s="1831"/>
      <c r="I256" s="1831"/>
      <c r="J256" s="1831"/>
      <c r="K256" s="1877"/>
      <c r="L256" s="1877"/>
    </row>
    <row r="257" spans="6:12">
      <c r="F257" s="1831"/>
      <c r="G257" s="1831"/>
      <c r="H257" s="1831"/>
      <c r="I257" s="1831"/>
      <c r="J257" s="1831"/>
      <c r="K257" s="1877"/>
      <c r="L257" s="1877"/>
    </row>
    <row r="258" spans="6:12">
      <c r="F258" s="1831"/>
      <c r="G258" s="1831"/>
      <c r="H258" s="1831"/>
      <c r="I258" s="1831"/>
      <c r="J258" s="1831"/>
      <c r="K258" s="1877"/>
      <c r="L258" s="1877"/>
    </row>
    <row r="259" spans="6:12">
      <c r="F259" s="1831"/>
      <c r="G259" s="1831"/>
      <c r="H259" s="1831"/>
      <c r="I259" s="1831"/>
      <c r="J259" s="1831"/>
      <c r="K259" s="1877"/>
      <c r="L259" s="1877"/>
    </row>
    <row r="260" spans="6:12">
      <c r="F260" s="1831"/>
      <c r="G260" s="1831"/>
      <c r="H260" s="1831"/>
      <c r="I260" s="1831"/>
      <c r="J260" s="1831"/>
      <c r="K260" s="1877"/>
      <c r="L260" s="1877"/>
    </row>
    <row r="261" spans="6:12">
      <c r="F261" s="1831"/>
      <c r="G261" s="1831"/>
      <c r="H261" s="1831"/>
      <c r="I261" s="1831"/>
      <c r="J261" s="1831"/>
      <c r="K261" s="1877"/>
      <c r="L261" s="1877"/>
    </row>
    <row r="262" spans="6:12">
      <c r="F262" s="1831"/>
      <c r="G262" s="1831"/>
      <c r="H262" s="1831"/>
      <c r="I262" s="1831"/>
      <c r="J262" s="1831"/>
      <c r="K262" s="1877"/>
      <c r="L262" s="1877"/>
    </row>
    <row r="263" spans="6:12">
      <c r="F263" s="1831"/>
      <c r="G263" s="1831"/>
      <c r="H263" s="1831"/>
      <c r="I263" s="1831"/>
      <c r="J263" s="1831"/>
      <c r="K263" s="1877"/>
      <c r="L263" s="1877"/>
    </row>
    <row r="264" spans="6:12">
      <c r="F264" s="1831"/>
      <c r="G264" s="1831"/>
      <c r="H264" s="1831"/>
      <c r="I264" s="1831"/>
      <c r="J264" s="1831"/>
      <c r="K264" s="1877"/>
      <c r="L264" s="1877"/>
    </row>
    <row r="265" spans="6:12">
      <c r="F265" s="1831"/>
      <c r="G265" s="1831"/>
      <c r="H265" s="1831"/>
      <c r="I265" s="1831"/>
      <c r="J265" s="1831"/>
      <c r="K265" s="1877"/>
      <c r="L265" s="1877"/>
    </row>
    <row r="266" spans="6:12">
      <c r="F266" s="1831"/>
      <c r="G266" s="1831"/>
      <c r="H266" s="1831"/>
      <c r="I266" s="1831"/>
      <c r="J266" s="1831"/>
      <c r="K266" s="1877"/>
      <c r="L266" s="1877"/>
    </row>
    <row r="267" spans="6:12">
      <c r="F267" s="1831"/>
      <c r="G267" s="1831"/>
      <c r="H267" s="1831"/>
      <c r="I267" s="1831"/>
      <c r="J267" s="1831"/>
      <c r="K267" s="1877"/>
      <c r="L267" s="1877"/>
    </row>
    <row r="268" spans="6:12">
      <c r="F268" s="1831"/>
      <c r="G268" s="1831"/>
      <c r="H268" s="1831"/>
      <c r="I268" s="1831"/>
      <c r="J268" s="1831"/>
      <c r="K268" s="1877"/>
      <c r="L268" s="1877"/>
    </row>
    <row r="269" spans="6:12">
      <c r="F269" s="1831"/>
      <c r="G269" s="1831"/>
      <c r="H269" s="1831"/>
      <c r="I269" s="1831"/>
      <c r="J269" s="1831"/>
      <c r="K269" s="1877"/>
      <c r="L269" s="1877"/>
    </row>
    <row r="270" spans="6:12">
      <c r="F270" s="1831"/>
      <c r="G270" s="1831"/>
      <c r="H270" s="1831"/>
      <c r="I270" s="1831"/>
      <c r="J270" s="1831"/>
      <c r="K270" s="1877"/>
      <c r="L270" s="1877"/>
    </row>
    <row r="271" spans="6:12">
      <c r="F271" s="1831"/>
      <c r="G271" s="1831"/>
      <c r="H271" s="1831"/>
      <c r="I271" s="1831"/>
      <c r="J271" s="1831"/>
      <c r="K271" s="1877"/>
      <c r="L271" s="1877"/>
    </row>
    <row r="272" spans="6:12">
      <c r="F272" s="1831"/>
      <c r="G272" s="1831"/>
      <c r="H272" s="1831"/>
      <c r="I272" s="1831"/>
      <c r="J272" s="1831"/>
      <c r="K272" s="1877"/>
      <c r="L272" s="1877"/>
    </row>
    <row r="273" spans="6:12">
      <c r="F273" s="1831"/>
      <c r="G273" s="1831"/>
      <c r="H273" s="1831"/>
      <c r="I273" s="1831"/>
      <c r="J273" s="1831"/>
      <c r="K273" s="1877"/>
      <c r="L273" s="1877"/>
    </row>
    <row r="274" spans="6:12">
      <c r="F274" s="1831"/>
      <c r="G274" s="1831"/>
      <c r="H274" s="1831"/>
      <c r="I274" s="1831"/>
      <c r="J274" s="1831"/>
      <c r="K274" s="1877"/>
      <c r="L274" s="1877"/>
    </row>
    <row r="275" spans="6:12">
      <c r="F275" s="1831"/>
      <c r="G275" s="1831"/>
      <c r="H275" s="1831"/>
      <c r="I275" s="1831"/>
      <c r="J275" s="1831"/>
      <c r="K275" s="1877"/>
      <c r="L275" s="1877"/>
    </row>
    <row r="276" spans="6:12">
      <c r="F276" s="1831"/>
      <c r="G276" s="1831"/>
      <c r="H276" s="1831"/>
      <c r="I276" s="1831"/>
      <c r="J276" s="1831"/>
      <c r="K276" s="1877"/>
      <c r="L276" s="1877"/>
    </row>
    <row r="277" spans="6:12">
      <c r="F277" s="1831"/>
      <c r="G277" s="1831"/>
      <c r="H277" s="1831"/>
      <c r="I277" s="1831"/>
      <c r="J277" s="1831"/>
      <c r="K277" s="1877"/>
      <c r="L277" s="1877"/>
    </row>
    <row r="278" spans="6:12">
      <c r="F278" s="1831"/>
      <c r="G278" s="1831"/>
      <c r="H278" s="1831"/>
      <c r="I278" s="1831"/>
      <c r="J278" s="1831"/>
      <c r="K278" s="1877"/>
      <c r="L278" s="1877"/>
    </row>
    <row r="279" spans="6:12">
      <c r="F279" s="1831"/>
      <c r="G279" s="1831"/>
      <c r="H279" s="1831"/>
      <c r="I279" s="1831"/>
      <c r="J279" s="1831"/>
      <c r="K279" s="1877"/>
      <c r="L279" s="1877"/>
    </row>
    <row r="280" spans="6:12">
      <c r="F280" s="1831"/>
      <c r="G280" s="1831"/>
      <c r="H280" s="1831"/>
      <c r="I280" s="1831"/>
      <c r="J280" s="1831"/>
      <c r="K280" s="1877"/>
      <c r="L280" s="1877"/>
    </row>
    <row r="281" spans="6:12">
      <c r="F281" s="1831"/>
      <c r="G281" s="1831"/>
      <c r="H281" s="1831"/>
      <c r="I281" s="1831"/>
      <c r="J281" s="1831"/>
      <c r="K281" s="1877"/>
      <c r="L281" s="1877"/>
    </row>
    <row r="282" spans="6:12">
      <c r="F282" s="1831"/>
      <c r="G282" s="1831"/>
      <c r="H282" s="1831"/>
      <c r="I282" s="1831"/>
      <c r="J282" s="1831"/>
      <c r="K282" s="1877"/>
      <c r="L282" s="1877"/>
    </row>
    <row r="283" spans="6:12">
      <c r="F283" s="1831"/>
      <c r="G283" s="1831"/>
      <c r="H283" s="1831"/>
      <c r="I283" s="1831"/>
      <c r="J283" s="1831"/>
      <c r="K283" s="1877"/>
      <c r="L283" s="1877"/>
    </row>
    <row r="284" spans="6:12">
      <c r="F284" s="1831"/>
      <c r="G284" s="1831"/>
      <c r="H284" s="1831"/>
      <c r="I284" s="1831"/>
      <c r="J284" s="1831"/>
      <c r="K284" s="1877"/>
      <c r="L284" s="1877"/>
    </row>
    <row r="285" spans="6:12">
      <c r="F285" s="1831"/>
      <c r="G285" s="1831"/>
      <c r="H285" s="1831"/>
      <c r="I285" s="1831"/>
      <c r="J285" s="1831"/>
      <c r="K285" s="1877"/>
      <c r="L285" s="1877"/>
    </row>
    <row r="286" spans="6:12">
      <c r="F286" s="1831"/>
      <c r="G286" s="1831"/>
      <c r="H286" s="1831"/>
      <c r="I286" s="1831"/>
      <c r="J286" s="1831"/>
      <c r="K286" s="1877"/>
      <c r="L286" s="1877"/>
    </row>
    <row r="287" spans="6:12">
      <c r="F287" s="1831"/>
      <c r="G287" s="1831"/>
      <c r="H287" s="1831"/>
      <c r="I287" s="1831"/>
      <c r="J287" s="1831"/>
      <c r="K287" s="1877"/>
      <c r="L287" s="1877"/>
    </row>
    <row r="288" spans="6:12">
      <c r="F288" s="1831"/>
      <c r="G288" s="1831"/>
      <c r="H288" s="1831"/>
      <c r="I288" s="1831"/>
      <c r="J288" s="1831"/>
      <c r="K288" s="1877"/>
      <c r="L288" s="1877"/>
    </row>
    <row r="289" spans="6:12">
      <c r="F289" s="1831"/>
      <c r="G289" s="1831"/>
      <c r="H289" s="1831"/>
      <c r="I289" s="1831"/>
      <c r="J289" s="1831"/>
      <c r="K289" s="1877"/>
      <c r="L289" s="1877"/>
    </row>
    <row r="290" spans="6:12">
      <c r="F290" s="1831"/>
      <c r="G290" s="1831"/>
      <c r="H290" s="1831"/>
      <c r="I290" s="1831"/>
      <c r="J290" s="1831"/>
      <c r="K290" s="1877"/>
      <c r="L290" s="1877"/>
    </row>
    <row r="291" spans="6:12">
      <c r="F291" s="1831"/>
      <c r="G291" s="1831"/>
      <c r="H291" s="1831"/>
      <c r="I291" s="1831"/>
      <c r="J291" s="1831"/>
      <c r="K291" s="1877"/>
      <c r="L291" s="1877"/>
    </row>
    <row r="292" spans="6:12">
      <c r="F292" s="1831"/>
      <c r="G292" s="1831"/>
      <c r="H292" s="1831"/>
      <c r="I292" s="1831"/>
      <c r="J292" s="1831"/>
      <c r="K292" s="1877"/>
      <c r="L292" s="1877"/>
    </row>
    <row r="293" spans="6:12">
      <c r="F293" s="1831"/>
      <c r="G293" s="1831"/>
      <c r="H293" s="1831"/>
      <c r="I293" s="1831"/>
      <c r="J293" s="1831"/>
      <c r="K293" s="1877"/>
      <c r="L293" s="1877"/>
    </row>
    <row r="294" spans="6:12">
      <c r="F294" s="1831"/>
      <c r="G294" s="1831"/>
      <c r="H294" s="1831"/>
      <c r="I294" s="1831"/>
      <c r="J294" s="1831"/>
      <c r="K294" s="1877"/>
      <c r="L294" s="1877"/>
    </row>
    <row r="295" spans="6:12">
      <c r="F295" s="1831"/>
      <c r="G295" s="1831"/>
      <c r="H295" s="1831"/>
      <c r="I295" s="1831"/>
      <c r="J295" s="1831"/>
      <c r="K295" s="1877"/>
      <c r="L295" s="1877"/>
    </row>
    <row r="296" spans="6:12">
      <c r="F296" s="1831"/>
      <c r="G296" s="1831"/>
      <c r="H296" s="1831"/>
      <c r="I296" s="1831"/>
      <c r="J296" s="1831"/>
      <c r="K296" s="1877"/>
      <c r="L296" s="1877"/>
    </row>
    <row r="297" spans="6:12">
      <c r="F297" s="1831"/>
      <c r="G297" s="1831"/>
      <c r="H297" s="1831"/>
      <c r="I297" s="1831"/>
      <c r="J297" s="1831"/>
      <c r="K297" s="1877"/>
      <c r="L297" s="1877"/>
    </row>
    <row r="298" spans="6:12">
      <c r="F298" s="1831"/>
      <c r="G298" s="1831"/>
      <c r="H298" s="1831"/>
      <c r="I298" s="1831"/>
      <c r="J298" s="1831"/>
      <c r="K298" s="1877"/>
      <c r="L298" s="1877"/>
    </row>
    <row r="299" spans="6:12">
      <c r="F299" s="1831"/>
      <c r="G299" s="1831"/>
      <c r="H299" s="1831"/>
      <c r="I299" s="1831"/>
      <c r="J299" s="1831"/>
      <c r="K299" s="1877"/>
      <c r="L299" s="1877"/>
    </row>
    <row r="300" spans="6:12">
      <c r="F300" s="1831"/>
      <c r="G300" s="1831"/>
      <c r="H300" s="1831"/>
      <c r="I300" s="1831"/>
      <c r="J300" s="1831"/>
      <c r="K300" s="1877"/>
      <c r="L300" s="1877"/>
    </row>
    <row r="301" spans="6:12">
      <c r="F301" s="1831"/>
      <c r="G301" s="1831"/>
      <c r="H301" s="1831"/>
      <c r="I301" s="1831"/>
      <c r="J301" s="1831"/>
      <c r="K301" s="1877"/>
      <c r="L301" s="1877"/>
    </row>
    <row r="302" spans="6:12">
      <c r="F302" s="1831"/>
      <c r="G302" s="1831"/>
      <c r="H302" s="1831"/>
      <c r="I302" s="1831"/>
      <c r="J302" s="1831"/>
      <c r="K302" s="1877"/>
      <c r="L302" s="1877"/>
    </row>
    <row r="303" spans="6:12">
      <c r="F303" s="1831"/>
      <c r="G303" s="1831"/>
      <c r="H303" s="1831"/>
      <c r="I303" s="1831"/>
      <c r="J303" s="1831"/>
      <c r="K303" s="1877"/>
      <c r="L303" s="1877"/>
    </row>
    <row r="304" spans="6:12">
      <c r="F304" s="1831"/>
      <c r="G304" s="1831"/>
      <c r="H304" s="1831"/>
      <c r="I304" s="1831"/>
      <c r="J304" s="1831"/>
      <c r="K304" s="1877"/>
      <c r="L304" s="1877"/>
    </row>
    <row r="305" spans="6:12">
      <c r="F305" s="1831"/>
      <c r="G305" s="1831"/>
      <c r="H305" s="1831"/>
      <c r="I305" s="1831"/>
      <c r="J305" s="1831"/>
      <c r="K305" s="1877"/>
      <c r="L305" s="1877"/>
    </row>
    <row r="306" spans="6:12">
      <c r="F306" s="1831"/>
      <c r="G306" s="1831"/>
      <c r="H306" s="1831"/>
      <c r="I306" s="1831"/>
      <c r="J306" s="1831"/>
      <c r="K306" s="1877"/>
      <c r="L306" s="1877"/>
    </row>
    <row r="307" spans="6:12">
      <c r="F307" s="1831"/>
      <c r="G307" s="1831"/>
      <c r="H307" s="1831"/>
      <c r="I307" s="1831"/>
      <c r="J307" s="1831"/>
      <c r="K307" s="1877"/>
      <c r="L307" s="1877"/>
    </row>
    <row r="308" spans="6:12">
      <c r="F308" s="1831"/>
      <c r="G308" s="1831"/>
      <c r="H308" s="1831"/>
      <c r="I308" s="1831"/>
      <c r="J308" s="1831"/>
      <c r="K308" s="1877"/>
      <c r="L308" s="1877"/>
    </row>
    <row r="309" spans="6:12">
      <c r="F309" s="1831"/>
      <c r="G309" s="1831"/>
      <c r="H309" s="1831"/>
      <c r="I309" s="1831"/>
      <c r="J309" s="1831"/>
      <c r="K309" s="1877"/>
      <c r="L309" s="1877"/>
    </row>
    <row r="310" spans="6:12">
      <c r="F310" s="1831"/>
      <c r="G310" s="1831"/>
      <c r="H310" s="1831"/>
      <c r="I310" s="1831"/>
      <c r="J310" s="1831"/>
      <c r="K310" s="1877"/>
      <c r="L310" s="1877"/>
    </row>
    <row r="311" spans="6:12">
      <c r="F311" s="1831"/>
      <c r="G311" s="1831"/>
      <c r="H311" s="1831"/>
      <c r="I311" s="1831"/>
      <c r="J311" s="1831"/>
      <c r="K311" s="1877"/>
      <c r="L311" s="1877"/>
    </row>
    <row r="312" spans="6:12">
      <c r="F312" s="1831"/>
      <c r="G312" s="1831"/>
      <c r="H312" s="1831"/>
      <c r="I312" s="1831"/>
      <c r="J312" s="1831"/>
      <c r="K312" s="1877"/>
      <c r="L312" s="1877"/>
    </row>
    <row r="313" spans="6:12">
      <c r="F313" s="1831"/>
      <c r="G313" s="1831"/>
      <c r="H313" s="1831"/>
      <c r="I313" s="1831"/>
      <c r="J313" s="1831"/>
      <c r="K313" s="1877"/>
      <c r="L313" s="1877"/>
    </row>
    <row r="314" spans="6:12">
      <c r="F314" s="1831"/>
      <c r="G314" s="1831"/>
      <c r="H314" s="1831"/>
      <c r="I314" s="1831"/>
      <c r="J314" s="1831"/>
      <c r="K314" s="1877"/>
      <c r="L314" s="1877"/>
    </row>
    <row r="315" spans="6:12">
      <c r="F315" s="1831"/>
      <c r="G315" s="1831"/>
      <c r="H315" s="1831"/>
      <c r="I315" s="1831"/>
      <c r="J315" s="1831"/>
      <c r="K315" s="1877"/>
      <c r="L315" s="1877"/>
    </row>
    <row r="316" spans="6:12">
      <c r="F316" s="1831"/>
      <c r="G316" s="1831"/>
      <c r="H316" s="1831"/>
      <c r="I316" s="1831"/>
      <c r="J316" s="1831"/>
      <c r="K316" s="1877"/>
      <c r="L316" s="1877"/>
    </row>
    <row r="317" spans="6:12">
      <c r="F317" s="1831"/>
      <c r="G317" s="1831"/>
      <c r="H317" s="1831"/>
      <c r="I317" s="1831"/>
      <c r="J317" s="1831"/>
      <c r="K317" s="1877"/>
      <c r="L317" s="1877"/>
    </row>
    <row r="318" spans="6:12">
      <c r="F318" s="1831"/>
      <c r="G318" s="1831"/>
      <c r="H318" s="1831"/>
      <c r="I318" s="1831"/>
      <c r="J318" s="1831"/>
      <c r="K318" s="1877"/>
      <c r="L318" s="1877"/>
    </row>
    <row r="319" spans="6:12">
      <c r="F319" s="1831"/>
      <c r="G319" s="1831"/>
      <c r="H319" s="1831"/>
      <c r="I319" s="1831"/>
      <c r="J319" s="1831"/>
      <c r="K319" s="1877"/>
      <c r="L319" s="1877"/>
    </row>
    <row r="320" spans="6:12">
      <c r="F320" s="1831"/>
      <c r="G320" s="1831"/>
      <c r="H320" s="1831"/>
      <c r="I320" s="1831"/>
      <c r="J320" s="1831"/>
      <c r="K320" s="1877"/>
      <c r="L320" s="1877"/>
    </row>
    <row r="321" spans="6:12">
      <c r="F321" s="1831"/>
      <c r="G321" s="1831"/>
      <c r="H321" s="1831"/>
      <c r="I321" s="1831"/>
      <c r="J321" s="1831"/>
      <c r="K321" s="1877"/>
      <c r="L321" s="1877"/>
    </row>
    <row r="322" spans="6:12">
      <c r="F322" s="1831"/>
      <c r="G322" s="1831"/>
      <c r="H322" s="1831"/>
      <c r="I322" s="1831"/>
      <c r="J322" s="1831"/>
      <c r="K322" s="1877"/>
      <c r="L322" s="1877"/>
    </row>
    <row r="323" spans="6:12">
      <c r="F323" s="1831"/>
      <c r="G323" s="1831"/>
      <c r="H323" s="1831"/>
      <c r="I323" s="1831"/>
      <c r="J323" s="1831"/>
      <c r="K323" s="1877"/>
      <c r="L323" s="1877"/>
    </row>
    <row r="324" spans="6:12">
      <c r="F324" s="1831"/>
      <c r="G324" s="1831"/>
      <c r="H324" s="1831"/>
      <c r="I324" s="1831"/>
      <c r="J324" s="1831"/>
      <c r="K324" s="1877"/>
      <c r="L324" s="1877"/>
    </row>
    <row r="325" spans="6:12">
      <c r="F325" s="1831"/>
      <c r="G325" s="1831"/>
      <c r="H325" s="1831"/>
      <c r="I325" s="1831"/>
      <c r="J325" s="1831"/>
      <c r="K325" s="1877"/>
      <c r="L325" s="1877"/>
    </row>
    <row r="326" spans="6:12">
      <c r="F326" s="1831"/>
      <c r="G326" s="1831"/>
      <c r="H326" s="1831"/>
      <c r="I326" s="1831"/>
      <c r="J326" s="1831"/>
      <c r="K326" s="1877"/>
      <c r="L326" s="1877"/>
    </row>
    <row r="327" spans="6:12">
      <c r="F327" s="1831"/>
      <c r="G327" s="1831"/>
      <c r="H327" s="1831"/>
      <c r="I327" s="1831"/>
      <c r="J327" s="1831"/>
      <c r="K327" s="1877"/>
      <c r="L327" s="1877"/>
    </row>
    <row r="328" spans="6:12">
      <c r="F328" s="1831"/>
      <c r="G328" s="1831"/>
      <c r="H328" s="1831"/>
      <c r="I328" s="1831"/>
      <c r="J328" s="1831"/>
      <c r="K328" s="1877"/>
      <c r="L328" s="1877"/>
    </row>
    <row r="329" spans="6:12">
      <c r="F329" s="1831"/>
      <c r="G329" s="1831"/>
      <c r="H329" s="1831"/>
      <c r="I329" s="1831"/>
      <c r="J329" s="1831"/>
      <c r="K329" s="1877"/>
      <c r="L329" s="1877"/>
    </row>
    <row r="330" spans="6:12">
      <c r="F330" s="1831"/>
      <c r="G330" s="1831"/>
      <c r="H330" s="1831"/>
      <c r="I330" s="1831"/>
      <c r="J330" s="1831"/>
      <c r="K330" s="1877"/>
      <c r="L330" s="1877"/>
    </row>
    <row r="331" spans="6:12">
      <c r="F331" s="1831"/>
      <c r="G331" s="1831"/>
      <c r="H331" s="1831"/>
      <c r="I331" s="1831"/>
      <c r="J331" s="1831"/>
      <c r="K331" s="1877"/>
      <c r="L331" s="1877"/>
    </row>
    <row r="332" spans="6:12">
      <c r="F332" s="1831"/>
      <c r="G332" s="1831"/>
      <c r="H332" s="1831"/>
      <c r="I332" s="1831"/>
      <c r="J332" s="1831"/>
      <c r="K332" s="1877"/>
      <c r="L332" s="1877"/>
    </row>
    <row r="333" spans="6:12">
      <c r="F333" s="1831"/>
      <c r="G333" s="1831"/>
      <c r="H333" s="1831"/>
      <c r="I333" s="1831"/>
      <c r="J333" s="1831"/>
      <c r="K333" s="1877"/>
      <c r="L333" s="1877"/>
    </row>
    <row r="334" spans="6:12">
      <c r="F334" s="1831"/>
      <c r="G334" s="1831"/>
      <c r="H334" s="1831"/>
      <c r="I334" s="1831"/>
      <c r="J334" s="1831"/>
      <c r="K334" s="1877"/>
      <c r="L334" s="1877"/>
    </row>
    <row r="335" spans="6:12">
      <c r="F335" s="1831"/>
      <c r="G335" s="1831"/>
      <c r="H335" s="1831"/>
      <c r="I335" s="1831"/>
      <c r="J335" s="1831"/>
      <c r="K335" s="1877"/>
      <c r="L335" s="1877"/>
    </row>
    <row r="336" spans="6:12">
      <c r="F336" s="1831"/>
      <c r="G336" s="1831"/>
      <c r="H336" s="1831"/>
      <c r="I336" s="1831"/>
      <c r="J336" s="1831"/>
      <c r="K336" s="1877"/>
      <c r="L336" s="1877"/>
    </row>
    <row r="337" spans="6:12">
      <c r="F337" s="1831"/>
      <c r="G337" s="1831"/>
      <c r="H337" s="1831"/>
      <c r="I337" s="1831"/>
      <c r="J337" s="1831"/>
      <c r="K337" s="1877"/>
      <c r="L337" s="1877"/>
    </row>
    <row r="338" spans="6:12">
      <c r="F338" s="1831"/>
      <c r="G338" s="1831"/>
      <c r="H338" s="1831"/>
      <c r="I338" s="1831"/>
      <c r="J338" s="1831"/>
      <c r="K338" s="1877"/>
      <c r="L338" s="1877"/>
    </row>
    <row r="339" spans="6:12">
      <c r="F339" s="1831"/>
      <c r="G339" s="1831"/>
      <c r="H339" s="1831"/>
      <c r="I339" s="1831"/>
      <c r="J339" s="1831"/>
      <c r="K339" s="1877"/>
      <c r="L339" s="1877"/>
    </row>
    <row r="340" spans="6:12">
      <c r="F340" s="1831"/>
      <c r="G340" s="1831"/>
      <c r="H340" s="1831"/>
      <c r="I340" s="1831"/>
      <c r="J340" s="1831"/>
      <c r="K340" s="1877"/>
      <c r="L340" s="1877"/>
    </row>
    <row r="341" spans="6:12">
      <c r="F341" s="1831"/>
      <c r="G341" s="1831"/>
      <c r="H341" s="1831"/>
      <c r="I341" s="1831"/>
      <c r="J341" s="1831"/>
      <c r="K341" s="1877"/>
      <c r="L341" s="1877"/>
    </row>
    <row r="342" spans="6:12">
      <c r="F342" s="1831"/>
      <c r="G342" s="1831"/>
      <c r="H342" s="1831"/>
      <c r="I342" s="1831"/>
      <c r="J342" s="1831"/>
      <c r="K342" s="1877"/>
      <c r="L342" s="1877"/>
    </row>
    <row r="343" spans="6:12">
      <c r="F343" s="1831"/>
      <c r="G343" s="1831"/>
      <c r="H343" s="1831"/>
      <c r="I343" s="1831"/>
      <c r="J343" s="1831"/>
      <c r="K343" s="1877"/>
      <c r="L343" s="1877"/>
    </row>
    <row r="344" spans="6:12">
      <c r="F344" s="1831"/>
      <c r="G344" s="1831"/>
      <c r="H344" s="1831"/>
      <c r="I344" s="1831"/>
      <c r="J344" s="1831"/>
      <c r="K344" s="1877"/>
      <c r="L344" s="1877"/>
    </row>
    <row r="345" spans="6:12">
      <c r="F345" s="1831"/>
      <c r="G345" s="1831"/>
      <c r="H345" s="1831"/>
      <c r="I345" s="1831"/>
      <c r="J345" s="1831"/>
      <c r="K345" s="1877"/>
      <c r="L345" s="1877"/>
    </row>
    <row r="346" spans="6:12">
      <c r="F346" s="1831"/>
      <c r="G346" s="1831"/>
      <c r="H346" s="1831"/>
      <c r="I346" s="1831"/>
      <c r="J346" s="1831"/>
      <c r="K346" s="1877"/>
      <c r="L346" s="1877"/>
    </row>
    <row r="347" spans="6:12">
      <c r="F347" s="1831"/>
      <c r="G347" s="1831"/>
      <c r="H347" s="1831"/>
      <c r="I347" s="1831"/>
      <c r="J347" s="1831"/>
      <c r="K347" s="1877"/>
      <c r="L347" s="1877"/>
    </row>
    <row r="348" spans="6:12">
      <c r="F348" s="1831"/>
      <c r="G348" s="1831"/>
      <c r="H348" s="1831"/>
      <c r="I348" s="1831"/>
      <c r="J348" s="1831"/>
      <c r="K348" s="1877"/>
      <c r="L348" s="1877"/>
    </row>
    <row r="349" spans="6:12">
      <c r="F349" s="1831"/>
      <c r="G349" s="1831"/>
      <c r="H349" s="1831"/>
      <c r="I349" s="1831"/>
      <c r="J349" s="1831"/>
      <c r="K349" s="1877"/>
      <c r="L349" s="1877"/>
    </row>
    <row r="350" spans="6:12">
      <c r="F350" s="1831"/>
      <c r="G350" s="1831"/>
      <c r="H350" s="1831"/>
      <c r="I350" s="1831"/>
      <c r="J350" s="1831"/>
      <c r="K350" s="1877"/>
      <c r="L350" s="1877"/>
    </row>
    <row r="351" spans="6:12">
      <c r="F351" s="1831"/>
      <c r="G351" s="1831"/>
      <c r="H351" s="1831"/>
      <c r="I351" s="1831"/>
      <c r="J351" s="1831"/>
      <c r="K351" s="1877"/>
      <c r="L351" s="1877"/>
    </row>
    <row r="352" spans="6:12">
      <c r="F352" s="1831"/>
      <c r="G352" s="1831"/>
      <c r="H352" s="1831"/>
      <c r="I352" s="1831"/>
      <c r="J352" s="1831"/>
      <c r="K352" s="1877"/>
      <c r="L352" s="1877"/>
    </row>
    <row r="353" spans="6:12">
      <c r="F353" s="1831"/>
      <c r="G353" s="1831"/>
      <c r="H353" s="1831"/>
      <c r="I353" s="1831"/>
      <c r="J353" s="1831"/>
      <c r="K353" s="1877"/>
      <c r="L353" s="1877"/>
    </row>
    <row r="354" spans="6:12">
      <c r="F354" s="1831"/>
      <c r="G354" s="1831"/>
      <c r="H354" s="1831"/>
      <c r="I354" s="1831"/>
      <c r="J354" s="1831"/>
      <c r="K354" s="1877"/>
      <c r="L354" s="1877"/>
    </row>
    <row r="355" spans="6:12">
      <c r="F355" s="1831"/>
      <c r="G355" s="1831"/>
      <c r="H355" s="1831"/>
      <c r="I355" s="1831"/>
      <c r="J355" s="1831"/>
      <c r="K355" s="1877"/>
      <c r="L355" s="1877"/>
    </row>
    <row r="356" spans="6:12">
      <c r="F356" s="1831"/>
      <c r="G356" s="1831"/>
      <c r="H356" s="1831"/>
      <c r="I356" s="1831"/>
      <c r="J356" s="1831"/>
      <c r="K356" s="1877"/>
      <c r="L356" s="1877"/>
    </row>
    <row r="357" spans="6:12">
      <c r="F357" s="1831"/>
      <c r="G357" s="1831"/>
      <c r="H357" s="1831"/>
      <c r="I357" s="1831"/>
      <c r="J357" s="1831"/>
      <c r="K357" s="1877"/>
      <c r="L357" s="1877"/>
    </row>
    <row r="358" spans="6:12">
      <c r="F358" s="1831"/>
      <c r="G358" s="1831"/>
      <c r="H358" s="1831"/>
      <c r="I358" s="1831"/>
      <c r="J358" s="1831"/>
      <c r="K358" s="1877"/>
      <c r="L358" s="1877"/>
    </row>
    <row r="359" spans="6:12">
      <c r="F359" s="1831"/>
      <c r="G359" s="1831"/>
      <c r="H359" s="1831"/>
      <c r="I359" s="1831"/>
      <c r="J359" s="1831"/>
      <c r="K359" s="1877"/>
      <c r="L359" s="1877"/>
    </row>
    <row r="360" spans="6:12">
      <c r="F360" s="1831"/>
      <c r="G360" s="1831"/>
      <c r="H360" s="1831"/>
      <c r="I360" s="1831"/>
      <c r="J360" s="1831"/>
      <c r="K360" s="1877"/>
      <c r="L360" s="1877"/>
    </row>
    <row r="361" spans="6:12">
      <c r="F361" s="1831"/>
      <c r="G361" s="1831"/>
      <c r="H361" s="1831"/>
      <c r="I361" s="1831"/>
      <c r="J361" s="1831"/>
      <c r="K361" s="1877"/>
      <c r="L361" s="1877"/>
    </row>
    <row r="362" spans="6:12">
      <c r="F362" s="1831"/>
      <c r="G362" s="1831"/>
      <c r="H362" s="1831"/>
      <c r="I362" s="1831"/>
      <c r="J362" s="1831"/>
      <c r="K362" s="1877"/>
      <c r="L362" s="1877"/>
    </row>
    <row r="363" spans="6:12">
      <c r="F363" s="1831"/>
      <c r="G363" s="1831"/>
      <c r="H363" s="1831"/>
      <c r="I363" s="1831"/>
      <c r="J363" s="1831"/>
      <c r="K363" s="1877"/>
      <c r="L363" s="1877"/>
    </row>
    <row r="364" spans="6:12">
      <c r="F364" s="1831"/>
      <c r="G364" s="1831"/>
      <c r="H364" s="1831"/>
      <c r="I364" s="1831"/>
      <c r="J364" s="1831"/>
      <c r="K364" s="1877"/>
      <c r="L364" s="1877"/>
    </row>
    <row r="365" spans="6:12">
      <c r="F365" s="1831"/>
      <c r="G365" s="1831"/>
      <c r="H365" s="1831"/>
      <c r="I365" s="1831"/>
      <c r="J365" s="1831"/>
      <c r="K365" s="1877"/>
      <c r="L365" s="1877"/>
    </row>
    <row r="366" spans="6:12">
      <c r="F366" s="1831"/>
      <c r="G366" s="1831"/>
      <c r="H366" s="1831"/>
      <c r="I366" s="1831"/>
      <c r="J366" s="1831"/>
      <c r="K366" s="1877"/>
      <c r="L366" s="1877"/>
    </row>
    <row r="367" spans="6:12">
      <c r="F367" s="1831"/>
      <c r="G367" s="1831"/>
      <c r="H367" s="1831"/>
      <c r="I367" s="1831"/>
      <c r="J367" s="1831"/>
      <c r="K367" s="1877"/>
      <c r="L367" s="1877"/>
    </row>
    <row r="368" spans="6:12">
      <c r="F368" s="1831"/>
      <c r="G368" s="1831"/>
      <c r="H368" s="1831"/>
      <c r="I368" s="1831"/>
      <c r="J368" s="1831"/>
      <c r="K368" s="1877"/>
      <c r="L368" s="1877"/>
    </row>
    <row r="369" spans="6:12">
      <c r="F369" s="1831"/>
      <c r="G369" s="1831"/>
      <c r="H369" s="1831"/>
      <c r="I369" s="1831"/>
      <c r="J369" s="1831"/>
      <c r="K369" s="1877"/>
      <c r="L369" s="1877"/>
    </row>
    <row r="370" spans="6:12">
      <c r="F370" s="1831"/>
      <c r="G370" s="1831"/>
      <c r="H370" s="1831"/>
      <c r="I370" s="1831"/>
      <c r="J370" s="1831"/>
      <c r="K370" s="1877"/>
      <c r="L370" s="1877"/>
    </row>
    <row r="371" spans="6:12">
      <c r="F371" s="1831"/>
      <c r="G371" s="1831"/>
      <c r="H371" s="1831"/>
      <c r="I371" s="1831"/>
      <c r="J371" s="1831"/>
      <c r="K371" s="1877"/>
      <c r="L371" s="1877"/>
    </row>
    <row r="372" spans="6:12">
      <c r="F372" s="1831"/>
      <c r="G372" s="1831"/>
      <c r="H372" s="1831"/>
      <c r="I372" s="1831"/>
      <c r="J372" s="1831"/>
      <c r="K372" s="1877"/>
      <c r="L372" s="1877"/>
    </row>
    <row r="373" spans="6:12">
      <c r="F373" s="1831"/>
      <c r="G373" s="1831"/>
      <c r="H373" s="1831"/>
      <c r="I373" s="1831"/>
      <c r="J373" s="1831"/>
      <c r="K373" s="1877"/>
      <c r="L373" s="1877"/>
    </row>
    <row r="374" spans="6:12">
      <c r="F374" s="1831"/>
      <c r="G374" s="1831"/>
      <c r="H374" s="1831"/>
      <c r="I374" s="1831"/>
      <c r="J374" s="1831"/>
      <c r="K374" s="1877"/>
      <c r="L374" s="1877"/>
    </row>
    <row r="375" spans="6:12">
      <c r="F375" s="1831"/>
      <c r="G375" s="1831"/>
      <c r="H375" s="1831"/>
      <c r="I375" s="1831"/>
      <c r="J375" s="1831"/>
      <c r="K375" s="1877"/>
      <c r="L375" s="1877"/>
    </row>
    <row r="376" spans="6:12">
      <c r="F376" s="1831"/>
      <c r="G376" s="1831"/>
      <c r="H376" s="1831"/>
      <c r="I376" s="1831"/>
      <c r="J376" s="1831"/>
      <c r="K376" s="1877"/>
      <c r="L376" s="1877"/>
    </row>
    <row r="377" spans="6:12">
      <c r="F377" s="1831"/>
      <c r="G377" s="1831"/>
      <c r="H377" s="1831"/>
      <c r="I377" s="1831"/>
      <c r="J377" s="1831"/>
      <c r="K377" s="1877"/>
      <c r="L377" s="1877"/>
    </row>
    <row r="378" spans="6:12">
      <c r="F378" s="1831"/>
      <c r="G378" s="1831"/>
      <c r="H378" s="1831"/>
      <c r="I378" s="1831"/>
      <c r="J378" s="1831"/>
      <c r="K378" s="1877"/>
      <c r="L378" s="1877"/>
    </row>
    <row r="379" spans="6:12">
      <c r="F379" s="1831"/>
      <c r="G379" s="1831"/>
      <c r="H379" s="1831"/>
      <c r="I379" s="1831"/>
      <c r="J379" s="1831"/>
      <c r="K379" s="1877"/>
      <c r="L379" s="1877"/>
    </row>
    <row r="380" spans="6:12">
      <c r="F380" s="1831"/>
      <c r="G380" s="1831"/>
      <c r="H380" s="1831"/>
      <c r="I380" s="1831"/>
      <c r="J380" s="1831"/>
      <c r="K380" s="1877"/>
      <c r="L380" s="1877"/>
    </row>
    <row r="381" spans="6:12">
      <c r="F381" s="1831"/>
      <c r="G381" s="1831"/>
      <c r="H381" s="1831"/>
      <c r="I381" s="1831"/>
      <c r="J381" s="1831"/>
      <c r="K381" s="1877"/>
      <c r="L381" s="1877"/>
    </row>
    <row r="382" spans="6:12">
      <c r="F382" s="1831"/>
      <c r="G382" s="1831"/>
      <c r="H382" s="1831"/>
      <c r="I382" s="1831"/>
      <c r="J382" s="1831"/>
      <c r="K382" s="1877"/>
      <c r="L382" s="1877"/>
    </row>
    <row r="383" spans="6:12">
      <c r="F383" s="1831"/>
      <c r="G383" s="1831"/>
      <c r="H383" s="1831"/>
      <c r="I383" s="1831"/>
      <c r="J383" s="1831"/>
      <c r="K383" s="1877"/>
      <c r="L383" s="1877"/>
    </row>
    <row r="384" spans="6:12">
      <c r="F384" s="1831"/>
      <c r="G384" s="1831"/>
      <c r="H384" s="1831"/>
      <c r="I384" s="1831"/>
      <c r="J384" s="1831"/>
      <c r="K384" s="1877"/>
      <c r="L384" s="1877"/>
    </row>
    <row r="385" spans="6:12">
      <c r="F385" s="1831"/>
      <c r="G385" s="1831"/>
      <c r="H385" s="1831"/>
      <c r="I385" s="1831"/>
      <c r="J385" s="1831"/>
      <c r="K385" s="1877"/>
      <c r="L385" s="1877"/>
    </row>
    <row r="386" spans="6:12">
      <c r="F386" s="1831"/>
      <c r="G386" s="1831"/>
      <c r="H386" s="1831"/>
      <c r="I386" s="1831"/>
      <c r="J386" s="1831"/>
      <c r="K386" s="1877"/>
      <c r="L386" s="1877"/>
    </row>
    <row r="387" spans="6:12">
      <c r="F387" s="1831"/>
      <c r="G387" s="1831"/>
      <c r="H387" s="1831"/>
      <c r="I387" s="1831"/>
      <c r="J387" s="1831"/>
      <c r="K387" s="1877"/>
      <c r="L387" s="1877"/>
    </row>
    <row r="388" spans="6:12">
      <c r="F388" s="1831"/>
      <c r="G388" s="1831"/>
      <c r="H388" s="1831"/>
      <c r="I388" s="1831"/>
      <c r="J388" s="1831"/>
      <c r="K388" s="1877"/>
      <c r="L388" s="1877"/>
    </row>
    <row r="389" spans="6:12">
      <c r="F389" s="1831"/>
      <c r="G389" s="1831"/>
      <c r="H389" s="1831"/>
      <c r="I389" s="1831"/>
      <c r="J389" s="1831"/>
      <c r="K389" s="1877"/>
      <c r="L389" s="1877"/>
    </row>
    <row r="390" spans="6:12">
      <c r="F390" s="1831"/>
      <c r="G390" s="1831"/>
      <c r="H390" s="1831"/>
      <c r="I390" s="1831"/>
      <c r="J390" s="1831"/>
      <c r="K390" s="1877"/>
      <c r="L390" s="1877"/>
    </row>
    <row r="391" spans="6:12">
      <c r="F391" s="1831"/>
      <c r="G391" s="1831"/>
      <c r="H391" s="1831"/>
      <c r="I391" s="1831"/>
      <c r="J391" s="1831"/>
      <c r="K391" s="1877"/>
      <c r="L391" s="1877"/>
    </row>
    <row r="392" spans="6:12">
      <c r="F392" s="1831"/>
      <c r="G392" s="1831"/>
      <c r="H392" s="1831"/>
      <c r="I392" s="1831"/>
      <c r="J392" s="1831"/>
      <c r="K392" s="1877"/>
      <c r="L392" s="1877"/>
    </row>
    <row r="393" spans="6:12">
      <c r="F393" s="1831"/>
      <c r="G393" s="1831"/>
      <c r="H393" s="1831"/>
      <c r="I393" s="1831"/>
      <c r="J393" s="1831"/>
      <c r="K393" s="1877"/>
      <c r="L393" s="1877"/>
    </row>
    <row r="394" spans="6:12">
      <c r="F394" s="1831"/>
      <c r="G394" s="1831"/>
      <c r="H394" s="1831"/>
      <c r="I394" s="1831"/>
      <c r="J394" s="1831"/>
      <c r="K394" s="1877"/>
      <c r="L394" s="1877"/>
    </row>
    <row r="395" spans="6:12">
      <c r="F395" s="1831"/>
      <c r="G395" s="1831"/>
      <c r="H395" s="1831"/>
      <c r="I395" s="1831"/>
      <c r="J395" s="1831"/>
      <c r="K395" s="1877"/>
      <c r="L395" s="1877"/>
    </row>
    <row r="396" spans="6:12">
      <c r="F396" s="1831"/>
      <c r="G396" s="1831"/>
      <c r="H396" s="1831"/>
      <c r="I396" s="1831"/>
      <c r="J396" s="1831"/>
      <c r="K396" s="1877"/>
      <c r="L396" s="1877"/>
    </row>
    <row r="397" spans="6:12">
      <c r="F397" s="1831"/>
      <c r="G397" s="1831"/>
      <c r="H397" s="1831"/>
      <c r="I397" s="1831"/>
      <c r="J397" s="1831"/>
      <c r="K397" s="1877"/>
      <c r="L397" s="1877"/>
    </row>
    <row r="398" spans="6:12">
      <c r="F398" s="1831"/>
      <c r="G398" s="1831"/>
      <c r="H398" s="1831"/>
      <c r="I398" s="1831"/>
      <c r="J398" s="1831"/>
      <c r="K398" s="1877"/>
      <c r="L398" s="1877"/>
    </row>
    <row r="399" spans="6:12">
      <c r="F399" s="1831"/>
      <c r="G399" s="1831"/>
      <c r="H399" s="1831"/>
      <c r="I399" s="1831"/>
      <c r="J399" s="1831"/>
      <c r="K399" s="1877"/>
      <c r="L399" s="1877"/>
    </row>
    <row r="400" spans="6:12">
      <c r="F400" s="1831"/>
      <c r="G400" s="1831"/>
      <c r="H400" s="1831"/>
      <c r="I400" s="1831"/>
      <c r="J400" s="1831"/>
      <c r="K400" s="1877"/>
      <c r="L400" s="1877"/>
    </row>
    <row r="401" spans="6:12">
      <c r="F401" s="1831"/>
      <c r="G401" s="1831"/>
      <c r="H401" s="1831"/>
      <c r="I401" s="1831"/>
      <c r="J401" s="1831"/>
      <c r="K401" s="1877"/>
      <c r="L401" s="1877"/>
    </row>
    <row r="402" spans="6:12">
      <c r="F402" s="1831"/>
      <c r="G402" s="1831"/>
      <c r="H402" s="1831"/>
      <c r="I402" s="1831"/>
      <c r="J402" s="1831"/>
      <c r="K402" s="1877"/>
      <c r="L402" s="1877"/>
    </row>
    <row r="403" spans="6:12">
      <c r="F403" s="1831"/>
      <c r="G403" s="1831"/>
      <c r="H403" s="1831"/>
      <c r="I403" s="1831"/>
      <c r="J403" s="1831"/>
      <c r="K403" s="1877"/>
      <c r="L403" s="1877"/>
    </row>
    <row r="404" spans="6:12">
      <c r="F404" s="1831"/>
      <c r="G404" s="1831"/>
      <c r="H404" s="1831"/>
      <c r="I404" s="1831"/>
      <c r="J404" s="1831"/>
      <c r="K404" s="1877"/>
      <c r="L404" s="1877"/>
    </row>
    <row r="405" spans="6:12">
      <c r="F405" s="1831"/>
      <c r="G405" s="1831"/>
      <c r="H405" s="1831"/>
      <c r="I405" s="1831"/>
      <c r="J405" s="1831"/>
      <c r="K405" s="1877"/>
      <c r="L405" s="1877"/>
    </row>
    <row r="406" spans="6:12">
      <c r="F406" s="1831"/>
      <c r="G406" s="1831"/>
      <c r="H406" s="1831"/>
      <c r="I406" s="1831"/>
      <c r="J406" s="1831"/>
      <c r="K406" s="1877"/>
      <c r="L406" s="1877"/>
    </row>
    <row r="407" spans="6:12">
      <c r="F407" s="1831"/>
      <c r="G407" s="1831"/>
      <c r="H407" s="1831"/>
      <c r="I407" s="1831"/>
      <c r="J407" s="1831"/>
      <c r="K407" s="1877"/>
      <c r="L407" s="1877"/>
    </row>
    <row r="408" spans="6:12">
      <c r="F408" s="1831"/>
      <c r="G408" s="1831"/>
      <c r="H408" s="1831"/>
      <c r="I408" s="1831"/>
      <c r="J408" s="1831"/>
      <c r="K408" s="1877"/>
      <c r="L408" s="1877"/>
    </row>
    <row r="409" spans="6:12">
      <c r="F409" s="1831"/>
      <c r="G409" s="1831"/>
      <c r="H409" s="1831"/>
      <c r="I409" s="1831"/>
      <c r="J409" s="1831"/>
      <c r="K409" s="1877"/>
      <c r="L409" s="1877"/>
    </row>
    <row r="410" spans="6:12">
      <c r="F410" s="1831"/>
      <c r="G410" s="1831"/>
      <c r="H410" s="1831"/>
      <c r="I410" s="1831"/>
      <c r="J410" s="1831"/>
      <c r="K410" s="1877"/>
      <c r="L410" s="1877"/>
    </row>
    <row r="411" spans="6:12">
      <c r="F411" s="1831"/>
      <c r="G411" s="1831"/>
      <c r="H411" s="1831"/>
      <c r="I411" s="1831"/>
      <c r="J411" s="1831"/>
      <c r="K411" s="1877"/>
      <c r="L411" s="1877"/>
    </row>
    <row r="412" spans="6:12">
      <c r="F412" s="1831"/>
      <c r="G412" s="1831"/>
      <c r="H412" s="1831"/>
      <c r="I412" s="1831"/>
      <c r="J412" s="1831"/>
      <c r="K412" s="1877"/>
      <c r="L412" s="1877"/>
    </row>
    <row r="413" spans="6:12">
      <c r="F413" s="1831"/>
      <c r="G413" s="1831"/>
      <c r="H413" s="1831"/>
      <c r="I413" s="1831"/>
      <c r="J413" s="1831"/>
      <c r="K413" s="1877"/>
      <c r="L413" s="1877"/>
    </row>
    <row r="414" spans="6:12">
      <c r="F414" s="1831"/>
      <c r="G414" s="1831"/>
      <c r="H414" s="1831"/>
      <c r="I414" s="1831"/>
      <c r="J414" s="1831"/>
      <c r="K414" s="1877"/>
      <c r="L414" s="1877"/>
    </row>
    <row r="415" spans="6:12">
      <c r="F415" s="1831"/>
      <c r="G415" s="1831"/>
      <c r="H415" s="1831"/>
      <c r="I415" s="1831"/>
      <c r="J415" s="1831"/>
      <c r="K415" s="1877"/>
      <c r="L415" s="1877"/>
    </row>
    <row r="416" spans="6:12">
      <c r="F416" s="1831"/>
      <c r="G416" s="1831"/>
      <c r="H416" s="1831"/>
      <c r="I416" s="1831"/>
      <c r="J416" s="1831"/>
      <c r="K416" s="1877"/>
      <c r="L416" s="1877"/>
    </row>
    <row r="417" spans="6:12">
      <c r="F417" s="1831"/>
      <c r="G417" s="1831"/>
      <c r="H417" s="1831"/>
      <c r="I417" s="1831"/>
      <c r="J417" s="1831"/>
      <c r="K417" s="1877"/>
      <c r="L417" s="1877"/>
    </row>
    <row r="418" spans="6:12">
      <c r="F418" s="1831"/>
      <c r="G418" s="1831"/>
      <c r="H418" s="1831"/>
      <c r="I418" s="1831"/>
      <c r="J418" s="1831"/>
      <c r="K418" s="1877"/>
      <c r="L418" s="1877"/>
    </row>
    <row r="419" spans="6:12">
      <c r="F419" s="1831"/>
      <c r="G419" s="1831"/>
      <c r="H419" s="1831"/>
      <c r="I419" s="1831"/>
      <c r="J419" s="1831"/>
      <c r="K419" s="1877"/>
      <c r="L419" s="1877"/>
    </row>
    <row r="420" spans="6:12">
      <c r="F420" s="1831"/>
      <c r="G420" s="1831"/>
      <c r="H420" s="1831"/>
      <c r="I420" s="1831"/>
      <c r="J420" s="1831"/>
      <c r="K420" s="1877"/>
      <c r="L420" s="1877"/>
    </row>
    <row r="421" spans="6:12">
      <c r="F421" s="1831"/>
      <c r="G421" s="1831"/>
      <c r="H421" s="1831"/>
      <c r="I421" s="1831"/>
      <c r="J421" s="1831"/>
      <c r="K421" s="1877"/>
      <c r="L421" s="1877"/>
    </row>
    <row r="422" spans="6:12">
      <c r="F422" s="1831"/>
      <c r="G422" s="1831"/>
      <c r="H422" s="1831"/>
      <c r="I422" s="1831"/>
      <c r="J422" s="1831"/>
      <c r="K422" s="1877"/>
      <c r="L422" s="1877"/>
    </row>
    <row r="423" spans="6:12">
      <c r="F423" s="1831"/>
      <c r="G423" s="1831"/>
      <c r="H423" s="1831"/>
      <c r="I423" s="1831"/>
      <c r="J423" s="1831"/>
      <c r="K423" s="1877"/>
      <c r="L423" s="1877"/>
    </row>
    <row r="424" spans="6:12">
      <c r="F424" s="1831"/>
      <c r="G424" s="1831"/>
      <c r="H424" s="1831"/>
      <c r="I424" s="1831"/>
      <c r="J424" s="1831"/>
      <c r="K424" s="1877"/>
      <c r="L424" s="1877"/>
    </row>
    <row r="425" spans="6:12">
      <c r="F425" s="1831"/>
      <c r="G425" s="1831"/>
      <c r="H425" s="1831"/>
      <c r="I425" s="1831"/>
      <c r="J425" s="1831"/>
      <c r="K425" s="1877"/>
      <c r="L425" s="1877"/>
    </row>
    <row r="426" spans="6:12">
      <c r="F426" s="1831"/>
      <c r="G426" s="1831"/>
      <c r="H426" s="1831"/>
      <c r="I426" s="1831"/>
      <c r="J426" s="1831"/>
      <c r="K426" s="1877"/>
      <c r="L426" s="1877"/>
    </row>
    <row r="427" spans="6:12">
      <c r="F427" s="1831"/>
      <c r="G427" s="1831"/>
      <c r="H427" s="1831"/>
      <c r="I427" s="1831"/>
      <c r="J427" s="1831"/>
      <c r="K427" s="1877"/>
      <c r="L427" s="1877"/>
    </row>
    <row r="428" spans="6:12">
      <c r="F428" s="1831"/>
      <c r="G428" s="1831"/>
      <c r="H428" s="1831"/>
      <c r="I428" s="1831"/>
      <c r="J428" s="1831"/>
      <c r="K428" s="1877"/>
      <c r="L428" s="1877"/>
    </row>
    <row r="429" spans="6:12">
      <c r="F429" s="1831"/>
      <c r="G429" s="1831"/>
      <c r="H429" s="1831"/>
      <c r="I429" s="1831"/>
      <c r="J429" s="1831"/>
      <c r="K429" s="1877"/>
      <c r="L429" s="1877"/>
    </row>
    <row r="430" spans="6:12">
      <c r="F430" s="1831"/>
      <c r="G430" s="1831"/>
      <c r="H430" s="1831"/>
      <c r="I430" s="1831"/>
      <c r="J430" s="1831"/>
      <c r="K430" s="1877"/>
      <c r="L430" s="1877"/>
    </row>
    <row r="431" spans="6:12">
      <c r="F431" s="1831"/>
      <c r="G431" s="1831"/>
      <c r="H431" s="1831"/>
      <c r="I431" s="1831"/>
      <c r="J431" s="1831"/>
      <c r="K431" s="1877"/>
      <c r="L431" s="1877"/>
    </row>
    <row r="432" spans="6:12">
      <c r="F432" s="1831"/>
      <c r="G432" s="1831"/>
      <c r="H432" s="1831"/>
      <c r="I432" s="1831"/>
      <c r="J432" s="1831"/>
      <c r="K432" s="1877"/>
      <c r="L432" s="1877"/>
    </row>
    <row r="433" spans="6:12">
      <c r="F433" s="1831"/>
      <c r="G433" s="1831"/>
      <c r="H433" s="1831"/>
      <c r="I433" s="1831"/>
      <c r="J433" s="1831"/>
      <c r="K433" s="1877"/>
      <c r="L433" s="1877"/>
    </row>
    <row r="434" spans="6:12">
      <c r="F434" s="1831"/>
      <c r="G434" s="1831"/>
      <c r="H434" s="1831"/>
      <c r="I434" s="1831"/>
      <c r="J434" s="1831"/>
      <c r="K434" s="1877"/>
      <c r="L434" s="1877"/>
    </row>
    <row r="435" spans="6:12">
      <c r="F435" s="1831"/>
      <c r="G435" s="1831"/>
      <c r="H435" s="1831"/>
      <c r="I435" s="1831"/>
      <c r="J435" s="1831"/>
      <c r="K435" s="1877"/>
      <c r="L435" s="1877"/>
    </row>
    <row r="436" spans="6:12">
      <c r="F436" s="1831"/>
      <c r="G436" s="1831"/>
      <c r="H436" s="1831"/>
      <c r="I436" s="1831"/>
      <c r="J436" s="1831"/>
      <c r="K436" s="1877"/>
      <c r="L436" s="1877"/>
    </row>
    <row r="437" spans="6:12">
      <c r="F437" s="1831"/>
      <c r="G437" s="1831"/>
      <c r="H437" s="1831"/>
      <c r="I437" s="1831"/>
      <c r="J437" s="1831"/>
      <c r="K437" s="1877"/>
      <c r="L437" s="1877"/>
    </row>
    <row r="438" spans="6:12">
      <c r="F438" s="1831"/>
      <c r="G438" s="1831"/>
      <c r="H438" s="1831"/>
      <c r="I438" s="1831"/>
      <c r="J438" s="1831"/>
      <c r="K438" s="1877"/>
      <c r="L438" s="1877"/>
    </row>
    <row r="439" spans="6:12">
      <c r="F439" s="1831"/>
      <c r="G439" s="1831"/>
      <c r="H439" s="1831"/>
      <c r="I439" s="1831"/>
      <c r="J439" s="1831"/>
      <c r="K439" s="1877"/>
      <c r="L439" s="1877"/>
    </row>
    <row r="440" spans="6:12">
      <c r="F440" s="1831"/>
      <c r="G440" s="1831"/>
      <c r="H440" s="1831"/>
      <c r="I440" s="1831"/>
      <c r="J440" s="1831"/>
      <c r="K440" s="1877"/>
      <c r="L440" s="1877"/>
    </row>
    <row r="441" spans="6:12">
      <c r="F441" s="1831"/>
      <c r="G441" s="1831"/>
      <c r="H441" s="1831"/>
      <c r="I441" s="1831"/>
      <c r="J441" s="1831"/>
      <c r="K441" s="1877"/>
      <c r="L441" s="1877"/>
    </row>
    <row r="442" spans="6:12">
      <c r="F442" s="1831"/>
      <c r="G442" s="1831"/>
      <c r="H442" s="1831"/>
      <c r="I442" s="1831"/>
      <c r="J442" s="1831"/>
      <c r="K442" s="1877"/>
      <c r="L442" s="1877"/>
    </row>
    <row r="443" spans="6:12">
      <c r="F443" s="1831"/>
      <c r="G443" s="1831"/>
      <c r="H443" s="1831"/>
      <c r="I443" s="1831"/>
      <c r="J443" s="1831"/>
      <c r="K443" s="1877"/>
      <c r="L443" s="1877"/>
    </row>
    <row r="444" spans="6:12">
      <c r="F444" s="1831"/>
      <c r="G444" s="1831"/>
      <c r="H444" s="1831"/>
      <c r="I444" s="1831"/>
      <c r="J444" s="1831"/>
      <c r="K444" s="1877"/>
      <c r="L444" s="1877"/>
    </row>
    <row r="445" spans="6:12">
      <c r="F445" s="1831"/>
      <c r="G445" s="1831"/>
      <c r="H445" s="1831"/>
      <c r="I445" s="1831"/>
      <c r="J445" s="1831"/>
      <c r="K445" s="1877"/>
      <c r="L445" s="1877"/>
    </row>
    <row r="446" spans="6:12">
      <c r="F446" s="1831"/>
      <c r="G446" s="1831"/>
      <c r="H446" s="1831"/>
      <c r="I446" s="1831"/>
      <c r="J446" s="1831"/>
      <c r="K446" s="1877"/>
      <c r="L446" s="1877"/>
    </row>
    <row r="447" spans="6:12">
      <c r="F447" s="1831"/>
      <c r="G447" s="1831"/>
      <c r="H447" s="1831"/>
      <c r="I447" s="1831"/>
      <c r="J447" s="1831"/>
      <c r="K447" s="1877"/>
      <c r="L447" s="1877"/>
    </row>
    <row r="448" spans="6:12">
      <c r="F448" s="1831"/>
      <c r="G448" s="1831"/>
      <c r="H448" s="1831"/>
      <c r="I448" s="1831"/>
      <c r="J448" s="1831"/>
      <c r="K448" s="1877"/>
      <c r="L448" s="1877"/>
    </row>
    <row r="449" spans="6:12">
      <c r="F449" s="1831"/>
      <c r="G449" s="1831"/>
      <c r="H449" s="1831"/>
      <c r="I449" s="1831"/>
      <c r="J449" s="1831"/>
      <c r="K449" s="1877"/>
      <c r="L449" s="1877"/>
    </row>
    <row r="450" spans="6:12">
      <c r="F450" s="1831"/>
      <c r="G450" s="1831"/>
      <c r="H450" s="1831"/>
      <c r="I450" s="1831"/>
      <c r="J450" s="1831"/>
      <c r="K450" s="1877"/>
      <c r="L450" s="1877"/>
    </row>
    <row r="451" spans="6:12">
      <c r="F451" s="1831"/>
      <c r="G451" s="1831"/>
      <c r="H451" s="1831"/>
      <c r="I451" s="1831"/>
      <c r="J451" s="1831"/>
      <c r="K451" s="1877"/>
      <c r="L451" s="1877"/>
    </row>
    <row r="452" spans="6:12">
      <c r="F452" s="1831"/>
      <c r="G452" s="1831"/>
      <c r="H452" s="1831"/>
      <c r="I452" s="1831"/>
      <c r="J452" s="1831"/>
      <c r="K452" s="1877"/>
      <c r="L452" s="1877"/>
    </row>
    <row r="453" spans="6:12">
      <c r="F453" s="1831"/>
      <c r="G453" s="1831"/>
      <c r="H453" s="1831"/>
      <c r="I453" s="1831"/>
      <c r="J453" s="1831"/>
      <c r="K453" s="1877"/>
      <c r="L453" s="1877"/>
    </row>
    <row r="454" spans="6:12">
      <c r="F454" s="1831"/>
      <c r="G454" s="1831"/>
      <c r="H454" s="1831"/>
      <c r="I454" s="1831"/>
      <c r="J454" s="1831"/>
      <c r="K454" s="1877"/>
      <c r="L454" s="1877"/>
    </row>
    <row r="455" spans="6:12">
      <c r="F455" s="1831"/>
      <c r="G455" s="1831"/>
      <c r="H455" s="1831"/>
      <c r="I455" s="1831"/>
      <c r="J455" s="1831"/>
      <c r="K455" s="1877"/>
      <c r="L455" s="1877"/>
    </row>
    <row r="456" spans="6:12">
      <c r="F456" s="1831"/>
      <c r="G456" s="1831"/>
      <c r="H456" s="1831"/>
      <c r="I456" s="1831"/>
      <c r="J456" s="1831"/>
      <c r="K456" s="1877"/>
      <c r="L456" s="1877"/>
    </row>
    <row r="457" spans="6:12">
      <c r="F457" s="1831"/>
      <c r="G457" s="1831"/>
      <c r="H457" s="1831"/>
      <c r="I457" s="1831"/>
      <c r="J457" s="1831"/>
      <c r="K457" s="1877"/>
      <c r="L457" s="1877"/>
    </row>
    <row r="458" spans="6:12">
      <c r="F458" s="1831"/>
      <c r="G458" s="1831"/>
      <c r="H458" s="1831"/>
      <c r="I458" s="1831"/>
      <c r="J458" s="1831"/>
      <c r="K458" s="1877"/>
      <c r="L458" s="1877"/>
    </row>
    <row r="459" spans="6:12">
      <c r="F459" s="1831"/>
      <c r="G459" s="1831"/>
      <c r="H459" s="1831"/>
      <c r="I459" s="1831"/>
      <c r="J459" s="1831"/>
      <c r="K459" s="1877"/>
      <c r="L459" s="1877"/>
    </row>
    <row r="460" spans="6:12">
      <c r="F460" s="1831"/>
      <c r="G460" s="1831"/>
      <c r="H460" s="1831"/>
      <c r="I460" s="1831"/>
      <c r="J460" s="1831"/>
      <c r="K460" s="1877"/>
      <c r="L460" s="1877"/>
    </row>
    <row r="461" spans="6:12">
      <c r="F461" s="1831"/>
      <c r="G461" s="1831"/>
      <c r="H461" s="1831"/>
      <c r="I461" s="1831"/>
      <c r="J461" s="1831"/>
      <c r="K461" s="1877"/>
      <c r="L461" s="1877"/>
    </row>
    <row r="462" spans="6:12">
      <c r="F462" s="1831"/>
      <c r="G462" s="1831"/>
      <c r="H462" s="1831"/>
      <c r="I462" s="1831"/>
      <c r="J462" s="1831"/>
      <c r="K462" s="1877"/>
      <c r="L462" s="1877"/>
    </row>
    <row r="463" spans="6:12">
      <c r="F463" s="1831"/>
      <c r="G463" s="1831"/>
      <c r="H463" s="1831"/>
      <c r="I463" s="1831"/>
      <c r="J463" s="1831"/>
      <c r="K463" s="1877"/>
      <c r="L463" s="1877"/>
    </row>
    <row r="464" spans="6:12">
      <c r="F464" s="1831"/>
      <c r="G464" s="1831"/>
      <c r="H464" s="1831"/>
      <c r="I464" s="1831"/>
      <c r="J464" s="1831"/>
      <c r="K464" s="1877"/>
      <c r="L464" s="1877"/>
    </row>
    <row r="465" spans="6:12">
      <c r="F465" s="1831"/>
      <c r="G465" s="1831"/>
      <c r="H465" s="1831"/>
      <c r="I465" s="1831"/>
      <c r="J465" s="1831"/>
      <c r="K465" s="1877"/>
      <c r="L465" s="1877"/>
    </row>
    <row r="466" spans="6:12">
      <c r="F466" s="1831"/>
      <c r="G466" s="1831"/>
      <c r="H466" s="1831"/>
      <c r="I466" s="1831"/>
      <c r="J466" s="1831"/>
      <c r="K466" s="1877"/>
      <c r="L466" s="1877"/>
    </row>
    <row r="467" spans="6:12">
      <c r="F467" s="1831"/>
      <c r="G467" s="1831"/>
      <c r="H467" s="1831"/>
      <c r="I467" s="1831"/>
      <c r="J467" s="1831"/>
      <c r="K467" s="1877"/>
      <c r="L467" s="1877"/>
    </row>
    <row r="468" spans="6:12">
      <c r="F468" s="1831"/>
      <c r="G468" s="1831"/>
      <c r="H468" s="1831"/>
      <c r="I468" s="1831"/>
      <c r="J468" s="1831"/>
      <c r="K468" s="1877"/>
      <c r="L468" s="1877"/>
    </row>
    <row r="469" spans="6:12">
      <c r="F469" s="1831"/>
      <c r="G469" s="1831"/>
      <c r="H469" s="1831"/>
      <c r="I469" s="1831"/>
      <c r="J469" s="1831"/>
      <c r="K469" s="1877"/>
      <c r="L469" s="1877"/>
    </row>
    <row r="470" spans="6:12">
      <c r="F470" s="1831"/>
      <c r="G470" s="1831"/>
      <c r="H470" s="1831"/>
      <c r="I470" s="1831"/>
      <c r="J470" s="1831"/>
      <c r="K470" s="1877"/>
      <c r="L470" s="1877"/>
    </row>
    <row r="471" spans="6:12">
      <c r="F471" s="1831"/>
      <c r="G471" s="1831"/>
      <c r="H471" s="1831"/>
      <c r="I471" s="1831"/>
      <c r="J471" s="1831"/>
      <c r="K471" s="1877"/>
      <c r="L471" s="1877"/>
    </row>
    <row r="472" spans="6:12">
      <c r="F472" s="1831"/>
      <c r="G472" s="1831"/>
      <c r="H472" s="1831"/>
      <c r="I472" s="1831"/>
      <c r="J472" s="1831"/>
      <c r="K472" s="1877"/>
      <c r="L472" s="1877"/>
    </row>
    <row r="473" spans="6:12">
      <c r="F473" s="1831"/>
      <c r="G473" s="1831"/>
      <c r="H473" s="1831"/>
      <c r="I473" s="1831"/>
      <c r="J473" s="1831"/>
      <c r="K473" s="1877"/>
      <c r="L473" s="1877"/>
    </row>
    <row r="474" spans="6:12">
      <c r="F474" s="1831"/>
      <c r="G474" s="1831"/>
      <c r="H474" s="1831"/>
      <c r="I474" s="1831"/>
      <c r="J474" s="1831"/>
      <c r="K474" s="1877"/>
      <c r="L474" s="1877"/>
    </row>
    <row r="475" spans="6:12">
      <c r="F475" s="1831"/>
      <c r="G475" s="1831"/>
      <c r="H475" s="1831"/>
      <c r="I475" s="1831"/>
      <c r="J475" s="1831"/>
      <c r="K475" s="1877"/>
      <c r="L475" s="1877"/>
    </row>
    <row r="476" spans="6:12">
      <c r="F476" s="1831"/>
      <c r="G476" s="1831"/>
      <c r="H476" s="1831"/>
      <c r="I476" s="1831"/>
      <c r="J476" s="1831"/>
      <c r="K476" s="1877"/>
      <c r="L476" s="1877"/>
    </row>
    <row r="477" spans="6:12">
      <c r="F477" s="1831"/>
      <c r="G477" s="1831"/>
      <c r="H477" s="1831"/>
      <c r="I477" s="1831"/>
      <c r="J477" s="1831"/>
      <c r="K477" s="1877"/>
      <c r="L477" s="1877"/>
    </row>
    <row r="478" spans="6:12">
      <c r="F478" s="1831"/>
      <c r="G478" s="1831"/>
      <c r="H478" s="1831"/>
      <c r="I478" s="1831"/>
      <c r="J478" s="1831"/>
      <c r="K478" s="1877"/>
      <c r="L478" s="1877"/>
    </row>
    <row r="479" spans="6:12">
      <c r="F479" s="1831"/>
      <c r="G479" s="1831"/>
      <c r="H479" s="1831"/>
      <c r="I479" s="1831"/>
      <c r="J479" s="1831"/>
      <c r="K479" s="1877"/>
      <c r="L479" s="1877"/>
    </row>
    <row r="480" spans="6:12">
      <c r="F480" s="1831"/>
      <c r="G480" s="1831"/>
      <c r="H480" s="1831"/>
      <c r="I480" s="1831"/>
      <c r="J480" s="1831"/>
      <c r="K480" s="1877"/>
      <c r="L480" s="1877"/>
    </row>
    <row r="481" spans="6:12">
      <c r="F481" s="1831"/>
      <c r="G481" s="1831"/>
      <c r="H481" s="1831"/>
      <c r="I481" s="1831"/>
      <c r="J481" s="1831"/>
      <c r="K481" s="1877"/>
      <c r="L481" s="1877"/>
    </row>
    <row r="482" spans="6:12">
      <c r="F482" s="1831"/>
      <c r="G482" s="1831"/>
      <c r="H482" s="1831"/>
      <c r="I482" s="1831"/>
      <c r="J482" s="1831"/>
      <c r="K482" s="1877"/>
      <c r="L482" s="1877"/>
    </row>
    <row r="483" spans="6:12">
      <c r="F483" s="1831"/>
      <c r="G483" s="1831"/>
      <c r="H483" s="1831"/>
      <c r="I483" s="1831"/>
      <c r="J483" s="1831"/>
      <c r="K483" s="1877"/>
      <c r="L483" s="1877"/>
    </row>
    <row r="484" spans="6:12">
      <c r="F484" s="1831"/>
      <c r="G484" s="1831"/>
      <c r="H484" s="1831"/>
      <c r="I484" s="1831"/>
      <c r="J484" s="1831"/>
      <c r="K484" s="1877"/>
      <c r="L484" s="1877"/>
    </row>
    <row r="485" spans="6:12">
      <c r="F485" s="1831"/>
      <c r="G485" s="1831"/>
      <c r="H485" s="1831"/>
      <c r="I485" s="1831"/>
      <c r="J485" s="1831"/>
      <c r="K485" s="1877"/>
      <c r="L485" s="1877"/>
    </row>
    <row r="486" spans="6:12">
      <c r="F486" s="1831"/>
      <c r="G486" s="1831"/>
      <c r="H486" s="1831"/>
      <c r="I486" s="1831"/>
      <c r="J486" s="1831"/>
      <c r="K486" s="1877"/>
      <c r="L486" s="1877"/>
    </row>
    <row r="487" spans="6:12">
      <c r="F487" s="1831"/>
      <c r="G487" s="1831"/>
      <c r="H487" s="1831"/>
      <c r="I487" s="1831"/>
      <c r="J487" s="1831"/>
      <c r="K487" s="1877"/>
      <c r="L487" s="1877"/>
    </row>
    <row r="488" spans="6:12">
      <c r="F488" s="1831"/>
      <c r="G488" s="1831"/>
      <c r="H488" s="1831"/>
      <c r="I488" s="1831"/>
      <c r="J488" s="1831"/>
      <c r="K488" s="1877"/>
      <c r="L488" s="1877"/>
    </row>
    <row r="489" spans="6:12">
      <c r="F489" s="1831"/>
      <c r="G489" s="1831"/>
      <c r="H489" s="1831"/>
      <c r="I489" s="1831"/>
      <c r="J489" s="1831"/>
      <c r="K489" s="1877"/>
      <c r="L489" s="1877"/>
    </row>
    <row r="490" spans="6:12">
      <c r="F490" s="1831"/>
      <c r="G490" s="1831"/>
      <c r="H490" s="1831"/>
      <c r="I490" s="1831"/>
      <c r="J490" s="1831"/>
      <c r="K490" s="1877"/>
      <c r="L490" s="1877"/>
    </row>
    <row r="491" spans="6:12">
      <c r="F491" s="1831"/>
      <c r="G491" s="1831"/>
      <c r="H491" s="1831"/>
      <c r="I491" s="1831"/>
      <c r="J491" s="1831"/>
      <c r="K491" s="1877"/>
      <c r="L491" s="1877"/>
    </row>
    <row r="492" spans="6:12">
      <c r="F492" s="1831"/>
      <c r="G492" s="1831"/>
      <c r="H492" s="1831"/>
      <c r="I492" s="1831"/>
      <c r="J492" s="1831"/>
      <c r="K492" s="1877"/>
      <c r="L492" s="1877"/>
    </row>
    <row r="493" spans="6:12">
      <c r="F493" s="1831"/>
      <c r="G493" s="1831"/>
      <c r="H493" s="1831"/>
      <c r="I493" s="1831"/>
      <c r="J493" s="1831"/>
      <c r="K493" s="1877"/>
      <c r="L493" s="1877"/>
    </row>
    <row r="494" spans="6:12">
      <c r="F494" s="1831"/>
      <c r="G494" s="1831"/>
      <c r="H494" s="1831"/>
      <c r="I494" s="1831"/>
      <c r="J494" s="1831"/>
      <c r="K494" s="1877"/>
      <c r="L494" s="1877"/>
    </row>
    <row r="495" spans="6:12">
      <c r="F495" s="1831"/>
      <c r="G495" s="1831"/>
      <c r="H495" s="1831"/>
      <c r="I495" s="1831"/>
      <c r="J495" s="1831"/>
      <c r="K495" s="1877"/>
      <c r="L495" s="1877"/>
    </row>
    <row r="496" spans="6:12">
      <c r="F496" s="1831"/>
      <c r="G496" s="1831"/>
      <c r="H496" s="1831"/>
      <c r="I496" s="1831"/>
      <c r="J496" s="1831"/>
      <c r="K496" s="1877"/>
      <c r="L496" s="1877"/>
    </row>
    <row r="497" spans="6:12">
      <c r="F497" s="1831"/>
      <c r="G497" s="1831"/>
      <c r="H497" s="1831"/>
      <c r="I497" s="1831"/>
      <c r="J497" s="1831"/>
      <c r="K497" s="1877"/>
      <c r="L497" s="1877"/>
    </row>
    <row r="498" spans="6:12">
      <c r="F498" s="1831"/>
      <c r="G498" s="1831"/>
      <c r="H498" s="1831"/>
      <c r="I498" s="1831"/>
      <c r="J498" s="1831"/>
      <c r="K498" s="1877"/>
      <c r="L498" s="1877"/>
    </row>
    <row r="499" spans="6:12">
      <c r="F499" s="1831"/>
      <c r="G499" s="1831"/>
      <c r="H499" s="1831"/>
      <c r="I499" s="1831"/>
      <c r="J499" s="1831"/>
      <c r="K499" s="1877"/>
      <c r="L499" s="1877"/>
    </row>
    <row r="500" spans="6:12">
      <c r="F500" s="1831"/>
      <c r="G500" s="1831"/>
      <c r="H500" s="1831"/>
      <c r="I500" s="1831"/>
      <c r="J500" s="1831"/>
      <c r="K500" s="1877"/>
      <c r="L500" s="1877"/>
    </row>
    <row r="501" spans="6:12">
      <c r="F501" s="1831"/>
      <c r="G501" s="1831"/>
      <c r="H501" s="1831"/>
      <c r="I501" s="1831"/>
      <c r="J501" s="1831"/>
      <c r="K501" s="1877"/>
      <c r="L501" s="1877"/>
    </row>
    <row r="502" spans="6:12">
      <c r="F502" s="1831"/>
      <c r="G502" s="1831"/>
      <c r="H502" s="1831"/>
      <c r="I502" s="1831"/>
      <c r="J502" s="1831"/>
      <c r="K502" s="1877"/>
      <c r="L502" s="1877"/>
    </row>
    <row r="503" spans="6:12">
      <c r="F503" s="1831"/>
      <c r="G503" s="1831"/>
      <c r="H503" s="1831"/>
      <c r="I503" s="1831"/>
      <c r="J503" s="1831"/>
      <c r="K503" s="1877"/>
      <c r="L503" s="1877"/>
    </row>
    <row r="504" spans="6:12">
      <c r="F504" s="1831"/>
      <c r="G504" s="1831"/>
      <c r="H504" s="1831"/>
      <c r="I504" s="1831"/>
      <c r="J504" s="1831"/>
      <c r="K504" s="1877"/>
      <c r="L504" s="1877"/>
    </row>
    <row r="505" spans="6:12">
      <c r="F505" s="1831"/>
      <c r="G505" s="1831"/>
      <c r="H505" s="1831"/>
      <c r="I505" s="1831"/>
      <c r="J505" s="1831"/>
      <c r="K505" s="1877"/>
      <c r="L505" s="1877"/>
    </row>
    <row r="506" spans="6:12">
      <c r="F506" s="1831"/>
      <c r="G506" s="1831"/>
      <c r="H506" s="1831"/>
      <c r="I506" s="1831"/>
      <c r="J506" s="1831"/>
      <c r="K506" s="1877"/>
      <c r="L506" s="1877"/>
    </row>
    <row r="507" spans="6:12">
      <c r="F507" s="1831"/>
      <c r="G507" s="1831"/>
      <c r="H507" s="1831"/>
      <c r="I507" s="1831"/>
      <c r="J507" s="1831"/>
      <c r="K507" s="1877"/>
      <c r="L507" s="1877"/>
    </row>
    <row r="508" spans="6:12">
      <c r="F508" s="1831"/>
      <c r="G508" s="1831"/>
      <c r="H508" s="1831"/>
      <c r="I508" s="1831"/>
      <c r="J508" s="1831"/>
      <c r="K508" s="1877"/>
      <c r="L508" s="1877"/>
    </row>
    <row r="509" spans="6:12">
      <c r="F509" s="1831"/>
      <c r="G509" s="1831"/>
      <c r="H509" s="1831"/>
      <c r="I509" s="1831"/>
      <c r="J509" s="1831"/>
      <c r="K509" s="1877"/>
      <c r="L509" s="1877"/>
    </row>
    <row r="510" spans="6:12">
      <c r="F510" s="1831"/>
      <c r="G510" s="1831"/>
      <c r="H510" s="1831"/>
      <c r="I510" s="1831"/>
      <c r="J510" s="1831"/>
      <c r="K510" s="1877"/>
      <c r="L510" s="1877"/>
    </row>
    <row r="511" spans="6:12">
      <c r="F511" s="1831"/>
      <c r="G511" s="1831"/>
      <c r="H511" s="1831"/>
      <c r="I511" s="1831"/>
      <c r="J511" s="1831"/>
      <c r="K511" s="1877"/>
      <c r="L511" s="1877"/>
    </row>
    <row r="512" spans="6:12">
      <c r="F512" s="1831"/>
      <c r="G512" s="1831"/>
      <c r="H512" s="1831"/>
      <c r="I512" s="1831"/>
      <c r="J512" s="1831"/>
      <c r="K512" s="1877"/>
      <c r="L512" s="1877"/>
    </row>
    <row r="513" spans="6:12">
      <c r="F513" s="1831"/>
      <c r="G513" s="1831"/>
      <c r="H513" s="1831"/>
      <c r="I513" s="1831"/>
      <c r="J513" s="1831"/>
      <c r="K513" s="1877"/>
      <c r="L513" s="1877"/>
    </row>
    <row r="514" spans="6:12">
      <c r="F514" s="1831"/>
      <c r="G514" s="1831"/>
      <c r="H514" s="1831"/>
      <c r="I514" s="1831"/>
      <c r="J514" s="1831"/>
      <c r="K514" s="1877"/>
      <c r="L514" s="1877"/>
    </row>
    <row r="515" spans="6:12">
      <c r="F515" s="1831"/>
      <c r="G515" s="1831"/>
      <c r="H515" s="1831"/>
      <c r="I515" s="1831"/>
      <c r="J515" s="1831"/>
      <c r="K515" s="1877"/>
      <c r="L515" s="1877"/>
    </row>
    <row r="516" spans="6:12">
      <c r="F516" s="1831"/>
      <c r="G516" s="1831"/>
      <c r="H516" s="1831"/>
      <c r="I516" s="1831"/>
      <c r="J516" s="1831"/>
      <c r="K516" s="1877"/>
      <c r="L516" s="1877"/>
    </row>
    <row r="517" spans="6:12">
      <c r="F517" s="1831"/>
      <c r="G517" s="1831"/>
      <c r="H517" s="1831"/>
      <c r="I517" s="1831"/>
      <c r="J517" s="1831"/>
      <c r="K517" s="1877"/>
      <c r="L517" s="1877"/>
    </row>
    <row r="518" spans="6:12">
      <c r="F518" s="1831"/>
      <c r="G518" s="1831"/>
      <c r="H518" s="1831"/>
      <c r="I518" s="1831"/>
      <c r="J518" s="1831"/>
      <c r="K518" s="1877"/>
      <c r="L518" s="1877"/>
    </row>
    <row r="519" spans="6:12">
      <c r="F519" s="1831"/>
      <c r="G519" s="1831"/>
      <c r="H519" s="1831"/>
      <c r="I519" s="1831"/>
      <c r="J519" s="1831"/>
      <c r="K519" s="1877"/>
      <c r="L519" s="1877"/>
    </row>
    <row r="520" spans="6:12">
      <c r="F520" s="1831"/>
      <c r="G520" s="1831"/>
      <c r="H520" s="1831"/>
      <c r="I520" s="1831"/>
      <c r="J520" s="1831"/>
      <c r="K520" s="1877"/>
      <c r="L520" s="1877"/>
    </row>
    <row r="521" spans="6:12">
      <c r="F521" s="1831"/>
      <c r="G521" s="1831"/>
      <c r="H521" s="1831"/>
      <c r="I521" s="1831"/>
      <c r="J521" s="1831"/>
      <c r="K521" s="1877"/>
      <c r="L521" s="1877"/>
    </row>
    <row r="522" spans="6:12">
      <c r="F522" s="1831"/>
      <c r="G522" s="1831"/>
      <c r="H522" s="1831"/>
      <c r="I522" s="1831"/>
      <c r="J522" s="1831"/>
      <c r="K522" s="1877"/>
      <c r="L522" s="1877"/>
    </row>
    <row r="523" spans="6:12">
      <c r="F523" s="1831"/>
      <c r="G523" s="1831"/>
      <c r="H523" s="1831"/>
      <c r="I523" s="1831"/>
      <c r="J523" s="1831"/>
      <c r="K523" s="1877"/>
      <c r="L523" s="1877"/>
    </row>
    <row r="524" spans="6:12">
      <c r="F524" s="1831"/>
      <c r="G524" s="1831"/>
      <c r="H524" s="1831"/>
      <c r="I524" s="1831"/>
      <c r="J524" s="1831"/>
      <c r="K524" s="1877"/>
      <c r="L524" s="1877"/>
    </row>
    <row r="525" spans="6:12">
      <c r="F525" s="1831"/>
      <c r="G525" s="1831"/>
      <c r="H525" s="1831"/>
      <c r="I525" s="1831"/>
      <c r="J525" s="1831"/>
      <c r="K525" s="1877"/>
      <c r="L525" s="1877"/>
    </row>
    <row r="526" spans="6:12">
      <c r="F526" s="1831"/>
      <c r="G526" s="1831"/>
      <c r="H526" s="1831"/>
      <c r="I526" s="1831"/>
      <c r="J526" s="1831"/>
      <c r="K526" s="1877"/>
      <c r="L526" s="1877"/>
    </row>
    <row r="527" spans="6:12">
      <c r="F527" s="1831"/>
      <c r="G527" s="1831"/>
      <c r="H527" s="1831"/>
      <c r="I527" s="1831"/>
      <c r="J527" s="1831"/>
      <c r="K527" s="1877"/>
      <c r="L527" s="1877"/>
    </row>
    <row r="528" spans="6:12">
      <c r="F528" s="1831"/>
      <c r="G528" s="1831"/>
      <c r="H528" s="1831"/>
      <c r="I528" s="1831"/>
      <c r="J528" s="1831"/>
      <c r="K528" s="1877"/>
      <c r="L528" s="1877"/>
    </row>
    <row r="529" spans="6:12">
      <c r="F529" s="1831"/>
      <c r="G529" s="1831"/>
      <c r="H529" s="1831"/>
      <c r="I529" s="1831"/>
      <c r="J529" s="1831"/>
      <c r="K529" s="1877"/>
      <c r="L529" s="1877"/>
    </row>
    <row r="530" spans="6:12">
      <c r="F530" s="1831"/>
      <c r="G530" s="1831"/>
      <c r="H530" s="1831"/>
      <c r="I530" s="1831"/>
      <c r="J530" s="1831"/>
      <c r="K530" s="1877"/>
      <c r="L530" s="1877"/>
    </row>
    <row r="531" spans="6:12">
      <c r="F531" s="1831"/>
      <c r="G531" s="1831"/>
      <c r="H531" s="1831"/>
      <c r="I531" s="1831"/>
      <c r="J531" s="1831"/>
      <c r="K531" s="1877"/>
      <c r="L531" s="1877"/>
    </row>
    <row r="532" spans="6:12">
      <c r="F532" s="1831"/>
      <c r="G532" s="1831"/>
      <c r="H532" s="1831"/>
      <c r="I532" s="1831"/>
      <c r="J532" s="1831"/>
      <c r="K532" s="1877"/>
      <c r="L532" s="1877"/>
    </row>
    <row r="533" spans="6:12">
      <c r="F533" s="1831"/>
      <c r="G533" s="1831"/>
      <c r="H533" s="1831"/>
      <c r="I533" s="1831"/>
      <c r="J533" s="1831"/>
      <c r="K533" s="1877"/>
      <c r="L533" s="1877"/>
    </row>
    <row r="534" spans="6:12">
      <c r="F534" s="1831"/>
      <c r="G534" s="1831"/>
      <c r="H534" s="1831"/>
      <c r="I534" s="1831"/>
      <c r="J534" s="1831"/>
      <c r="K534" s="1877"/>
      <c r="L534" s="1877"/>
    </row>
    <row r="535" spans="6:12">
      <c r="F535" s="1831"/>
      <c r="G535" s="1831"/>
      <c r="H535" s="1831"/>
      <c r="I535" s="1831"/>
      <c r="J535" s="1831"/>
      <c r="K535" s="1877"/>
      <c r="L535" s="1877"/>
    </row>
    <row r="536" spans="6:12">
      <c r="F536" s="1831"/>
      <c r="G536" s="1831"/>
      <c r="H536" s="1831"/>
      <c r="I536" s="1831"/>
      <c r="J536" s="1831"/>
      <c r="K536" s="1877"/>
      <c r="L536" s="1877"/>
    </row>
    <row r="537" spans="6:12">
      <c r="F537" s="1831"/>
      <c r="G537" s="1831"/>
      <c r="H537" s="1831"/>
      <c r="I537" s="1831"/>
      <c r="J537" s="1831"/>
      <c r="K537" s="1877"/>
      <c r="L537" s="1877"/>
    </row>
    <row r="538" spans="6:12">
      <c r="F538" s="1831"/>
      <c r="G538" s="1831"/>
      <c r="H538" s="1831"/>
      <c r="I538" s="1831"/>
      <c r="J538" s="1831"/>
      <c r="K538" s="1877"/>
      <c r="L538" s="1877"/>
    </row>
    <row r="539" spans="6:12">
      <c r="F539" s="1831"/>
      <c r="G539" s="1831"/>
      <c r="H539" s="1831"/>
      <c r="I539" s="1831"/>
      <c r="J539" s="1831"/>
      <c r="K539" s="1877"/>
      <c r="L539" s="1877"/>
    </row>
    <row r="540" spans="6:12">
      <c r="F540" s="1831"/>
      <c r="G540" s="1831"/>
      <c r="H540" s="1831"/>
      <c r="I540" s="1831"/>
      <c r="J540" s="1831"/>
      <c r="K540" s="1877"/>
      <c r="L540" s="1877"/>
    </row>
    <row r="541" spans="6:12">
      <c r="F541" s="1831"/>
      <c r="G541" s="1831"/>
      <c r="H541" s="1831"/>
      <c r="I541" s="1831"/>
      <c r="J541" s="1831"/>
      <c r="K541" s="1877"/>
      <c r="L541" s="1877"/>
    </row>
    <row r="542" spans="6:12">
      <c r="F542" s="1831"/>
      <c r="G542" s="1831"/>
      <c r="H542" s="1831"/>
      <c r="I542" s="1831"/>
      <c r="J542" s="1831"/>
      <c r="K542" s="1877"/>
      <c r="L542" s="1877"/>
    </row>
    <row r="543" spans="6:12">
      <c r="F543" s="1831"/>
      <c r="G543" s="1831"/>
      <c r="H543" s="1831"/>
      <c r="I543" s="1831"/>
      <c r="J543" s="1831"/>
      <c r="K543" s="1877"/>
      <c r="L543" s="1877"/>
    </row>
    <row r="544" spans="6:12">
      <c r="F544" s="1831"/>
      <c r="G544" s="1831"/>
      <c r="H544" s="1831"/>
      <c r="I544" s="1831"/>
      <c r="J544" s="1831"/>
      <c r="K544" s="1877"/>
      <c r="L544" s="1877"/>
    </row>
    <row r="545" spans="6:12">
      <c r="F545" s="1831"/>
      <c r="G545" s="1831"/>
      <c r="H545" s="1831"/>
      <c r="I545" s="1831"/>
      <c r="J545" s="1831"/>
      <c r="K545" s="1877"/>
      <c r="L545" s="1877"/>
    </row>
    <row r="546" spans="6:12">
      <c r="F546" s="1831"/>
      <c r="G546" s="1831"/>
      <c r="H546" s="1831"/>
      <c r="I546" s="1831"/>
      <c r="J546" s="1831"/>
      <c r="K546" s="1877"/>
      <c r="L546" s="1877"/>
    </row>
    <row r="547" spans="6:12">
      <c r="F547" s="1831"/>
      <c r="G547" s="1831"/>
      <c r="H547" s="1831"/>
      <c r="I547" s="1831"/>
      <c r="J547" s="1831"/>
      <c r="K547" s="1877"/>
      <c r="L547" s="1877"/>
    </row>
    <row r="548" spans="6:12">
      <c r="F548" s="1831"/>
      <c r="G548" s="1831"/>
      <c r="H548" s="1831"/>
      <c r="I548" s="1831"/>
      <c r="J548" s="1831"/>
      <c r="K548" s="1877"/>
      <c r="L548" s="1877"/>
    </row>
    <row r="549" spans="6:12">
      <c r="F549" s="1831"/>
      <c r="G549" s="1831"/>
      <c r="H549" s="1831"/>
      <c r="I549" s="1831"/>
      <c r="J549" s="1831"/>
      <c r="K549" s="1877"/>
      <c r="L549" s="1877"/>
    </row>
    <row r="550" spans="6:12">
      <c r="F550" s="1831"/>
      <c r="G550" s="1831"/>
      <c r="H550" s="1831"/>
      <c r="I550" s="1831"/>
      <c r="J550" s="1831"/>
      <c r="K550" s="1877"/>
      <c r="L550" s="1877"/>
    </row>
    <row r="551" spans="6:12">
      <c r="F551" s="1831"/>
      <c r="G551" s="1831"/>
      <c r="H551" s="1831"/>
      <c r="I551" s="1831"/>
      <c r="J551" s="1831"/>
      <c r="K551" s="1877"/>
      <c r="L551" s="1877"/>
    </row>
    <row r="552" spans="6:12">
      <c r="F552" s="1831"/>
      <c r="G552" s="1831"/>
      <c r="H552" s="1831"/>
      <c r="I552" s="1831"/>
      <c r="J552" s="1831"/>
      <c r="K552" s="1877"/>
      <c r="L552" s="1877"/>
    </row>
    <row r="553" spans="6:12">
      <c r="F553" s="1831"/>
      <c r="G553" s="1831"/>
      <c r="H553" s="1831"/>
      <c r="I553" s="1831"/>
      <c r="J553" s="1831"/>
      <c r="K553" s="1877"/>
      <c r="L553" s="1877"/>
    </row>
    <row r="554" spans="6:12">
      <c r="F554" s="1831"/>
      <c r="G554" s="1831"/>
      <c r="H554" s="1831"/>
      <c r="I554" s="1831"/>
      <c r="J554" s="1831"/>
      <c r="K554" s="1877"/>
      <c r="L554" s="1877"/>
    </row>
    <row r="555" spans="6:12">
      <c r="F555" s="1831"/>
      <c r="G555" s="1831"/>
      <c r="H555" s="1831"/>
      <c r="I555" s="1831"/>
      <c r="J555" s="1831"/>
      <c r="K555" s="1877"/>
      <c r="L555" s="1877"/>
    </row>
    <row r="556" spans="6:12">
      <c r="F556" s="1831"/>
      <c r="G556" s="1831"/>
      <c r="H556" s="1831"/>
      <c r="I556" s="1831"/>
      <c r="J556" s="1831"/>
      <c r="K556" s="1877"/>
      <c r="L556" s="1877"/>
    </row>
    <row r="557" spans="6:12">
      <c r="F557" s="1831"/>
      <c r="G557" s="1831"/>
      <c r="H557" s="1831"/>
      <c r="I557" s="1831"/>
      <c r="J557" s="1831"/>
      <c r="K557" s="1877"/>
      <c r="L557" s="1877"/>
    </row>
    <row r="558" spans="6:12">
      <c r="F558" s="1831"/>
      <c r="G558" s="1831"/>
      <c r="H558" s="1831"/>
      <c r="I558" s="1831"/>
      <c r="J558" s="1831"/>
      <c r="K558" s="1877"/>
      <c r="L558" s="1877"/>
    </row>
    <row r="559" spans="6:12">
      <c r="F559" s="1831"/>
      <c r="G559" s="1831"/>
      <c r="H559" s="1831"/>
      <c r="I559" s="1831"/>
      <c r="J559" s="1831"/>
      <c r="K559" s="1877"/>
      <c r="L559" s="1877"/>
    </row>
    <row r="560" spans="6:12">
      <c r="F560" s="1831"/>
      <c r="G560" s="1831"/>
      <c r="H560" s="1831"/>
      <c r="I560" s="1831"/>
      <c r="J560" s="1831"/>
      <c r="K560" s="1877"/>
      <c r="L560" s="1877"/>
    </row>
    <row r="561" spans="6:12">
      <c r="F561" s="1831"/>
      <c r="G561" s="1831"/>
      <c r="H561" s="1831"/>
      <c r="I561" s="1831"/>
      <c r="J561" s="1831"/>
      <c r="K561" s="1877"/>
      <c r="L561" s="1877"/>
    </row>
    <row r="562" spans="6:12">
      <c r="F562" s="1831"/>
      <c r="G562" s="1831"/>
      <c r="H562" s="1831"/>
      <c r="I562" s="1831"/>
      <c r="J562" s="1831"/>
      <c r="K562" s="1877"/>
      <c r="L562" s="1877"/>
    </row>
    <row r="563" spans="6:12">
      <c r="F563" s="1831"/>
      <c r="G563" s="1831"/>
      <c r="H563" s="1831"/>
      <c r="I563" s="1831"/>
      <c r="J563" s="1831"/>
      <c r="K563" s="1877"/>
      <c r="L563" s="1877"/>
    </row>
    <row r="564" spans="6:12">
      <c r="F564" s="1831"/>
      <c r="G564" s="1831"/>
      <c r="H564" s="1831"/>
      <c r="I564" s="1831"/>
      <c r="J564" s="1831"/>
      <c r="K564" s="1877"/>
      <c r="L564" s="1877"/>
    </row>
    <row r="565" spans="6:12">
      <c r="F565" s="1831"/>
      <c r="G565" s="1831"/>
      <c r="H565" s="1831"/>
      <c r="I565" s="1831"/>
      <c r="J565" s="1831"/>
      <c r="K565" s="1877"/>
      <c r="L565" s="1877"/>
    </row>
    <row r="566" spans="6:12">
      <c r="F566" s="1831"/>
      <c r="G566" s="1831"/>
      <c r="H566" s="1831"/>
      <c r="I566" s="1831"/>
      <c r="J566" s="1831"/>
      <c r="K566" s="1877"/>
      <c r="L566" s="1877"/>
    </row>
    <row r="567" spans="6:12">
      <c r="F567" s="1831"/>
      <c r="G567" s="1831"/>
      <c r="H567" s="1831"/>
      <c r="I567" s="1831"/>
      <c r="J567" s="1831"/>
      <c r="K567" s="1877"/>
      <c r="L567" s="1877"/>
    </row>
    <row r="568" spans="6:12">
      <c r="F568" s="1831"/>
      <c r="G568" s="1831"/>
      <c r="H568" s="1831"/>
      <c r="I568" s="1831"/>
      <c r="J568" s="1831"/>
      <c r="K568" s="1877"/>
      <c r="L568" s="1877"/>
    </row>
    <row r="569" spans="6:12">
      <c r="F569" s="1831"/>
      <c r="G569" s="1831"/>
      <c r="H569" s="1831"/>
      <c r="I569" s="1831"/>
      <c r="J569" s="1831"/>
      <c r="K569" s="1877"/>
      <c r="L569" s="1877"/>
    </row>
    <row r="570" spans="6:12">
      <c r="F570" s="1831"/>
      <c r="G570" s="1831"/>
      <c r="H570" s="1831"/>
      <c r="I570" s="1831"/>
      <c r="J570" s="1831"/>
      <c r="K570" s="1877"/>
      <c r="L570" s="1877"/>
    </row>
    <row r="571" spans="6:12">
      <c r="F571" s="1831"/>
      <c r="G571" s="1831"/>
      <c r="H571" s="1831"/>
      <c r="I571" s="1831"/>
      <c r="J571" s="1831"/>
      <c r="K571" s="1877"/>
      <c r="L571" s="1877"/>
    </row>
    <row r="572" spans="6:12">
      <c r="F572" s="1831"/>
      <c r="G572" s="1831"/>
      <c r="H572" s="1831"/>
      <c r="I572" s="1831"/>
      <c r="J572" s="1831"/>
      <c r="K572" s="1877"/>
      <c r="L572" s="1877"/>
    </row>
    <row r="573" spans="6:12">
      <c r="F573" s="1831"/>
      <c r="G573" s="1831"/>
      <c r="H573" s="1831"/>
      <c r="I573" s="1831"/>
      <c r="J573" s="1831"/>
      <c r="K573" s="1877"/>
      <c r="L573" s="1877"/>
    </row>
    <row r="574" spans="6:12">
      <c r="F574" s="1831"/>
      <c r="G574" s="1831"/>
      <c r="H574" s="1831"/>
      <c r="I574" s="1831"/>
      <c r="J574" s="1831"/>
      <c r="K574" s="1877"/>
      <c r="L574" s="1877"/>
    </row>
    <row r="575" spans="6:12">
      <c r="F575" s="1831"/>
      <c r="G575" s="1831"/>
      <c r="H575" s="1831"/>
      <c r="I575" s="1831"/>
      <c r="J575" s="1831"/>
      <c r="K575" s="1877"/>
      <c r="L575" s="1877"/>
    </row>
    <row r="576" spans="6:12">
      <c r="F576" s="1831"/>
      <c r="G576" s="1831"/>
      <c r="H576" s="1831"/>
      <c r="I576" s="1831"/>
      <c r="J576" s="1831"/>
      <c r="K576" s="1877"/>
      <c r="L576" s="1877"/>
    </row>
    <row r="577" spans="6:12">
      <c r="F577" s="1831"/>
      <c r="G577" s="1831"/>
      <c r="H577" s="1831"/>
      <c r="I577" s="1831"/>
      <c r="J577" s="1831"/>
      <c r="K577" s="1877"/>
      <c r="L577" s="1877"/>
    </row>
    <row r="578" spans="6:12">
      <c r="F578" s="1831"/>
      <c r="G578" s="1831"/>
      <c r="H578" s="1831"/>
      <c r="I578" s="1831"/>
      <c r="J578" s="1831"/>
      <c r="K578" s="1877"/>
      <c r="L578" s="1877"/>
    </row>
    <row r="579" spans="6:12">
      <c r="F579" s="1831"/>
      <c r="G579" s="1831"/>
      <c r="H579" s="1831"/>
      <c r="I579" s="1831"/>
      <c r="J579" s="1831"/>
      <c r="K579" s="1877"/>
      <c r="L579" s="1877"/>
    </row>
    <row r="580" spans="6:12">
      <c r="F580" s="1831"/>
      <c r="G580" s="1831"/>
      <c r="H580" s="1831"/>
      <c r="I580" s="1831"/>
      <c r="J580" s="1831"/>
      <c r="K580" s="1877"/>
      <c r="L580" s="1877"/>
    </row>
    <row r="581" spans="6:12">
      <c r="F581" s="1831"/>
      <c r="G581" s="1831"/>
      <c r="H581" s="1831"/>
      <c r="I581" s="1831"/>
      <c r="J581" s="1831"/>
      <c r="K581" s="1877"/>
      <c r="L581" s="1877"/>
    </row>
    <row r="582" spans="6:12">
      <c r="F582" s="1831"/>
      <c r="G582" s="1831"/>
      <c r="H582" s="1831"/>
      <c r="I582" s="1831"/>
      <c r="J582" s="1831"/>
      <c r="K582" s="1877"/>
      <c r="L582" s="1877"/>
    </row>
    <row r="583" spans="6:12">
      <c r="F583" s="1831"/>
      <c r="G583" s="1831"/>
      <c r="H583" s="1831"/>
      <c r="I583" s="1831"/>
      <c r="J583" s="1831"/>
      <c r="K583" s="1877"/>
      <c r="L583" s="1877"/>
    </row>
    <row r="584" spans="6:12">
      <c r="F584" s="1831"/>
      <c r="G584" s="1831"/>
      <c r="H584" s="1831"/>
      <c r="I584" s="1831"/>
      <c r="J584" s="1831"/>
      <c r="K584" s="1877"/>
      <c r="L584" s="1877"/>
    </row>
    <row r="585" spans="6:12">
      <c r="F585" s="1831"/>
      <c r="G585" s="1831"/>
      <c r="H585" s="1831"/>
      <c r="I585" s="1831"/>
      <c r="J585" s="1831"/>
      <c r="K585" s="1877"/>
      <c r="L585" s="1877"/>
    </row>
    <row r="586" spans="6:12">
      <c r="F586" s="1831"/>
      <c r="G586" s="1831"/>
      <c r="H586" s="1831"/>
      <c r="I586" s="1831"/>
      <c r="J586" s="1831"/>
      <c r="K586" s="1877"/>
      <c r="L586" s="1877"/>
    </row>
    <row r="587" spans="6:12">
      <c r="F587" s="1831"/>
      <c r="G587" s="1831"/>
      <c r="H587" s="1831"/>
      <c r="I587" s="1831"/>
      <c r="J587" s="1831"/>
      <c r="K587" s="1877"/>
      <c r="L587" s="1877"/>
    </row>
    <row r="588" spans="6:12">
      <c r="F588" s="1831"/>
      <c r="G588" s="1831"/>
      <c r="H588" s="1831"/>
      <c r="I588" s="1831"/>
      <c r="J588" s="1831"/>
      <c r="K588" s="1877"/>
      <c r="L588" s="1877"/>
    </row>
    <row r="589" spans="6:12">
      <c r="F589" s="1831"/>
      <c r="G589" s="1831"/>
      <c r="H589" s="1831"/>
      <c r="I589" s="1831"/>
      <c r="J589" s="1831"/>
      <c r="K589" s="1877"/>
      <c r="L589" s="1877"/>
    </row>
    <row r="590" spans="6:12">
      <c r="F590" s="1831"/>
      <c r="G590" s="1831"/>
      <c r="H590" s="1831"/>
      <c r="I590" s="1831"/>
      <c r="J590" s="1831"/>
      <c r="K590" s="1877"/>
      <c r="L590" s="1877"/>
    </row>
    <row r="591" spans="6:12">
      <c r="F591" s="1831"/>
      <c r="G591" s="1831"/>
      <c r="H591" s="1831"/>
      <c r="I591" s="1831"/>
      <c r="J591" s="1831"/>
      <c r="K591" s="1877"/>
      <c r="L591" s="1877"/>
    </row>
    <row r="592" spans="6:12">
      <c r="F592" s="1831"/>
      <c r="G592" s="1831"/>
      <c r="H592" s="1831"/>
      <c r="I592" s="1831"/>
      <c r="J592" s="1831"/>
      <c r="K592" s="1877"/>
      <c r="L592" s="1877"/>
    </row>
    <row r="593" spans="6:12">
      <c r="F593" s="1831"/>
      <c r="G593" s="1831"/>
      <c r="H593" s="1831"/>
      <c r="I593" s="1831"/>
      <c r="J593" s="1831"/>
      <c r="K593" s="1877"/>
      <c r="L593" s="1877"/>
    </row>
    <row r="594" spans="6:12">
      <c r="F594" s="1831"/>
      <c r="G594" s="1831"/>
      <c r="H594" s="1831"/>
      <c r="I594" s="1831"/>
      <c r="J594" s="1831"/>
      <c r="K594" s="1877"/>
      <c r="L594" s="1877"/>
    </row>
    <row r="595" spans="6:12">
      <c r="F595" s="1831"/>
      <c r="G595" s="1831"/>
      <c r="H595" s="1831"/>
      <c r="I595" s="1831"/>
      <c r="J595" s="1831"/>
      <c r="K595" s="1877"/>
      <c r="L595" s="1877"/>
    </row>
    <row r="596" spans="6:12">
      <c r="F596" s="1831"/>
      <c r="G596" s="1831"/>
      <c r="H596" s="1831"/>
      <c r="I596" s="1831"/>
      <c r="J596" s="1831"/>
      <c r="K596" s="1877"/>
      <c r="L596" s="1877"/>
    </row>
    <row r="597" spans="6:12">
      <c r="F597" s="1831"/>
      <c r="G597" s="1831"/>
      <c r="H597" s="1831"/>
      <c r="I597" s="1831"/>
      <c r="J597" s="1831"/>
      <c r="K597" s="1877"/>
      <c r="L597" s="1877"/>
    </row>
    <row r="598" spans="6:12">
      <c r="F598" s="1831"/>
      <c r="G598" s="1831"/>
      <c r="H598" s="1831"/>
      <c r="I598" s="1831"/>
      <c r="J598" s="1831"/>
      <c r="K598" s="1877"/>
      <c r="L598" s="1877"/>
    </row>
    <row r="599" spans="6:12">
      <c r="F599" s="1831"/>
      <c r="G599" s="1831"/>
      <c r="H599" s="1831"/>
      <c r="I599" s="1831"/>
      <c r="J599" s="1831"/>
      <c r="K599" s="1877"/>
      <c r="L599" s="1877"/>
    </row>
    <row r="600" spans="6:12">
      <c r="F600" s="1831"/>
      <c r="G600" s="1831"/>
      <c r="H600" s="1831"/>
      <c r="I600" s="1831"/>
      <c r="J600" s="1831"/>
      <c r="K600" s="1877"/>
      <c r="L600" s="1877"/>
    </row>
    <row r="601" spans="6:12">
      <c r="F601" s="1831"/>
      <c r="G601" s="1831"/>
      <c r="H601" s="1831"/>
      <c r="I601" s="1831"/>
      <c r="J601" s="1831"/>
      <c r="K601" s="1877"/>
      <c r="L601" s="1877"/>
    </row>
    <row r="602" spans="6:12">
      <c r="F602" s="1831"/>
      <c r="G602" s="1831"/>
      <c r="H602" s="1831"/>
      <c r="I602" s="1831"/>
      <c r="J602" s="1831"/>
      <c r="K602" s="1877"/>
      <c r="L602" s="1877"/>
    </row>
    <row r="603" spans="6:12">
      <c r="F603" s="1831"/>
      <c r="G603" s="1831"/>
      <c r="H603" s="1831"/>
      <c r="I603" s="1831"/>
      <c r="J603" s="1831"/>
      <c r="K603" s="1877"/>
      <c r="L603" s="1877"/>
    </row>
    <row r="604" spans="6:12">
      <c r="F604" s="1831"/>
      <c r="G604" s="1831"/>
      <c r="H604" s="1831"/>
      <c r="I604" s="1831"/>
      <c r="J604" s="1831"/>
      <c r="K604" s="1877"/>
      <c r="L604" s="1877"/>
    </row>
    <row r="605" spans="6:12">
      <c r="F605" s="1831"/>
      <c r="G605" s="1831"/>
      <c r="H605" s="1831"/>
      <c r="I605" s="1831"/>
      <c r="J605" s="1831"/>
      <c r="K605" s="1877"/>
      <c r="L605" s="1877"/>
    </row>
    <row r="606" spans="6:12">
      <c r="F606" s="1831"/>
      <c r="G606" s="1831"/>
      <c r="H606" s="1831"/>
      <c r="I606" s="1831"/>
      <c r="J606" s="1831"/>
      <c r="K606" s="1877"/>
      <c r="L606" s="1877"/>
    </row>
    <row r="607" spans="6:12">
      <c r="F607" s="1831"/>
      <c r="G607" s="1831"/>
      <c r="H607" s="1831"/>
      <c r="I607" s="1831"/>
      <c r="J607" s="1831"/>
      <c r="K607" s="1877"/>
      <c r="L607" s="1877"/>
    </row>
    <row r="608" spans="6:12">
      <c r="F608" s="1831"/>
      <c r="G608" s="1831"/>
      <c r="H608" s="1831"/>
      <c r="I608" s="1831"/>
      <c r="J608" s="1831"/>
      <c r="K608" s="1877"/>
      <c r="L608" s="1877"/>
    </row>
    <row r="609" spans="6:12">
      <c r="F609" s="1831"/>
      <c r="G609" s="1831"/>
      <c r="H609" s="1831"/>
      <c r="I609" s="1831"/>
      <c r="J609" s="1831"/>
      <c r="K609" s="1877"/>
      <c r="L609" s="1877"/>
    </row>
    <row r="610" spans="6:12">
      <c r="F610" s="1831"/>
      <c r="G610" s="1831"/>
      <c r="H610" s="1831"/>
      <c r="I610" s="1831"/>
      <c r="J610" s="1831"/>
      <c r="K610" s="1877"/>
      <c r="L610" s="1877"/>
    </row>
    <row r="611" spans="6:12">
      <c r="F611" s="1831"/>
      <c r="G611" s="1831"/>
      <c r="H611" s="1831"/>
      <c r="I611" s="1831"/>
      <c r="J611" s="1831"/>
      <c r="K611" s="1877"/>
      <c r="L611" s="1877"/>
    </row>
    <row r="612" spans="6:12">
      <c r="F612" s="1831"/>
      <c r="G612" s="1831"/>
      <c r="H612" s="1831"/>
      <c r="I612" s="1831"/>
      <c r="J612" s="1831"/>
      <c r="K612" s="1877"/>
      <c r="L612" s="1877"/>
    </row>
    <row r="613" spans="6:12">
      <c r="F613" s="1831"/>
      <c r="G613" s="1831"/>
      <c r="H613" s="1831"/>
      <c r="I613" s="1831"/>
      <c r="J613" s="1831"/>
      <c r="K613" s="1877"/>
      <c r="L613" s="1877"/>
    </row>
    <row r="614" spans="6:12">
      <c r="F614" s="1831"/>
      <c r="G614" s="1831"/>
      <c r="H614" s="1831"/>
      <c r="I614" s="1831"/>
      <c r="J614" s="1831"/>
      <c r="K614" s="1877"/>
      <c r="L614" s="1877"/>
    </row>
    <row r="615" spans="6:12">
      <c r="F615" s="1831"/>
      <c r="G615" s="1831"/>
      <c r="H615" s="1831"/>
      <c r="I615" s="1831"/>
      <c r="J615" s="1831"/>
      <c r="K615" s="1877"/>
      <c r="L615" s="1877"/>
    </row>
    <row r="616" spans="6:12">
      <c r="F616" s="1831"/>
      <c r="G616" s="1831"/>
      <c r="H616" s="1831"/>
      <c r="I616" s="1831"/>
      <c r="J616" s="1831"/>
      <c r="K616" s="1877"/>
      <c r="L616" s="1877"/>
    </row>
  </sheetData>
  <mergeCells count="5">
    <mergeCell ref="B2:H2"/>
    <mergeCell ref="F9:H9"/>
    <mergeCell ref="D13:E13"/>
    <mergeCell ref="G13:H13"/>
    <mergeCell ref="E67:F67"/>
  </mergeCells>
  <printOptions horizontalCentered="1" verticalCentered="1"/>
  <pageMargins left="0.19685039370078741" right="0.19685039370078741" top="0.19685039370078741" bottom="0.1968503937007874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showGridLines="0" topLeftCell="A118" zoomScaleNormal="100" zoomScaleSheetLayoutView="100" workbookViewId="0">
      <selection activeCell="J64" sqref="I64:K64"/>
    </sheetView>
  </sheetViews>
  <sheetFormatPr baseColWidth="10" defaultRowHeight="12"/>
  <cols>
    <col min="1" max="1" width="1.5703125" style="170" customWidth="1"/>
    <col min="2" max="2" width="9" style="173" customWidth="1"/>
    <col min="3" max="3" width="33.7109375" style="175" customWidth="1"/>
    <col min="4" max="4" width="5.5703125" style="172" customWidth="1"/>
    <col min="5" max="6" width="6.7109375" style="172" customWidth="1"/>
    <col min="7" max="7" width="11" style="172" customWidth="1"/>
    <col min="8" max="8" width="2" style="174" customWidth="1"/>
    <col min="9" max="9" width="8.5703125" style="173" customWidth="1"/>
    <col min="10" max="10" width="36.42578125" style="171" customWidth="1"/>
    <col min="11" max="11" width="5.5703125" style="172" customWidth="1"/>
    <col min="12" max="12" width="7.7109375" style="172" customWidth="1"/>
    <col min="13" max="13" width="6.7109375" style="171" customWidth="1"/>
    <col min="14" max="14" width="11" style="170" customWidth="1"/>
    <col min="15" max="16384" width="11.42578125" style="170"/>
  </cols>
  <sheetData>
    <row r="1" spans="2:14" ht="19.5" customHeight="1">
      <c r="B1" s="4"/>
      <c r="C1" s="6"/>
      <c r="D1" s="3"/>
      <c r="E1" s="3"/>
      <c r="F1" s="3"/>
      <c r="G1" s="5"/>
      <c r="H1" s="5"/>
      <c r="I1" s="4"/>
      <c r="J1" s="2"/>
      <c r="K1" s="3"/>
      <c r="L1" s="3"/>
      <c r="M1" s="2"/>
    </row>
    <row r="2" spans="2:14" ht="18.75">
      <c r="B2" s="4"/>
      <c r="C2" s="6"/>
      <c r="D2" s="1898" t="s">
        <v>246</v>
      </c>
      <c r="E2" s="1898"/>
      <c r="F2" s="1898"/>
      <c r="G2" s="1898"/>
      <c r="H2" s="1898"/>
      <c r="I2" s="1898"/>
      <c r="J2" s="1898"/>
      <c r="K2" s="3"/>
      <c r="L2" s="3"/>
      <c r="M2" s="2"/>
    </row>
    <row r="3" spans="2:14" ht="10.5" customHeight="1">
      <c r="B3" s="4"/>
      <c r="C3" s="6"/>
      <c r="D3" s="1882"/>
      <c r="E3" s="1882"/>
      <c r="F3" s="1882"/>
      <c r="G3" s="1882"/>
      <c r="H3" s="1882"/>
      <c r="I3" s="1882"/>
      <c r="J3" s="2"/>
      <c r="K3" s="3"/>
      <c r="L3" s="3"/>
      <c r="M3" s="2"/>
    </row>
    <row r="4" spans="2:14" ht="15.75" thickBot="1">
      <c r="B4" s="133"/>
      <c r="C4" s="1883" t="s">
        <v>294</v>
      </c>
      <c r="D4" s="1883"/>
      <c r="E4" s="1883"/>
      <c r="F4" s="1883"/>
      <c r="G4" s="1883"/>
      <c r="H4" s="1883"/>
      <c r="I4" s="1883"/>
      <c r="J4" s="1883"/>
      <c r="K4" s="169"/>
      <c r="L4" s="169"/>
      <c r="M4" s="168"/>
    </row>
    <row r="5" spans="2:14" ht="18.75" customHeight="1" thickBot="1">
      <c r="B5" s="92" t="s">
        <v>244</v>
      </c>
      <c r="C5" s="89"/>
      <c r="D5" s="91"/>
      <c r="E5" s="91"/>
      <c r="F5" s="91"/>
      <c r="G5" s="90"/>
      <c r="H5" s="89"/>
      <c r="I5" s="89"/>
      <c r="J5" s="89"/>
      <c r="K5" s="88"/>
      <c r="L5" s="88"/>
      <c r="M5" s="87"/>
      <c r="N5" s="270"/>
    </row>
    <row r="6" spans="2:14" ht="24" customHeight="1" thickBot="1">
      <c r="B6" s="86" t="s">
        <v>72</v>
      </c>
      <c r="C6" s="85"/>
      <c r="D6" s="167" t="s">
        <v>71</v>
      </c>
      <c r="E6" s="167"/>
      <c r="F6" s="1890">
        <f>G91+N91+N131</f>
        <v>0</v>
      </c>
      <c r="G6" s="1891"/>
      <c r="H6" s="166"/>
      <c r="I6" s="165" t="s">
        <v>243</v>
      </c>
      <c r="J6" s="164">
        <f>SUM(N133:N138)</f>
        <v>0</v>
      </c>
      <c r="K6" s="84"/>
      <c r="L6" s="84"/>
      <c r="M6" s="163"/>
      <c r="N6" s="180"/>
    </row>
    <row r="7" spans="2:14" ht="20.25" customHeight="1" thickBot="1">
      <c r="B7" s="83" t="s">
        <v>72</v>
      </c>
      <c r="C7" s="82"/>
      <c r="D7" s="162" t="s">
        <v>71</v>
      </c>
      <c r="E7" s="162"/>
      <c r="F7" s="1885">
        <f>SUM(G101:G139)</f>
        <v>0</v>
      </c>
      <c r="G7" s="1886"/>
      <c r="H7" s="269"/>
      <c r="I7" s="81"/>
      <c r="J7" s="160"/>
      <c r="K7" s="81"/>
      <c r="L7" s="81"/>
      <c r="M7" s="159"/>
      <c r="N7" s="180"/>
    </row>
    <row r="8" spans="2:14" ht="12.75" thickBot="1"/>
    <row r="9" spans="2:14" ht="13.5" thickBot="1">
      <c r="B9" s="264" t="s">
        <v>69</v>
      </c>
      <c r="C9" s="268"/>
      <c r="D9" s="265" t="s">
        <v>241</v>
      </c>
      <c r="E9" s="266" t="s">
        <v>240</v>
      </c>
      <c r="F9" s="265" t="s">
        <v>239</v>
      </c>
      <c r="G9" s="264" t="s">
        <v>242</v>
      </c>
      <c r="H9" s="245"/>
      <c r="I9" s="264" t="s">
        <v>69</v>
      </c>
      <c r="J9" s="267"/>
      <c r="K9" s="265" t="s">
        <v>241</v>
      </c>
      <c r="L9" s="266" t="s">
        <v>240</v>
      </c>
      <c r="M9" s="265" t="s">
        <v>239</v>
      </c>
      <c r="N9" s="264" t="s">
        <v>242</v>
      </c>
    </row>
    <row r="10" spans="2:14" ht="12" customHeight="1">
      <c r="B10" s="211">
        <v>60022</v>
      </c>
      <c r="C10" s="233" t="s">
        <v>293</v>
      </c>
      <c r="D10" s="209">
        <v>40</v>
      </c>
      <c r="E10" s="209">
        <v>15</v>
      </c>
      <c r="F10" s="209"/>
      <c r="G10" s="144">
        <f t="shared" ref="G10:G30" si="0">F10*D10</f>
        <v>0</v>
      </c>
      <c r="H10" s="262"/>
      <c r="I10" s="256">
        <v>64169</v>
      </c>
      <c r="J10" s="263" t="s">
        <v>292</v>
      </c>
      <c r="K10" s="254">
        <v>10</v>
      </c>
      <c r="L10" s="254">
        <v>3</v>
      </c>
      <c r="M10" s="236"/>
      <c r="N10" s="144">
        <f t="shared" ref="N10:N53" si="1">M10*K10</f>
        <v>0</v>
      </c>
    </row>
    <row r="11" spans="2:14" ht="12.75" customHeight="1">
      <c r="B11" s="206">
        <v>60032</v>
      </c>
      <c r="C11" s="205" t="s">
        <v>233</v>
      </c>
      <c r="D11" s="121">
        <v>40</v>
      </c>
      <c r="E11" s="121">
        <v>15</v>
      </c>
      <c r="F11" s="121"/>
      <c r="G11" s="144">
        <f t="shared" si="0"/>
        <v>0</v>
      </c>
      <c r="H11" s="262"/>
      <c r="I11" s="231">
        <v>44314</v>
      </c>
      <c r="J11" s="230" t="s">
        <v>234</v>
      </c>
      <c r="K11" s="145">
        <v>40</v>
      </c>
      <c r="L11" s="145">
        <v>5</v>
      </c>
      <c r="M11" s="228"/>
      <c r="N11" s="144">
        <f t="shared" si="1"/>
        <v>0</v>
      </c>
    </row>
    <row r="12" spans="2:14" ht="12.75" customHeight="1">
      <c r="B12" s="206">
        <v>40036</v>
      </c>
      <c r="C12" s="205" t="s">
        <v>231</v>
      </c>
      <c r="D12" s="121">
        <v>5</v>
      </c>
      <c r="E12" s="121">
        <v>15</v>
      </c>
      <c r="F12" s="121"/>
      <c r="G12" s="144">
        <f t="shared" si="0"/>
        <v>0</v>
      </c>
      <c r="H12" s="262"/>
      <c r="I12" s="231">
        <v>64072</v>
      </c>
      <c r="J12" s="230" t="s">
        <v>232</v>
      </c>
      <c r="K12" s="145">
        <v>40</v>
      </c>
      <c r="L12" s="145">
        <v>10</v>
      </c>
      <c r="M12" s="228"/>
      <c r="N12" s="144">
        <f t="shared" si="1"/>
        <v>0</v>
      </c>
    </row>
    <row r="13" spans="2:14" ht="12.75" customHeight="1" thickBot="1">
      <c r="B13" s="218">
        <v>70532</v>
      </c>
      <c r="C13" s="217" t="s">
        <v>291</v>
      </c>
      <c r="D13" s="216">
        <v>40</v>
      </c>
      <c r="E13" s="216">
        <v>15</v>
      </c>
      <c r="F13" s="216"/>
      <c r="G13" s="144">
        <f t="shared" si="0"/>
        <v>0</v>
      </c>
      <c r="H13" s="262"/>
      <c r="I13" s="231">
        <v>64002</v>
      </c>
      <c r="J13" s="230" t="s">
        <v>290</v>
      </c>
      <c r="K13" s="145">
        <v>40</v>
      </c>
      <c r="L13" s="145">
        <v>15</v>
      </c>
      <c r="M13" s="228"/>
      <c r="N13" s="144">
        <f t="shared" si="1"/>
        <v>0</v>
      </c>
    </row>
    <row r="14" spans="2:14" ht="13.5" customHeight="1">
      <c r="B14" s="211">
        <v>62906</v>
      </c>
      <c r="C14" s="233" t="s">
        <v>227</v>
      </c>
      <c r="D14" s="209">
        <v>5</v>
      </c>
      <c r="E14" s="209"/>
      <c r="F14" s="209"/>
      <c r="G14" s="208">
        <f t="shared" si="0"/>
        <v>0</v>
      </c>
      <c r="H14" s="262"/>
      <c r="I14" s="231">
        <v>64604</v>
      </c>
      <c r="J14" s="230" t="s">
        <v>289</v>
      </c>
      <c r="K14" s="145">
        <v>40</v>
      </c>
      <c r="L14" s="145">
        <v>15</v>
      </c>
      <c r="M14" s="228"/>
      <c r="N14" s="144">
        <f t="shared" si="1"/>
        <v>0</v>
      </c>
    </row>
    <row r="15" spans="2:14" ht="12.75" customHeight="1">
      <c r="B15" s="206">
        <v>62907</v>
      </c>
      <c r="C15" s="205" t="s">
        <v>225</v>
      </c>
      <c r="D15" s="121">
        <v>20</v>
      </c>
      <c r="E15" s="121"/>
      <c r="F15" s="121"/>
      <c r="G15" s="144">
        <f t="shared" si="0"/>
        <v>0</v>
      </c>
      <c r="H15" s="219"/>
      <c r="I15" s="231">
        <v>64270</v>
      </c>
      <c r="J15" s="230" t="s">
        <v>226</v>
      </c>
      <c r="K15" s="145">
        <v>40</v>
      </c>
      <c r="L15" s="145">
        <v>15</v>
      </c>
      <c r="M15" s="228"/>
      <c r="N15" s="144">
        <f t="shared" si="1"/>
        <v>0</v>
      </c>
    </row>
    <row r="16" spans="2:14" ht="12.75" customHeight="1" thickBot="1">
      <c r="B16" s="206">
        <v>62902</v>
      </c>
      <c r="C16" s="205" t="s">
        <v>223</v>
      </c>
      <c r="D16" s="121">
        <v>40</v>
      </c>
      <c r="E16" s="121"/>
      <c r="F16" s="121"/>
      <c r="G16" s="144">
        <f t="shared" si="0"/>
        <v>0</v>
      </c>
      <c r="H16" s="215"/>
      <c r="I16" s="231">
        <v>64292</v>
      </c>
      <c r="J16" s="230" t="s">
        <v>288</v>
      </c>
      <c r="K16" s="145">
        <v>40</v>
      </c>
      <c r="L16" s="145">
        <v>15</v>
      </c>
      <c r="M16" s="228"/>
      <c r="N16" s="144">
        <f t="shared" si="1"/>
        <v>0</v>
      </c>
    </row>
    <row r="17" spans="2:15" ht="12.75" customHeight="1">
      <c r="B17" s="211">
        <v>62092</v>
      </c>
      <c r="C17" s="233" t="s">
        <v>287</v>
      </c>
      <c r="D17" s="209">
        <v>40</v>
      </c>
      <c r="E17" s="209">
        <v>5</v>
      </c>
      <c r="F17" s="209"/>
      <c r="G17" s="208">
        <f t="shared" si="0"/>
        <v>0</v>
      </c>
      <c r="H17" s="215"/>
      <c r="I17" s="147">
        <v>64704</v>
      </c>
      <c r="J17" s="261" t="s">
        <v>286</v>
      </c>
      <c r="K17" s="145">
        <v>40</v>
      </c>
      <c r="L17" s="145">
        <v>15</v>
      </c>
      <c r="M17" s="228"/>
      <c r="N17" s="144">
        <f t="shared" si="1"/>
        <v>0</v>
      </c>
    </row>
    <row r="18" spans="2:15" ht="12.75" customHeight="1">
      <c r="B18" s="206">
        <v>62102</v>
      </c>
      <c r="C18" s="205" t="s">
        <v>285</v>
      </c>
      <c r="D18" s="121">
        <v>40</v>
      </c>
      <c r="E18" s="121">
        <v>15</v>
      </c>
      <c r="F18" s="121"/>
      <c r="G18" s="144">
        <f t="shared" si="0"/>
        <v>0</v>
      </c>
      <c r="H18" s="215"/>
      <c r="I18" s="231">
        <v>74324</v>
      </c>
      <c r="J18" s="230" t="s">
        <v>220</v>
      </c>
      <c r="K18" s="145">
        <v>40</v>
      </c>
      <c r="L18" s="145">
        <v>15</v>
      </c>
      <c r="M18" s="228"/>
      <c r="N18" s="144">
        <f t="shared" si="1"/>
        <v>0</v>
      </c>
    </row>
    <row r="19" spans="2:15" ht="12.75" customHeight="1">
      <c r="B19" s="206">
        <v>62132</v>
      </c>
      <c r="C19" s="205" t="s">
        <v>284</v>
      </c>
      <c r="D19" s="121">
        <v>40</v>
      </c>
      <c r="E19" s="121">
        <v>15</v>
      </c>
      <c r="F19" s="121"/>
      <c r="G19" s="144">
        <f t="shared" si="0"/>
        <v>0</v>
      </c>
      <c r="H19" s="215"/>
      <c r="I19" s="231">
        <v>74322</v>
      </c>
      <c r="J19" s="230" t="s">
        <v>283</v>
      </c>
      <c r="K19" s="145">
        <v>40</v>
      </c>
      <c r="L19" s="145">
        <v>15</v>
      </c>
      <c r="M19" s="228"/>
      <c r="N19" s="144">
        <f t="shared" si="1"/>
        <v>0</v>
      </c>
    </row>
    <row r="20" spans="2:15" ht="12.75" customHeight="1">
      <c r="B20" s="206">
        <v>62322</v>
      </c>
      <c r="C20" s="205" t="s">
        <v>282</v>
      </c>
      <c r="D20" s="121">
        <v>40</v>
      </c>
      <c r="E20" s="121">
        <v>15</v>
      </c>
      <c r="F20" s="121"/>
      <c r="G20" s="144">
        <f t="shared" si="0"/>
        <v>0</v>
      </c>
      <c r="H20" s="215"/>
      <c r="I20" s="231">
        <v>69362</v>
      </c>
      <c r="J20" s="230" t="s">
        <v>281</v>
      </c>
      <c r="K20" s="145">
        <v>40</v>
      </c>
      <c r="L20" s="145">
        <v>15</v>
      </c>
      <c r="M20" s="228"/>
      <c r="N20" s="144">
        <f t="shared" si="1"/>
        <v>0</v>
      </c>
    </row>
    <row r="21" spans="2:15" ht="13.5" customHeight="1">
      <c r="B21" s="206">
        <v>62222</v>
      </c>
      <c r="C21" s="205" t="s">
        <v>280</v>
      </c>
      <c r="D21" s="121">
        <v>40</v>
      </c>
      <c r="E21" s="121">
        <v>15</v>
      </c>
      <c r="F21" s="121"/>
      <c r="G21" s="144">
        <f t="shared" si="0"/>
        <v>0</v>
      </c>
      <c r="H21" s="215"/>
      <c r="I21" s="231">
        <v>64362</v>
      </c>
      <c r="J21" s="230" t="s">
        <v>279</v>
      </c>
      <c r="K21" s="145">
        <v>40</v>
      </c>
      <c r="L21" s="145">
        <v>15</v>
      </c>
      <c r="M21" s="228"/>
      <c r="N21" s="144">
        <f t="shared" si="1"/>
        <v>0</v>
      </c>
    </row>
    <row r="22" spans="2:15" ht="13.5" customHeight="1" thickBot="1">
      <c r="B22" s="206">
        <v>42326</v>
      </c>
      <c r="C22" s="205" t="s">
        <v>211</v>
      </c>
      <c r="D22" s="121">
        <v>5</v>
      </c>
      <c r="E22" s="121">
        <v>20</v>
      </c>
      <c r="F22" s="121"/>
      <c r="G22" s="144">
        <f t="shared" si="0"/>
        <v>0</v>
      </c>
      <c r="H22" s="215"/>
      <c r="I22" s="257">
        <v>64560</v>
      </c>
      <c r="J22" s="260" t="s">
        <v>278</v>
      </c>
      <c r="K22" s="141">
        <v>40</v>
      </c>
      <c r="L22" s="141">
        <v>15</v>
      </c>
      <c r="M22" s="259"/>
      <c r="N22" s="144">
        <f t="shared" si="1"/>
        <v>0</v>
      </c>
    </row>
    <row r="23" spans="2:15" ht="12.75" customHeight="1">
      <c r="B23" s="206">
        <v>42226</v>
      </c>
      <c r="C23" s="205" t="s">
        <v>277</v>
      </c>
      <c r="D23" s="121">
        <v>5</v>
      </c>
      <c r="E23" s="121">
        <v>20</v>
      </c>
      <c r="F23" s="121"/>
      <c r="G23" s="144">
        <f t="shared" si="0"/>
        <v>0</v>
      </c>
      <c r="H23" s="226"/>
      <c r="I23" s="211">
        <v>24052</v>
      </c>
      <c r="J23" s="237" t="s">
        <v>210</v>
      </c>
      <c r="K23" s="209">
        <v>40</v>
      </c>
      <c r="L23" s="209"/>
      <c r="M23" s="236"/>
      <c r="N23" s="144">
        <f t="shared" si="1"/>
        <v>0</v>
      </c>
      <c r="O23" s="171"/>
    </row>
    <row r="24" spans="2:15" ht="13.5" customHeight="1">
      <c r="B24" s="231">
        <v>62682</v>
      </c>
      <c r="C24" s="205" t="s">
        <v>207</v>
      </c>
      <c r="D24" s="145">
        <v>40</v>
      </c>
      <c r="E24" s="145">
        <v>15</v>
      </c>
      <c r="F24" s="145"/>
      <c r="G24" s="144">
        <f t="shared" si="0"/>
        <v>0</v>
      </c>
      <c r="H24" s="226"/>
      <c r="I24" s="231">
        <v>24554</v>
      </c>
      <c r="J24" s="230" t="s">
        <v>208</v>
      </c>
      <c r="K24" s="121">
        <v>40</v>
      </c>
      <c r="L24" s="145"/>
      <c r="M24" s="228"/>
      <c r="N24" s="144">
        <f t="shared" si="1"/>
        <v>0</v>
      </c>
    </row>
    <row r="25" spans="2:15" ht="12.75" customHeight="1">
      <c r="B25" s="231">
        <v>62692</v>
      </c>
      <c r="C25" s="205" t="s">
        <v>205</v>
      </c>
      <c r="D25" s="145">
        <v>40</v>
      </c>
      <c r="E25" s="145">
        <v>15</v>
      </c>
      <c r="F25" s="145"/>
      <c r="G25" s="144">
        <f t="shared" si="0"/>
        <v>0</v>
      </c>
      <c r="H25" s="258"/>
      <c r="I25" s="206">
        <v>24032</v>
      </c>
      <c r="J25" s="232" t="s">
        <v>206</v>
      </c>
      <c r="K25" s="121">
        <v>40</v>
      </c>
      <c r="L25" s="121"/>
      <c r="M25" s="228"/>
      <c r="N25" s="144">
        <f t="shared" si="1"/>
        <v>0</v>
      </c>
    </row>
    <row r="26" spans="2:15" ht="12" customHeight="1" thickBot="1">
      <c r="B26" s="257">
        <v>62802</v>
      </c>
      <c r="C26" s="217" t="s">
        <v>276</v>
      </c>
      <c r="D26" s="141">
        <v>40</v>
      </c>
      <c r="E26" s="141">
        <v>10</v>
      </c>
      <c r="F26" s="141"/>
      <c r="G26" s="140">
        <f t="shared" si="0"/>
        <v>0</v>
      </c>
      <c r="H26" s="215"/>
      <c r="I26" s="206">
        <v>24072</v>
      </c>
      <c r="J26" s="232" t="s">
        <v>204</v>
      </c>
      <c r="K26" s="121">
        <v>40</v>
      </c>
      <c r="L26" s="121"/>
      <c r="M26" s="228"/>
      <c r="N26" s="144">
        <f t="shared" si="1"/>
        <v>0</v>
      </c>
    </row>
    <row r="27" spans="2:15" ht="12" customHeight="1">
      <c r="B27" s="123">
        <v>60402</v>
      </c>
      <c r="C27" s="146" t="s">
        <v>201</v>
      </c>
      <c r="D27" s="121">
        <v>40</v>
      </c>
      <c r="E27" s="121">
        <v>10</v>
      </c>
      <c r="F27" s="121"/>
      <c r="G27" s="144">
        <f t="shared" si="0"/>
        <v>0</v>
      </c>
      <c r="H27" s="215"/>
      <c r="I27" s="206">
        <v>24704</v>
      </c>
      <c r="J27" s="232" t="s">
        <v>202</v>
      </c>
      <c r="K27" s="121">
        <v>40</v>
      </c>
      <c r="L27" s="121"/>
      <c r="M27" s="228"/>
      <c r="N27" s="144">
        <f t="shared" si="1"/>
        <v>0</v>
      </c>
    </row>
    <row r="28" spans="2:15" ht="12" customHeight="1">
      <c r="B28" s="147">
        <v>60412</v>
      </c>
      <c r="C28" s="146" t="s">
        <v>199</v>
      </c>
      <c r="D28" s="145">
        <v>40</v>
      </c>
      <c r="E28" s="145">
        <v>10</v>
      </c>
      <c r="F28" s="145"/>
      <c r="G28" s="144">
        <f t="shared" si="0"/>
        <v>0</v>
      </c>
      <c r="H28" s="215"/>
      <c r="I28" s="206">
        <v>24132</v>
      </c>
      <c r="J28" s="232" t="s">
        <v>200</v>
      </c>
      <c r="K28" s="121">
        <v>40</v>
      </c>
      <c r="L28" s="121"/>
      <c r="M28" s="228"/>
      <c r="N28" s="144">
        <f t="shared" si="1"/>
        <v>0</v>
      </c>
    </row>
    <row r="29" spans="2:15" ht="12" customHeight="1">
      <c r="B29" s="147">
        <v>60422</v>
      </c>
      <c r="C29" s="146" t="s">
        <v>197</v>
      </c>
      <c r="D29" s="145">
        <v>40</v>
      </c>
      <c r="E29" s="145">
        <v>10</v>
      </c>
      <c r="F29" s="145"/>
      <c r="G29" s="144">
        <f t="shared" si="0"/>
        <v>0</v>
      </c>
      <c r="H29" s="215"/>
      <c r="I29" s="206">
        <v>24162</v>
      </c>
      <c r="J29" s="232" t="s">
        <v>198</v>
      </c>
      <c r="K29" s="121">
        <v>40</v>
      </c>
      <c r="L29" s="121"/>
      <c r="M29" s="228"/>
      <c r="N29" s="144">
        <f t="shared" si="1"/>
        <v>0</v>
      </c>
    </row>
    <row r="30" spans="2:15" ht="12.75" customHeight="1" thickBot="1">
      <c r="B30" s="143">
        <v>60432</v>
      </c>
      <c r="C30" s="142" t="s">
        <v>195</v>
      </c>
      <c r="D30" s="141">
        <v>40</v>
      </c>
      <c r="E30" s="141">
        <v>10</v>
      </c>
      <c r="F30" s="141"/>
      <c r="G30" s="140">
        <f t="shared" si="0"/>
        <v>0</v>
      </c>
      <c r="H30" s="215"/>
      <c r="I30" s="206">
        <v>24412</v>
      </c>
      <c r="J30" s="232" t="s">
        <v>196</v>
      </c>
      <c r="K30" s="121">
        <v>40</v>
      </c>
      <c r="L30" s="121"/>
      <c r="M30" s="228"/>
      <c r="N30" s="144">
        <f t="shared" si="1"/>
        <v>0</v>
      </c>
    </row>
    <row r="31" spans="2:15" ht="12.75" customHeight="1" thickBot="1">
      <c r="H31" s="215"/>
      <c r="I31" s="206">
        <v>24614</v>
      </c>
      <c r="J31" s="232" t="s">
        <v>194</v>
      </c>
      <c r="K31" s="121">
        <v>40</v>
      </c>
      <c r="L31" s="121"/>
      <c r="M31" s="228"/>
      <c r="N31" s="144">
        <f t="shared" si="1"/>
        <v>0</v>
      </c>
    </row>
    <row r="32" spans="2:15" ht="12" customHeight="1">
      <c r="B32" s="256">
        <v>83499</v>
      </c>
      <c r="C32" s="255" t="s">
        <v>193</v>
      </c>
      <c r="D32" s="254">
        <v>25</v>
      </c>
      <c r="E32" s="254">
        <v>3</v>
      </c>
      <c r="F32" s="254"/>
      <c r="G32" s="208">
        <f t="shared" ref="G32:G63" si="2">F32*D32</f>
        <v>0</v>
      </c>
      <c r="H32" s="215"/>
      <c r="I32" s="206">
        <v>24422</v>
      </c>
      <c r="J32" s="232" t="s">
        <v>192</v>
      </c>
      <c r="K32" s="121">
        <v>40</v>
      </c>
      <c r="L32" s="121"/>
      <c r="M32" s="228"/>
      <c r="N32" s="144">
        <f t="shared" si="1"/>
        <v>0</v>
      </c>
      <c r="O32" s="171"/>
    </row>
    <row r="33" spans="1:14" ht="12" customHeight="1">
      <c r="B33" s="231">
        <v>83439</v>
      </c>
      <c r="C33" s="227" t="s">
        <v>191</v>
      </c>
      <c r="D33" s="145">
        <v>25</v>
      </c>
      <c r="E33" s="145">
        <v>3</v>
      </c>
      <c r="F33" s="145"/>
      <c r="G33" s="144">
        <f t="shared" si="2"/>
        <v>0</v>
      </c>
      <c r="H33" s="215"/>
      <c r="I33" s="206">
        <v>24624</v>
      </c>
      <c r="J33" s="232" t="s">
        <v>190</v>
      </c>
      <c r="K33" s="121">
        <v>40</v>
      </c>
      <c r="L33" s="121"/>
      <c r="M33" s="228"/>
      <c r="N33" s="144">
        <f t="shared" si="1"/>
        <v>0</v>
      </c>
    </row>
    <row r="34" spans="1:14" ht="12" customHeight="1">
      <c r="B34" s="231">
        <v>43137</v>
      </c>
      <c r="C34" s="227" t="s">
        <v>189</v>
      </c>
      <c r="D34" s="145">
        <v>25</v>
      </c>
      <c r="E34" s="145">
        <v>15</v>
      </c>
      <c r="F34" s="145"/>
      <c r="G34" s="144">
        <f t="shared" si="2"/>
        <v>0</v>
      </c>
      <c r="H34" s="215"/>
      <c r="I34" s="206">
        <v>24002</v>
      </c>
      <c r="J34" s="232" t="s">
        <v>188</v>
      </c>
      <c r="K34" s="121">
        <v>40</v>
      </c>
      <c r="L34" s="121"/>
      <c r="M34" s="228"/>
      <c r="N34" s="144">
        <f t="shared" si="1"/>
        <v>0</v>
      </c>
    </row>
    <row r="35" spans="1:14" ht="12" customHeight="1">
      <c r="B35" s="231">
        <v>63012</v>
      </c>
      <c r="C35" s="227" t="s">
        <v>275</v>
      </c>
      <c r="D35" s="145">
        <v>40</v>
      </c>
      <c r="E35" s="145">
        <v>15</v>
      </c>
      <c r="F35" s="145"/>
      <c r="G35" s="144">
        <f t="shared" si="2"/>
        <v>0</v>
      </c>
      <c r="H35" s="215"/>
      <c r="I35" s="206">
        <v>24592</v>
      </c>
      <c r="J35" s="232" t="s">
        <v>186</v>
      </c>
      <c r="K35" s="121">
        <v>40</v>
      </c>
      <c r="L35" s="121"/>
      <c r="M35" s="228"/>
      <c r="N35" s="144">
        <f t="shared" si="1"/>
        <v>0</v>
      </c>
    </row>
    <row r="36" spans="1:14" ht="12" customHeight="1">
      <c r="B36" s="231">
        <v>63022</v>
      </c>
      <c r="C36" s="227" t="s">
        <v>274</v>
      </c>
      <c r="D36" s="145">
        <v>40</v>
      </c>
      <c r="E36" s="145">
        <v>15</v>
      </c>
      <c r="F36" s="145"/>
      <c r="G36" s="144">
        <f t="shared" si="2"/>
        <v>0</v>
      </c>
      <c r="H36" s="215"/>
      <c r="I36" s="206">
        <v>24840</v>
      </c>
      <c r="J36" s="232" t="s">
        <v>184</v>
      </c>
      <c r="K36" s="121">
        <v>40</v>
      </c>
      <c r="L36" s="121"/>
      <c r="M36" s="228"/>
      <c r="N36" s="144">
        <f t="shared" si="1"/>
        <v>0</v>
      </c>
    </row>
    <row r="37" spans="1:14" ht="12" customHeight="1">
      <c r="B37" s="231">
        <v>63032</v>
      </c>
      <c r="C37" s="227" t="s">
        <v>273</v>
      </c>
      <c r="D37" s="145">
        <v>40</v>
      </c>
      <c r="E37" s="145">
        <v>15</v>
      </c>
      <c r="F37" s="145"/>
      <c r="G37" s="144">
        <f t="shared" si="2"/>
        <v>0</v>
      </c>
      <c r="H37" s="215"/>
      <c r="I37" s="206">
        <v>24672</v>
      </c>
      <c r="J37" s="232" t="s">
        <v>182</v>
      </c>
      <c r="K37" s="121">
        <v>40</v>
      </c>
      <c r="L37" s="121"/>
      <c r="M37" s="228"/>
      <c r="N37" s="144">
        <f t="shared" si="1"/>
        <v>0</v>
      </c>
    </row>
    <row r="38" spans="1:14" ht="12" customHeight="1">
      <c r="B38" s="231">
        <v>63042</v>
      </c>
      <c r="C38" s="227" t="s">
        <v>272</v>
      </c>
      <c r="D38" s="145">
        <v>40</v>
      </c>
      <c r="E38" s="145">
        <v>15</v>
      </c>
      <c r="F38" s="145"/>
      <c r="G38" s="144">
        <f t="shared" si="2"/>
        <v>0</v>
      </c>
      <c r="H38" s="215"/>
      <c r="I38" s="206">
        <v>24682</v>
      </c>
      <c r="J38" s="232" t="s">
        <v>180</v>
      </c>
      <c r="K38" s="121">
        <v>40</v>
      </c>
      <c r="L38" s="121"/>
      <c r="M38" s="228"/>
      <c r="N38" s="144">
        <f t="shared" si="1"/>
        <v>0</v>
      </c>
    </row>
    <row r="39" spans="1:14" ht="12" customHeight="1">
      <c r="B39" s="231">
        <v>63052</v>
      </c>
      <c r="C39" s="227" t="s">
        <v>271</v>
      </c>
      <c r="D39" s="145">
        <v>40</v>
      </c>
      <c r="E39" s="145">
        <v>15</v>
      </c>
      <c r="F39" s="145"/>
      <c r="G39" s="144">
        <f t="shared" si="2"/>
        <v>0</v>
      </c>
      <c r="H39" s="215"/>
      <c r="I39" s="206">
        <v>24692</v>
      </c>
      <c r="J39" s="232" t="s">
        <v>178</v>
      </c>
      <c r="K39" s="121">
        <v>40</v>
      </c>
      <c r="L39" s="121"/>
      <c r="M39" s="228"/>
      <c r="N39" s="144">
        <f t="shared" si="1"/>
        <v>0</v>
      </c>
    </row>
    <row r="40" spans="1:14" ht="12" customHeight="1">
      <c r="B40" s="231">
        <v>63420</v>
      </c>
      <c r="C40" s="227" t="s">
        <v>270</v>
      </c>
      <c r="D40" s="145">
        <v>40</v>
      </c>
      <c r="E40" s="145">
        <v>15</v>
      </c>
      <c r="F40" s="145"/>
      <c r="G40" s="144">
        <f t="shared" si="2"/>
        <v>0</v>
      </c>
      <c r="H40" s="215"/>
      <c r="I40" s="206">
        <v>24782</v>
      </c>
      <c r="J40" s="232" t="s">
        <v>176</v>
      </c>
      <c r="K40" s="121">
        <v>40</v>
      </c>
      <c r="L40" s="121"/>
      <c r="M40" s="228"/>
      <c r="N40" s="144">
        <f t="shared" si="1"/>
        <v>0</v>
      </c>
    </row>
    <row r="41" spans="1:14" ht="12" customHeight="1">
      <c r="B41" s="231">
        <v>63502</v>
      </c>
      <c r="C41" s="227" t="s">
        <v>177</v>
      </c>
      <c r="D41" s="145">
        <v>40</v>
      </c>
      <c r="E41" s="145">
        <v>15</v>
      </c>
      <c r="F41" s="145"/>
      <c r="G41" s="144">
        <f t="shared" si="2"/>
        <v>0</v>
      </c>
      <c r="H41" s="215"/>
      <c r="I41" s="206">
        <v>24792</v>
      </c>
      <c r="J41" s="232" t="s">
        <v>174</v>
      </c>
      <c r="K41" s="121">
        <v>40</v>
      </c>
      <c r="L41" s="121"/>
      <c r="M41" s="228"/>
      <c r="N41" s="144">
        <f t="shared" si="1"/>
        <v>0</v>
      </c>
    </row>
    <row r="42" spans="1:14" ht="12" customHeight="1">
      <c r="B42" s="231">
        <v>43166</v>
      </c>
      <c r="C42" s="227" t="s">
        <v>173</v>
      </c>
      <c r="D42" s="145">
        <v>5</v>
      </c>
      <c r="E42" s="145">
        <v>20</v>
      </c>
      <c r="F42" s="145"/>
      <c r="G42" s="144">
        <f t="shared" si="2"/>
        <v>0</v>
      </c>
      <c r="H42" s="226"/>
      <c r="I42" s="206">
        <v>24832</v>
      </c>
      <c r="J42" s="232" t="s">
        <v>172</v>
      </c>
      <c r="K42" s="121">
        <v>40</v>
      </c>
      <c r="L42" s="121"/>
      <c r="M42" s="228"/>
      <c r="N42" s="144">
        <f t="shared" si="1"/>
        <v>0</v>
      </c>
    </row>
    <row r="43" spans="1:14" ht="12.75" customHeight="1">
      <c r="B43" s="231">
        <v>43186</v>
      </c>
      <c r="C43" s="227" t="s">
        <v>171</v>
      </c>
      <c r="D43" s="145">
        <v>5</v>
      </c>
      <c r="E43" s="145">
        <v>20</v>
      </c>
      <c r="F43" s="145"/>
      <c r="G43" s="144">
        <f t="shared" si="2"/>
        <v>0</v>
      </c>
      <c r="H43" s="226"/>
      <c r="I43" s="206">
        <v>24892</v>
      </c>
      <c r="J43" s="232" t="s">
        <v>170</v>
      </c>
      <c r="K43" s="121">
        <v>40</v>
      </c>
      <c r="L43" s="121"/>
      <c r="M43" s="228"/>
      <c r="N43" s="144">
        <f t="shared" si="1"/>
        <v>0</v>
      </c>
    </row>
    <row r="44" spans="1:14" ht="12" customHeight="1" thickBot="1">
      <c r="A44" s="171"/>
      <c r="B44" s="231">
        <v>63172</v>
      </c>
      <c r="C44" s="227" t="s">
        <v>169</v>
      </c>
      <c r="D44" s="145">
        <v>40</v>
      </c>
      <c r="E44" s="145">
        <v>15</v>
      </c>
      <c r="F44" s="145"/>
      <c r="G44" s="144">
        <f t="shared" si="2"/>
        <v>0</v>
      </c>
      <c r="H44" s="253"/>
      <c r="I44" s="206">
        <v>24913</v>
      </c>
      <c r="J44" s="232" t="s">
        <v>269</v>
      </c>
      <c r="K44" s="141">
        <v>40</v>
      </c>
      <c r="L44" s="121"/>
      <c r="M44" s="228"/>
      <c r="N44" s="144">
        <f t="shared" si="1"/>
        <v>0</v>
      </c>
    </row>
    <row r="45" spans="1:14" ht="12.75" customHeight="1" thickBot="1">
      <c r="B45" s="231">
        <v>63182</v>
      </c>
      <c r="C45" s="227" t="s">
        <v>268</v>
      </c>
      <c r="D45" s="145">
        <v>40</v>
      </c>
      <c r="E45" s="145">
        <v>15</v>
      </c>
      <c r="F45" s="145"/>
      <c r="G45" s="144">
        <f t="shared" si="2"/>
        <v>0</v>
      </c>
      <c r="H45" s="171"/>
      <c r="I45" s="123">
        <v>67234</v>
      </c>
      <c r="J45" s="122" t="s">
        <v>267</v>
      </c>
      <c r="K45" s="252">
        <v>40</v>
      </c>
      <c r="L45" s="121"/>
      <c r="M45" s="228"/>
      <c r="N45" s="144">
        <f t="shared" si="1"/>
        <v>0</v>
      </c>
    </row>
    <row r="46" spans="1:14" ht="12" customHeight="1" thickBot="1">
      <c r="B46" s="251">
        <v>73250</v>
      </c>
      <c r="C46" s="250" t="s">
        <v>164</v>
      </c>
      <c r="D46" s="249">
        <v>40</v>
      </c>
      <c r="E46" s="249">
        <v>15</v>
      </c>
      <c r="F46" s="249"/>
      <c r="G46" s="248">
        <f t="shared" si="2"/>
        <v>0</v>
      </c>
      <c r="H46" s="171"/>
      <c r="I46" s="211">
        <v>65414</v>
      </c>
      <c r="J46" s="237" t="s">
        <v>266</v>
      </c>
      <c r="K46" s="209">
        <v>40</v>
      </c>
      <c r="L46" s="209">
        <v>15</v>
      </c>
      <c r="M46" s="236"/>
      <c r="N46" s="208">
        <f t="shared" si="1"/>
        <v>0</v>
      </c>
    </row>
    <row r="47" spans="1:14" ht="12.75" customHeight="1">
      <c r="B47" s="247">
        <v>33300</v>
      </c>
      <c r="C47" s="246" t="s">
        <v>265</v>
      </c>
      <c r="D47" s="209">
        <v>25</v>
      </c>
      <c r="E47" s="209"/>
      <c r="F47" s="209"/>
      <c r="G47" s="208">
        <f t="shared" si="2"/>
        <v>0</v>
      </c>
      <c r="H47" s="171"/>
      <c r="I47" s="231">
        <v>65460</v>
      </c>
      <c r="J47" s="230" t="s">
        <v>264</v>
      </c>
      <c r="K47" s="145">
        <v>40</v>
      </c>
      <c r="L47" s="145">
        <v>15</v>
      </c>
      <c r="M47" s="228"/>
      <c r="N47" s="144">
        <f t="shared" si="1"/>
        <v>0</v>
      </c>
    </row>
    <row r="48" spans="1:14" ht="12" customHeight="1">
      <c r="B48" s="123">
        <v>33302</v>
      </c>
      <c r="C48" s="146" t="s">
        <v>263</v>
      </c>
      <c r="D48" s="121">
        <v>25</v>
      </c>
      <c r="E48" s="121"/>
      <c r="F48" s="121"/>
      <c r="G48" s="144">
        <f t="shared" si="2"/>
        <v>0</v>
      </c>
      <c r="H48" s="215"/>
      <c r="I48" s="206">
        <v>45654</v>
      </c>
      <c r="J48" s="232" t="s">
        <v>163</v>
      </c>
      <c r="K48" s="121">
        <v>40</v>
      </c>
      <c r="L48" s="121">
        <v>15</v>
      </c>
      <c r="M48" s="228"/>
      <c r="N48" s="144">
        <f t="shared" si="1"/>
        <v>0</v>
      </c>
    </row>
    <row r="49" spans="1:15">
      <c r="B49" s="123">
        <v>33310</v>
      </c>
      <c r="C49" s="146" t="s">
        <v>262</v>
      </c>
      <c r="D49" s="121">
        <v>25</v>
      </c>
      <c r="E49" s="121"/>
      <c r="F49" s="121"/>
      <c r="G49" s="144">
        <f t="shared" si="2"/>
        <v>0</v>
      </c>
      <c r="H49" s="245"/>
      <c r="I49" s="206">
        <v>65634</v>
      </c>
      <c r="J49" s="232" t="s">
        <v>261</v>
      </c>
      <c r="K49" s="121">
        <v>40</v>
      </c>
      <c r="L49" s="121">
        <v>15</v>
      </c>
      <c r="M49" s="228"/>
      <c r="N49" s="144">
        <f t="shared" si="1"/>
        <v>0</v>
      </c>
    </row>
    <row r="50" spans="1:15" ht="12" customHeight="1">
      <c r="A50" s="171"/>
      <c r="B50" s="123">
        <v>33311</v>
      </c>
      <c r="C50" s="146" t="s">
        <v>260</v>
      </c>
      <c r="D50" s="121">
        <v>25</v>
      </c>
      <c r="E50" s="121"/>
      <c r="F50" s="121"/>
      <c r="G50" s="144">
        <f t="shared" si="2"/>
        <v>0</v>
      </c>
      <c r="H50" s="215"/>
      <c r="I50" s="206">
        <v>65474</v>
      </c>
      <c r="J50" s="232" t="s">
        <v>157</v>
      </c>
      <c r="K50" s="121">
        <v>40</v>
      </c>
      <c r="L50" s="121">
        <v>10</v>
      </c>
      <c r="M50" s="228"/>
      <c r="N50" s="144">
        <f t="shared" si="1"/>
        <v>0</v>
      </c>
    </row>
    <row r="51" spans="1:15">
      <c r="B51" s="123">
        <v>33320</v>
      </c>
      <c r="C51" s="146" t="s">
        <v>259</v>
      </c>
      <c r="D51" s="121">
        <v>40</v>
      </c>
      <c r="E51" s="121"/>
      <c r="F51" s="121"/>
      <c r="G51" s="144">
        <f t="shared" si="2"/>
        <v>0</v>
      </c>
      <c r="H51" s="215"/>
      <c r="I51" s="206">
        <v>65882</v>
      </c>
      <c r="J51" s="232" t="s">
        <v>258</v>
      </c>
      <c r="K51" s="121">
        <v>40</v>
      </c>
      <c r="L51" s="121">
        <v>15</v>
      </c>
      <c r="M51" s="228"/>
      <c r="N51" s="144">
        <f t="shared" si="1"/>
        <v>0</v>
      </c>
    </row>
    <row r="52" spans="1:15">
      <c r="B52" s="123">
        <v>33321</v>
      </c>
      <c r="C52" s="146" t="s">
        <v>257</v>
      </c>
      <c r="D52" s="121">
        <v>40</v>
      </c>
      <c r="E52" s="121"/>
      <c r="F52" s="121"/>
      <c r="G52" s="144">
        <f t="shared" si="2"/>
        <v>0</v>
      </c>
      <c r="H52" s="215"/>
      <c r="I52" s="206">
        <v>65894</v>
      </c>
      <c r="J52" s="232" t="s">
        <v>256</v>
      </c>
      <c r="K52" s="121">
        <v>40</v>
      </c>
      <c r="L52" s="121">
        <v>15</v>
      </c>
      <c r="M52" s="228"/>
      <c r="N52" s="144">
        <f t="shared" si="1"/>
        <v>0</v>
      </c>
      <c r="O52" s="171"/>
    </row>
    <row r="53" spans="1:15" ht="12.75" customHeight="1" thickBot="1">
      <c r="B53" s="123">
        <v>33332</v>
      </c>
      <c r="C53" s="146" t="s">
        <v>255</v>
      </c>
      <c r="D53" s="121">
        <v>40</v>
      </c>
      <c r="E53" s="121"/>
      <c r="F53" s="121"/>
      <c r="G53" s="144">
        <f t="shared" si="2"/>
        <v>0</v>
      </c>
      <c r="H53" s="215"/>
      <c r="I53" s="244">
        <v>65899</v>
      </c>
      <c r="J53" s="243" t="s">
        <v>254</v>
      </c>
      <c r="K53" s="242">
        <v>35</v>
      </c>
      <c r="L53" s="242">
        <v>20</v>
      </c>
      <c r="M53" s="241"/>
      <c r="N53" s="148">
        <f t="shared" si="1"/>
        <v>0</v>
      </c>
    </row>
    <row r="54" spans="1:15" ht="12.75" customHeight="1" thickBot="1">
      <c r="B54" s="123">
        <v>33330</v>
      </c>
      <c r="C54" s="146" t="s">
        <v>253</v>
      </c>
      <c r="D54" s="121">
        <v>40</v>
      </c>
      <c r="E54" s="121"/>
      <c r="F54" s="121"/>
      <c r="G54" s="144">
        <f t="shared" si="2"/>
        <v>0</v>
      </c>
      <c r="H54" s="215"/>
      <c r="I54" s="239"/>
      <c r="J54" s="240"/>
      <c r="K54" s="240"/>
      <c r="L54" s="239"/>
      <c r="M54" s="239"/>
      <c r="N54" s="238"/>
    </row>
    <row r="55" spans="1:15" ht="13.5" customHeight="1">
      <c r="B55" s="123">
        <v>43902</v>
      </c>
      <c r="C55" s="146" t="s">
        <v>252</v>
      </c>
      <c r="D55" s="121">
        <v>40</v>
      </c>
      <c r="E55" s="121"/>
      <c r="F55" s="121"/>
      <c r="G55" s="144">
        <f t="shared" si="2"/>
        <v>0</v>
      </c>
      <c r="H55" s="215"/>
      <c r="I55" s="211">
        <v>79479</v>
      </c>
      <c r="J55" s="237" t="s">
        <v>147</v>
      </c>
      <c r="K55" s="209">
        <v>22.68</v>
      </c>
      <c r="L55" s="209">
        <v>3</v>
      </c>
      <c r="M55" s="236"/>
      <c r="N55" s="235">
        <f t="shared" ref="N55:N88" si="3">M55*K55</f>
        <v>0</v>
      </c>
    </row>
    <row r="56" spans="1:15" ht="13.5" customHeight="1">
      <c r="B56" s="123">
        <v>63912</v>
      </c>
      <c r="C56" s="146" t="s">
        <v>142</v>
      </c>
      <c r="D56" s="121">
        <v>40</v>
      </c>
      <c r="E56" s="121"/>
      <c r="F56" s="121"/>
      <c r="G56" s="144">
        <f t="shared" si="2"/>
        <v>0</v>
      </c>
      <c r="H56" s="215"/>
      <c r="I56" s="206">
        <v>66704</v>
      </c>
      <c r="J56" s="232" t="s">
        <v>145</v>
      </c>
      <c r="K56" s="121">
        <v>40</v>
      </c>
      <c r="L56" s="121">
        <v>15</v>
      </c>
      <c r="M56" s="228"/>
      <c r="N56" s="144">
        <f t="shared" si="3"/>
        <v>0</v>
      </c>
    </row>
    <row r="57" spans="1:15" ht="12.75" customHeight="1">
      <c r="B57" s="21">
        <v>63922</v>
      </c>
      <c r="C57" s="120" t="s">
        <v>140</v>
      </c>
      <c r="D57" s="96">
        <v>40</v>
      </c>
      <c r="E57" s="27"/>
      <c r="F57" s="27"/>
      <c r="G57" s="202">
        <f t="shared" si="2"/>
        <v>0</v>
      </c>
      <c r="H57" s="215"/>
      <c r="I57" s="206">
        <v>46194</v>
      </c>
      <c r="J57" s="232" t="s">
        <v>143</v>
      </c>
      <c r="K57" s="121">
        <v>40</v>
      </c>
      <c r="L57" s="121">
        <v>15</v>
      </c>
      <c r="M57" s="228"/>
      <c r="N57" s="144">
        <f t="shared" si="3"/>
        <v>0</v>
      </c>
    </row>
    <row r="58" spans="1:15" ht="12.75" customHeight="1">
      <c r="B58" s="21">
        <v>63932</v>
      </c>
      <c r="C58" s="120" t="s">
        <v>138</v>
      </c>
      <c r="D58" s="96">
        <v>40</v>
      </c>
      <c r="E58" s="27"/>
      <c r="F58" s="27"/>
      <c r="G58" s="202">
        <f t="shared" si="2"/>
        <v>0</v>
      </c>
      <c r="H58" s="215"/>
      <c r="I58" s="231">
        <v>46214</v>
      </c>
      <c r="J58" s="230" t="s">
        <v>141</v>
      </c>
      <c r="K58" s="145">
        <v>40</v>
      </c>
      <c r="L58" s="145">
        <v>15</v>
      </c>
      <c r="M58" s="228"/>
      <c r="N58" s="144">
        <f t="shared" si="3"/>
        <v>0</v>
      </c>
    </row>
    <row r="59" spans="1:15" ht="12.75" customHeight="1">
      <c r="B59" s="21">
        <v>63952</v>
      </c>
      <c r="C59" s="120" t="s">
        <v>136</v>
      </c>
      <c r="D59" s="27">
        <v>40</v>
      </c>
      <c r="E59" s="27"/>
      <c r="F59" s="27"/>
      <c r="G59" s="202">
        <f t="shared" si="2"/>
        <v>0</v>
      </c>
      <c r="H59" s="215"/>
      <c r="I59" s="206">
        <v>46234</v>
      </c>
      <c r="J59" s="232" t="s">
        <v>137</v>
      </c>
      <c r="K59" s="121">
        <v>40</v>
      </c>
      <c r="L59" s="121">
        <v>15</v>
      </c>
      <c r="M59" s="228"/>
      <c r="N59" s="144">
        <f t="shared" si="3"/>
        <v>0</v>
      </c>
    </row>
    <row r="60" spans="1:15" ht="12.75" customHeight="1" thickBot="1">
      <c r="B60" s="55">
        <v>63942</v>
      </c>
      <c r="C60" s="124" t="s">
        <v>134</v>
      </c>
      <c r="D60" s="139">
        <v>40</v>
      </c>
      <c r="E60" s="139"/>
      <c r="F60" s="139"/>
      <c r="G60" s="234">
        <f t="shared" si="2"/>
        <v>0</v>
      </c>
      <c r="H60" s="215"/>
      <c r="I60" s="206">
        <v>46204</v>
      </c>
      <c r="J60" s="232" t="s">
        <v>139</v>
      </c>
      <c r="K60" s="121">
        <v>40</v>
      </c>
      <c r="L60" s="121">
        <v>10</v>
      </c>
      <c r="M60" s="228"/>
      <c r="N60" s="144">
        <f t="shared" si="3"/>
        <v>0</v>
      </c>
    </row>
    <row r="61" spans="1:15" ht="13.5" customHeight="1">
      <c r="B61" s="21">
        <v>63712</v>
      </c>
      <c r="C61" s="120" t="s">
        <v>132</v>
      </c>
      <c r="D61" s="27">
        <v>40</v>
      </c>
      <c r="E61" s="27"/>
      <c r="F61" s="209"/>
      <c r="G61" s="208">
        <f t="shared" si="2"/>
        <v>0</v>
      </c>
      <c r="H61" s="215"/>
      <c r="I61" s="206">
        <v>46384</v>
      </c>
      <c r="J61" s="232" t="s">
        <v>135</v>
      </c>
      <c r="K61" s="121">
        <v>40</v>
      </c>
      <c r="L61" s="121">
        <v>15</v>
      </c>
      <c r="M61" s="228"/>
      <c r="N61" s="144">
        <f t="shared" si="3"/>
        <v>0</v>
      </c>
    </row>
    <row r="62" spans="1:15" ht="13.5" customHeight="1">
      <c r="B62" s="21">
        <v>63722</v>
      </c>
      <c r="C62" s="120" t="s">
        <v>130</v>
      </c>
      <c r="D62" s="27">
        <v>40</v>
      </c>
      <c r="E62" s="27"/>
      <c r="F62" s="121"/>
      <c r="G62" s="144">
        <f t="shared" si="2"/>
        <v>0</v>
      </c>
      <c r="H62" s="229"/>
      <c r="I62" s="206">
        <v>56294</v>
      </c>
      <c r="J62" s="232" t="s">
        <v>251</v>
      </c>
      <c r="K62" s="121">
        <v>40</v>
      </c>
      <c r="L62" s="121">
        <v>15</v>
      </c>
      <c r="M62" s="228"/>
      <c r="N62" s="144">
        <f t="shared" si="3"/>
        <v>0</v>
      </c>
    </row>
    <row r="63" spans="1:15" ht="12.75" customHeight="1" thickBot="1">
      <c r="B63" s="21">
        <v>63732</v>
      </c>
      <c r="C63" s="120" t="s">
        <v>128</v>
      </c>
      <c r="D63" s="27">
        <v>40</v>
      </c>
      <c r="E63" s="27"/>
      <c r="F63" s="121"/>
      <c r="G63" s="144">
        <f t="shared" si="2"/>
        <v>0</v>
      </c>
      <c r="H63" s="215"/>
      <c r="I63" s="206">
        <v>86624</v>
      </c>
      <c r="J63" s="232" t="s">
        <v>129</v>
      </c>
      <c r="K63" s="121">
        <v>25</v>
      </c>
      <c r="L63" s="121">
        <v>3</v>
      </c>
      <c r="M63" s="228"/>
      <c r="N63" s="144">
        <f t="shared" si="3"/>
        <v>0</v>
      </c>
    </row>
    <row r="64" spans="1:15" ht="13.5" customHeight="1">
      <c r="B64" s="211">
        <v>46252</v>
      </c>
      <c r="C64" s="233" t="s">
        <v>126</v>
      </c>
      <c r="D64" s="209">
        <v>40</v>
      </c>
      <c r="E64" s="209">
        <v>5</v>
      </c>
      <c r="F64" s="209"/>
      <c r="G64" s="208">
        <f t="shared" ref="G64:G90" si="4">F64*D64</f>
        <v>0</v>
      </c>
      <c r="H64" s="215"/>
      <c r="I64" s="123">
        <v>66164</v>
      </c>
      <c r="J64" s="122" t="s">
        <v>131</v>
      </c>
      <c r="K64" s="121">
        <v>25</v>
      </c>
      <c r="L64" s="121"/>
      <c r="M64" s="228"/>
      <c r="N64" s="144">
        <f t="shared" si="3"/>
        <v>0</v>
      </c>
    </row>
    <row r="65" spans="2:15" ht="13.5" customHeight="1">
      <c r="B65" s="206">
        <v>46259</v>
      </c>
      <c r="C65" s="205" t="s">
        <v>124</v>
      </c>
      <c r="D65" s="121">
        <v>5</v>
      </c>
      <c r="E65" s="121">
        <v>10</v>
      </c>
      <c r="F65" s="121"/>
      <c r="G65" s="144">
        <f t="shared" si="4"/>
        <v>0</v>
      </c>
      <c r="H65" s="229"/>
      <c r="I65" s="206">
        <v>86522</v>
      </c>
      <c r="J65" s="232" t="s">
        <v>127</v>
      </c>
      <c r="K65" s="121">
        <v>25</v>
      </c>
      <c r="L65" s="121">
        <v>3</v>
      </c>
      <c r="M65" s="228"/>
      <c r="N65" s="144">
        <f t="shared" si="3"/>
        <v>0</v>
      </c>
    </row>
    <row r="66" spans="2:15" ht="12.75" customHeight="1">
      <c r="B66" s="206">
        <v>46462</v>
      </c>
      <c r="C66" s="205" t="s">
        <v>122</v>
      </c>
      <c r="D66" s="121">
        <v>40</v>
      </c>
      <c r="E66" s="121">
        <v>5</v>
      </c>
      <c r="F66" s="121"/>
      <c r="G66" s="144">
        <f t="shared" si="4"/>
        <v>0</v>
      </c>
      <c r="H66" s="215"/>
      <c r="I66" s="206">
        <v>86514</v>
      </c>
      <c r="J66" s="232" t="s">
        <v>125</v>
      </c>
      <c r="K66" s="121">
        <v>25</v>
      </c>
      <c r="L66" s="121">
        <v>3</v>
      </c>
      <c r="M66" s="228"/>
      <c r="N66" s="144">
        <f t="shared" si="3"/>
        <v>0</v>
      </c>
    </row>
    <row r="67" spans="2:15" ht="12.75" customHeight="1">
      <c r="B67" s="206">
        <v>46466</v>
      </c>
      <c r="C67" s="205" t="s">
        <v>120</v>
      </c>
      <c r="D67" s="121">
        <v>5</v>
      </c>
      <c r="E67" s="121">
        <v>10</v>
      </c>
      <c r="F67" s="121"/>
      <c r="G67" s="144">
        <f t="shared" si="4"/>
        <v>0</v>
      </c>
      <c r="H67" s="215"/>
      <c r="I67" s="206">
        <v>86044</v>
      </c>
      <c r="J67" s="232" t="s">
        <v>123</v>
      </c>
      <c r="K67" s="121">
        <v>25</v>
      </c>
      <c r="L67" s="121">
        <v>3</v>
      </c>
      <c r="M67" s="228"/>
      <c r="N67" s="144">
        <f t="shared" si="3"/>
        <v>0</v>
      </c>
    </row>
    <row r="68" spans="2:15" ht="12.75" customHeight="1">
      <c r="B68" s="206">
        <v>66452</v>
      </c>
      <c r="C68" s="205" t="s">
        <v>118</v>
      </c>
      <c r="D68" s="121">
        <v>40</v>
      </c>
      <c r="E68" s="121">
        <v>5</v>
      </c>
      <c r="F68" s="121"/>
      <c r="G68" s="144">
        <f t="shared" si="4"/>
        <v>0</v>
      </c>
      <c r="H68" s="215"/>
      <c r="I68" s="206">
        <v>86032</v>
      </c>
      <c r="J68" s="232" t="s">
        <v>121</v>
      </c>
      <c r="K68" s="121">
        <v>25</v>
      </c>
      <c r="L68" s="121">
        <v>3</v>
      </c>
      <c r="M68" s="228"/>
      <c r="N68" s="144">
        <f t="shared" si="3"/>
        <v>0</v>
      </c>
    </row>
    <row r="69" spans="2:15" ht="12.75" customHeight="1">
      <c r="B69" s="206">
        <v>66456</v>
      </c>
      <c r="C69" s="205" t="s">
        <v>116</v>
      </c>
      <c r="D69" s="121">
        <v>5</v>
      </c>
      <c r="E69" s="121">
        <v>10</v>
      </c>
      <c r="F69" s="121"/>
      <c r="G69" s="144">
        <f t="shared" si="4"/>
        <v>0</v>
      </c>
      <c r="H69" s="215"/>
      <c r="I69" s="231">
        <v>86022</v>
      </c>
      <c r="J69" s="230" t="s">
        <v>119</v>
      </c>
      <c r="K69" s="121">
        <v>25</v>
      </c>
      <c r="L69" s="121">
        <v>3</v>
      </c>
      <c r="M69" s="228"/>
      <c r="N69" s="144">
        <f t="shared" si="3"/>
        <v>0</v>
      </c>
    </row>
    <row r="70" spans="2:15" ht="13.5" customHeight="1">
      <c r="B70" s="206">
        <v>46472</v>
      </c>
      <c r="C70" s="227" t="s">
        <v>114</v>
      </c>
      <c r="D70" s="121">
        <v>40</v>
      </c>
      <c r="E70" s="121">
        <v>15</v>
      </c>
      <c r="F70" s="121"/>
      <c r="G70" s="144">
        <f t="shared" si="4"/>
        <v>0</v>
      </c>
      <c r="H70" s="229"/>
      <c r="I70" s="206">
        <v>86012</v>
      </c>
      <c r="J70" s="228" t="s">
        <v>117</v>
      </c>
      <c r="K70" s="203">
        <v>15</v>
      </c>
      <c r="L70" s="203">
        <v>3</v>
      </c>
      <c r="M70" s="228"/>
      <c r="N70" s="144">
        <f t="shared" si="3"/>
        <v>0</v>
      </c>
      <c r="O70" s="171"/>
    </row>
    <row r="71" spans="2:15" ht="13.5" customHeight="1">
      <c r="B71" s="206">
        <v>46476</v>
      </c>
      <c r="C71" s="227" t="s">
        <v>112</v>
      </c>
      <c r="D71" s="121">
        <v>5</v>
      </c>
      <c r="E71" s="121">
        <v>20</v>
      </c>
      <c r="F71" s="121"/>
      <c r="G71" s="144">
        <f t="shared" si="4"/>
        <v>0</v>
      </c>
      <c r="H71" s="215"/>
      <c r="I71" s="21">
        <v>66149</v>
      </c>
      <c r="J71" s="115" t="s">
        <v>115</v>
      </c>
      <c r="K71" s="32">
        <v>2</v>
      </c>
      <c r="L71" s="203"/>
      <c r="M71" s="27"/>
      <c r="N71" s="17">
        <f t="shared" si="3"/>
        <v>0</v>
      </c>
    </row>
    <row r="72" spans="2:15" ht="12.75" customHeight="1">
      <c r="B72" s="206">
        <v>46442</v>
      </c>
      <c r="C72" s="205" t="s">
        <v>110</v>
      </c>
      <c r="D72" s="121">
        <v>40</v>
      </c>
      <c r="E72" s="121">
        <v>15</v>
      </c>
      <c r="F72" s="121"/>
      <c r="G72" s="144">
        <f t="shared" si="4"/>
        <v>0</v>
      </c>
      <c r="H72" s="215"/>
      <c r="I72" s="21">
        <v>46132</v>
      </c>
      <c r="J72" s="115" t="s">
        <v>113</v>
      </c>
      <c r="K72" s="32">
        <v>40</v>
      </c>
      <c r="L72" s="203">
        <v>5</v>
      </c>
      <c r="M72" s="27"/>
      <c r="N72" s="17">
        <f t="shared" si="3"/>
        <v>0</v>
      </c>
    </row>
    <row r="73" spans="2:15" ht="12.75" customHeight="1">
      <c r="B73" s="206">
        <v>46446</v>
      </c>
      <c r="C73" s="205" t="s">
        <v>108</v>
      </c>
      <c r="D73" s="121">
        <v>5</v>
      </c>
      <c r="E73" s="121">
        <v>20</v>
      </c>
      <c r="F73" s="121"/>
      <c r="G73" s="144">
        <f t="shared" si="4"/>
        <v>0</v>
      </c>
      <c r="H73" s="226"/>
      <c r="I73" s="21">
        <v>46394</v>
      </c>
      <c r="J73" s="115" t="s">
        <v>111</v>
      </c>
      <c r="K73" s="32">
        <v>40</v>
      </c>
      <c r="L73" s="203">
        <v>10</v>
      </c>
      <c r="M73" s="27"/>
      <c r="N73" s="17">
        <f t="shared" si="3"/>
        <v>0</v>
      </c>
    </row>
    <row r="74" spans="2:15" ht="12.75" customHeight="1">
      <c r="B74" s="206">
        <v>46482</v>
      </c>
      <c r="C74" s="205" t="s">
        <v>106</v>
      </c>
      <c r="D74" s="121">
        <v>40</v>
      </c>
      <c r="E74" s="121">
        <v>5</v>
      </c>
      <c r="F74" s="121"/>
      <c r="G74" s="144">
        <f t="shared" si="4"/>
        <v>0</v>
      </c>
      <c r="H74" s="226"/>
      <c r="I74" s="21">
        <v>56152</v>
      </c>
      <c r="J74" s="115" t="s">
        <v>109</v>
      </c>
      <c r="K74" s="66">
        <v>40</v>
      </c>
      <c r="L74" s="203">
        <v>10</v>
      </c>
      <c r="M74" s="27"/>
      <c r="N74" s="17">
        <f t="shared" si="3"/>
        <v>0</v>
      </c>
    </row>
    <row r="75" spans="2:15" ht="12.75" customHeight="1" thickBot="1">
      <c r="B75" s="206">
        <v>46486</v>
      </c>
      <c r="C75" s="205" t="s">
        <v>104</v>
      </c>
      <c r="D75" s="121">
        <v>5</v>
      </c>
      <c r="E75" s="121">
        <v>10</v>
      </c>
      <c r="F75" s="121"/>
      <c r="G75" s="144">
        <f t="shared" si="4"/>
        <v>0</v>
      </c>
      <c r="H75" s="215"/>
      <c r="I75" s="225">
        <v>56104</v>
      </c>
      <c r="J75" s="224" t="s">
        <v>250</v>
      </c>
      <c r="K75" s="223">
        <v>40</v>
      </c>
      <c r="L75" s="222"/>
      <c r="M75" s="221"/>
      <c r="N75" s="103">
        <f t="shared" si="3"/>
        <v>0</v>
      </c>
    </row>
    <row r="76" spans="2:15" ht="12.75" customHeight="1">
      <c r="B76" s="206">
        <v>66962</v>
      </c>
      <c r="C76" s="205" t="s">
        <v>102</v>
      </c>
      <c r="D76" s="121">
        <v>40</v>
      </c>
      <c r="E76" s="121">
        <v>5</v>
      </c>
      <c r="F76" s="121"/>
      <c r="G76" s="144">
        <f t="shared" si="4"/>
        <v>0</v>
      </c>
      <c r="H76" s="215"/>
      <c r="I76" s="25">
        <v>66572</v>
      </c>
      <c r="J76" s="24" t="s">
        <v>103</v>
      </c>
      <c r="K76" s="107">
        <v>40</v>
      </c>
      <c r="L76" s="220">
        <v>5</v>
      </c>
      <c r="M76" s="34"/>
      <c r="N76" s="101">
        <f t="shared" si="3"/>
        <v>0</v>
      </c>
    </row>
    <row r="77" spans="2:15" ht="13.5" customHeight="1">
      <c r="B77" s="206">
        <v>66966</v>
      </c>
      <c r="C77" s="205" t="s">
        <v>100</v>
      </c>
      <c r="D77" s="121">
        <v>5</v>
      </c>
      <c r="E77" s="121">
        <v>10</v>
      </c>
      <c r="F77" s="121"/>
      <c r="G77" s="144">
        <f t="shared" si="4"/>
        <v>0</v>
      </c>
      <c r="H77" s="215"/>
      <c r="I77" s="43">
        <v>66576</v>
      </c>
      <c r="J77" s="42" t="s">
        <v>101</v>
      </c>
      <c r="K77" s="96">
        <v>5</v>
      </c>
      <c r="L77" s="203">
        <v>10</v>
      </c>
      <c r="M77" s="27"/>
      <c r="N77" s="17">
        <f t="shared" si="3"/>
        <v>0</v>
      </c>
    </row>
    <row r="78" spans="2:15" ht="12.75" customHeight="1">
      <c r="B78" s="206">
        <v>26187</v>
      </c>
      <c r="C78" s="205" t="s">
        <v>98</v>
      </c>
      <c r="D78" s="121">
        <v>25</v>
      </c>
      <c r="E78" s="121">
        <v>5</v>
      </c>
      <c r="F78" s="121"/>
      <c r="G78" s="144">
        <f t="shared" si="4"/>
        <v>0</v>
      </c>
      <c r="H78" s="219"/>
      <c r="I78" s="43">
        <v>66592</v>
      </c>
      <c r="J78" s="42" t="s">
        <v>99</v>
      </c>
      <c r="K78" s="96">
        <v>40</v>
      </c>
      <c r="L78" s="203">
        <v>15</v>
      </c>
      <c r="M78" s="27"/>
      <c r="N78" s="17">
        <f t="shared" si="3"/>
        <v>0</v>
      </c>
    </row>
    <row r="79" spans="2:15" ht="13.5" customHeight="1">
      <c r="B79" s="206">
        <v>26186</v>
      </c>
      <c r="C79" s="205" t="s">
        <v>96</v>
      </c>
      <c r="D79" s="121">
        <v>5</v>
      </c>
      <c r="E79" s="121">
        <v>20</v>
      </c>
      <c r="F79" s="121"/>
      <c r="G79" s="144">
        <f t="shared" si="4"/>
        <v>0</v>
      </c>
      <c r="H79" s="215"/>
      <c r="I79" s="43">
        <v>66596</v>
      </c>
      <c r="J79" s="42" t="s">
        <v>97</v>
      </c>
      <c r="K79" s="96">
        <v>5</v>
      </c>
      <c r="L79" s="203">
        <v>20</v>
      </c>
      <c r="M79" s="27"/>
      <c r="N79" s="17">
        <f t="shared" si="3"/>
        <v>0</v>
      </c>
    </row>
    <row r="80" spans="2:15">
      <c r="B80" s="206">
        <v>46122</v>
      </c>
      <c r="C80" s="205" t="s">
        <v>92</v>
      </c>
      <c r="D80" s="121">
        <v>40</v>
      </c>
      <c r="E80" s="121">
        <v>15</v>
      </c>
      <c r="F80" s="121"/>
      <c r="G80" s="144">
        <f t="shared" si="4"/>
        <v>0</v>
      </c>
      <c r="H80" s="215"/>
      <c r="I80" s="21">
        <v>66032</v>
      </c>
      <c r="J80" s="120" t="s">
        <v>95</v>
      </c>
      <c r="K80" s="96">
        <v>40</v>
      </c>
      <c r="L80" s="27"/>
      <c r="M80" s="27"/>
      <c r="N80" s="17">
        <f t="shared" si="3"/>
        <v>0</v>
      </c>
    </row>
    <row r="81" spans="2:14" ht="12.75" customHeight="1">
      <c r="B81" s="206">
        <v>46126</v>
      </c>
      <c r="C81" s="205" t="s">
        <v>90</v>
      </c>
      <c r="D81" s="121">
        <v>5</v>
      </c>
      <c r="E81" s="121">
        <v>20</v>
      </c>
      <c r="F81" s="121"/>
      <c r="G81" s="144">
        <f t="shared" si="4"/>
        <v>0</v>
      </c>
      <c r="H81" s="215"/>
      <c r="I81" s="21">
        <v>66582</v>
      </c>
      <c r="J81" s="120" t="s">
        <v>93</v>
      </c>
      <c r="K81" s="96">
        <v>40</v>
      </c>
      <c r="L81" s="27"/>
      <c r="M81" s="27"/>
      <c r="N81" s="17">
        <f t="shared" si="3"/>
        <v>0</v>
      </c>
    </row>
    <row r="82" spans="2:14" ht="12.75" customHeight="1">
      <c r="B82" s="206">
        <v>46022</v>
      </c>
      <c r="C82" s="205" t="s">
        <v>88</v>
      </c>
      <c r="D82" s="121">
        <v>40</v>
      </c>
      <c r="E82" s="121">
        <v>15</v>
      </c>
      <c r="F82" s="121"/>
      <c r="G82" s="144">
        <f t="shared" si="4"/>
        <v>0</v>
      </c>
      <c r="H82" s="215"/>
      <c r="I82" s="43">
        <v>46002</v>
      </c>
      <c r="J82" s="42" t="s">
        <v>91</v>
      </c>
      <c r="K82" s="96">
        <v>40</v>
      </c>
      <c r="L82" s="27">
        <v>3</v>
      </c>
      <c r="M82" s="27"/>
      <c r="N82" s="17">
        <f t="shared" si="3"/>
        <v>0</v>
      </c>
    </row>
    <row r="83" spans="2:14" ht="12.75" customHeight="1" thickBot="1">
      <c r="B83" s="206">
        <v>46026</v>
      </c>
      <c r="C83" s="205" t="s">
        <v>86</v>
      </c>
      <c r="D83" s="121">
        <v>5</v>
      </c>
      <c r="E83" s="121">
        <v>20</v>
      </c>
      <c r="F83" s="121"/>
      <c r="G83" s="144">
        <f t="shared" si="4"/>
        <v>0</v>
      </c>
      <c r="H83" s="215"/>
      <c r="I83" s="16">
        <v>46012</v>
      </c>
      <c r="J83" s="15" t="s">
        <v>89</v>
      </c>
      <c r="K83" s="98">
        <v>40</v>
      </c>
      <c r="L83" s="49">
        <v>10</v>
      </c>
      <c r="M83" s="49"/>
      <c r="N83" s="97">
        <f t="shared" si="3"/>
        <v>0</v>
      </c>
    </row>
    <row r="84" spans="2:14" ht="12.75" customHeight="1" thickBot="1">
      <c r="B84" s="218">
        <v>56952</v>
      </c>
      <c r="C84" s="217" t="s">
        <v>249</v>
      </c>
      <c r="D84" s="216">
        <v>40</v>
      </c>
      <c r="E84" s="216">
        <v>3</v>
      </c>
      <c r="F84" s="216"/>
      <c r="G84" s="140">
        <f t="shared" si="4"/>
        <v>0</v>
      </c>
      <c r="H84" s="215"/>
      <c r="I84" s="119">
        <v>66170</v>
      </c>
      <c r="J84" s="118" t="s">
        <v>85</v>
      </c>
      <c r="K84" s="214">
        <v>40</v>
      </c>
      <c r="L84" s="213">
        <v>5</v>
      </c>
      <c r="M84" s="213"/>
      <c r="N84" s="212">
        <f t="shared" si="3"/>
        <v>0</v>
      </c>
    </row>
    <row r="85" spans="2:14" ht="13.5" customHeight="1">
      <c r="B85" s="211">
        <v>66052</v>
      </c>
      <c r="C85" s="210" t="s">
        <v>82</v>
      </c>
      <c r="D85" s="209">
        <v>40</v>
      </c>
      <c r="E85" s="209">
        <v>10</v>
      </c>
      <c r="F85" s="209"/>
      <c r="G85" s="208">
        <f t="shared" si="4"/>
        <v>0</v>
      </c>
      <c r="H85" s="170"/>
      <c r="I85" s="43">
        <v>66042</v>
      </c>
      <c r="J85" s="42" t="s">
        <v>83</v>
      </c>
      <c r="K85" s="96">
        <v>40</v>
      </c>
      <c r="L85" s="27">
        <v>15</v>
      </c>
      <c r="M85" s="27"/>
      <c r="N85" s="202">
        <f t="shared" si="3"/>
        <v>0</v>
      </c>
    </row>
    <row r="86" spans="2:14" ht="12.75" customHeight="1">
      <c r="B86" s="206">
        <v>66062</v>
      </c>
      <c r="C86" s="205" t="s">
        <v>80</v>
      </c>
      <c r="D86" s="121">
        <v>40</v>
      </c>
      <c r="E86" s="121">
        <v>5</v>
      </c>
      <c r="F86" s="121"/>
      <c r="G86" s="144">
        <f t="shared" si="4"/>
        <v>0</v>
      </c>
      <c r="H86" s="170"/>
      <c r="I86" s="43">
        <v>66184</v>
      </c>
      <c r="J86" s="42" t="s">
        <v>81</v>
      </c>
      <c r="K86" s="96">
        <v>40</v>
      </c>
      <c r="L86" s="27">
        <v>15</v>
      </c>
      <c r="M86" s="27"/>
      <c r="N86" s="202">
        <f t="shared" si="3"/>
        <v>0</v>
      </c>
    </row>
    <row r="87" spans="2:14" ht="12.75" customHeight="1">
      <c r="B87" s="206">
        <v>66889</v>
      </c>
      <c r="C87" s="205" t="s">
        <v>78</v>
      </c>
      <c r="D87" s="207">
        <v>20</v>
      </c>
      <c r="E87" s="121">
        <v>3</v>
      </c>
      <c r="F87" s="121"/>
      <c r="G87" s="144">
        <f t="shared" si="4"/>
        <v>0</v>
      </c>
      <c r="H87" s="170"/>
      <c r="I87" s="43">
        <v>46772</v>
      </c>
      <c r="J87" s="42" t="s">
        <v>79</v>
      </c>
      <c r="K87" s="27">
        <v>40</v>
      </c>
      <c r="L87" s="27">
        <v>15</v>
      </c>
      <c r="M87" s="27"/>
      <c r="N87" s="202">
        <f t="shared" si="3"/>
        <v>0</v>
      </c>
    </row>
    <row r="88" spans="2:14" ht="12.75" customHeight="1" thickBot="1">
      <c r="B88" s="206">
        <v>56902</v>
      </c>
      <c r="C88" s="205" t="s">
        <v>76</v>
      </c>
      <c r="D88" s="204">
        <v>40</v>
      </c>
      <c r="E88" s="203">
        <v>15</v>
      </c>
      <c r="F88" s="203"/>
      <c r="G88" s="144">
        <f t="shared" si="4"/>
        <v>0</v>
      </c>
      <c r="H88" s="170"/>
      <c r="I88" s="16">
        <v>66114</v>
      </c>
      <c r="J88" s="15" t="s">
        <v>77</v>
      </c>
      <c r="K88" s="139">
        <v>40</v>
      </c>
      <c r="L88" s="139">
        <v>15</v>
      </c>
      <c r="M88" s="139"/>
      <c r="N88" s="202">
        <f t="shared" si="3"/>
        <v>0</v>
      </c>
    </row>
    <row r="89" spans="2:14" ht="12.75" customHeight="1">
      <c r="B89" s="206">
        <v>56906</v>
      </c>
      <c r="C89" s="205" t="s">
        <v>75</v>
      </c>
      <c r="D89" s="204">
        <v>5</v>
      </c>
      <c r="E89" s="203">
        <v>20</v>
      </c>
      <c r="F89" s="203"/>
      <c r="G89" s="144">
        <f t="shared" si="4"/>
        <v>0</v>
      </c>
      <c r="H89" s="170"/>
      <c r="I89" s="43"/>
      <c r="J89" s="42"/>
      <c r="K89" s="27"/>
      <c r="L89" s="27"/>
      <c r="M89" s="27"/>
      <c r="N89" s="202"/>
    </row>
    <row r="90" spans="2:14" ht="12.75" customHeight="1" thickBot="1">
      <c r="B90" s="206">
        <v>66932</v>
      </c>
      <c r="C90" s="205" t="s">
        <v>74</v>
      </c>
      <c r="D90" s="204">
        <v>40</v>
      </c>
      <c r="E90" s="203">
        <v>3</v>
      </c>
      <c r="F90" s="203"/>
      <c r="G90" s="144">
        <f t="shared" si="4"/>
        <v>0</v>
      </c>
      <c r="H90" s="170"/>
      <c r="I90" s="16"/>
      <c r="J90" s="15"/>
      <c r="K90" s="139"/>
      <c r="L90" s="139"/>
      <c r="M90" s="139"/>
      <c r="N90" s="202"/>
    </row>
    <row r="91" spans="2:14" ht="12.75" customHeight="1">
      <c r="G91" s="201">
        <f>SUM(G10:G90)</f>
        <v>0</v>
      </c>
      <c r="H91" s="170"/>
      <c r="I91" s="4"/>
      <c r="J91" s="5"/>
      <c r="K91" s="94"/>
      <c r="L91" s="94"/>
      <c r="M91" s="2"/>
      <c r="N91" s="153">
        <f>SUM(N10:N90)</f>
        <v>0</v>
      </c>
    </row>
    <row r="92" spans="2:14" ht="13.5" customHeight="1">
      <c r="G92" s="201"/>
    </row>
    <row r="93" spans="2:14">
      <c r="I93" s="170"/>
      <c r="J93" s="170"/>
      <c r="K93" s="200"/>
      <c r="L93" s="170"/>
      <c r="M93" s="170"/>
      <c r="N93" s="201"/>
    </row>
    <row r="95" spans="2:14" ht="12.75" thickBot="1">
      <c r="I95" s="170"/>
      <c r="J95" s="170"/>
      <c r="K95" s="200"/>
      <c r="L95" s="170"/>
      <c r="M95" s="170"/>
      <c r="N95" s="199"/>
    </row>
    <row r="96" spans="2:14" ht="18" customHeight="1" thickBot="1">
      <c r="B96" s="198" t="s">
        <v>73</v>
      </c>
      <c r="C96" s="195"/>
      <c r="D96" s="197"/>
      <c r="E96" s="197"/>
      <c r="F96" s="197"/>
      <c r="G96" s="196"/>
      <c r="H96" s="195"/>
      <c r="I96" s="195"/>
      <c r="J96" s="195"/>
      <c r="K96" s="194"/>
      <c r="L96" s="194"/>
      <c r="M96" s="193"/>
      <c r="N96" s="180"/>
    </row>
    <row r="97" spans="2:14" ht="17.25" customHeight="1" thickBot="1">
      <c r="B97" s="192" t="s">
        <v>72</v>
      </c>
      <c r="C97" s="191"/>
      <c r="D97" s="190" t="s">
        <v>71</v>
      </c>
      <c r="E97" s="190"/>
      <c r="F97" s="189">
        <f>SUM(G101:G139)</f>
        <v>0</v>
      </c>
      <c r="G97" s="188"/>
      <c r="H97" s="188"/>
      <c r="I97" s="187" t="s">
        <v>70</v>
      </c>
      <c r="J97" s="1902"/>
      <c r="K97" s="1903"/>
      <c r="L97" s="1903"/>
      <c r="M97" s="1904"/>
      <c r="N97" s="180"/>
    </row>
    <row r="98" spans="2:14" ht="19.5" customHeight="1" thickBot="1">
      <c r="B98" s="186" t="s">
        <v>72</v>
      </c>
      <c r="C98" s="185"/>
      <c r="D98" s="184" t="s">
        <v>71</v>
      </c>
      <c r="E98" s="184"/>
      <c r="F98" s="183"/>
      <c r="G98" s="182"/>
      <c r="H98" s="182"/>
      <c r="I98" s="181" t="s">
        <v>70</v>
      </c>
      <c r="J98" s="1899"/>
      <c r="K98" s="1900"/>
      <c r="L98" s="1900"/>
      <c r="M98" s="1901"/>
      <c r="N98" s="180"/>
    </row>
    <row r="99" spans="2:14" ht="12.75" thickBot="1">
      <c r="G99" s="170"/>
      <c r="H99" s="170"/>
      <c r="I99" s="177"/>
      <c r="J99" s="170"/>
      <c r="K99" s="176"/>
      <c r="L99" s="176"/>
      <c r="M99" s="170"/>
    </row>
    <row r="100" spans="2:14" ht="13.5" thickBot="1">
      <c r="B100" s="79" t="s">
        <v>69</v>
      </c>
      <c r="C100" s="78" t="s">
        <v>68</v>
      </c>
      <c r="D100" s="77" t="s">
        <v>65</v>
      </c>
      <c r="E100" s="77" t="s">
        <v>67</v>
      </c>
      <c r="F100" s="76" t="s">
        <v>66</v>
      </c>
      <c r="G100" s="75" t="s">
        <v>65</v>
      </c>
      <c r="H100" s="1"/>
      <c r="I100" s="74"/>
      <c r="J100" s="70" t="s">
        <v>64</v>
      </c>
      <c r="K100" s="69"/>
      <c r="L100" s="69"/>
      <c r="M100" s="68"/>
      <c r="N100" s="17">
        <f t="shared" ref="N100:N105" si="5">M100*K100</f>
        <v>0</v>
      </c>
    </row>
    <row r="101" spans="2:14" ht="12.75" thickBot="1">
      <c r="B101" s="25">
        <v>57261</v>
      </c>
      <c r="C101" s="24" t="s">
        <v>63</v>
      </c>
      <c r="D101" s="25">
        <v>2</v>
      </c>
      <c r="E101" s="61">
        <v>10</v>
      </c>
      <c r="F101" s="53"/>
      <c r="G101" s="44">
        <f>F101*20</f>
        <v>0</v>
      </c>
      <c r="H101" s="1"/>
      <c r="I101" s="60">
        <v>88699</v>
      </c>
      <c r="J101" s="59" t="s">
        <v>62</v>
      </c>
      <c r="K101" s="33">
        <v>10</v>
      </c>
      <c r="L101" s="73">
        <v>3</v>
      </c>
      <c r="M101" s="23"/>
      <c r="N101" s="17">
        <f t="shared" si="5"/>
        <v>0</v>
      </c>
    </row>
    <row r="102" spans="2:14">
      <c r="B102" s="43">
        <v>57262</v>
      </c>
      <c r="C102" s="42" t="s">
        <v>61</v>
      </c>
      <c r="D102" s="43">
        <v>4</v>
      </c>
      <c r="E102" s="67">
        <v>6</v>
      </c>
      <c r="F102" s="66"/>
      <c r="G102" s="44">
        <f>F102*24</f>
        <v>0</v>
      </c>
      <c r="H102" s="1"/>
      <c r="I102" s="72">
        <v>88698</v>
      </c>
      <c r="J102" s="56" t="s">
        <v>60</v>
      </c>
      <c r="K102" s="32">
        <v>10</v>
      </c>
      <c r="L102" s="19">
        <v>3</v>
      </c>
      <c r="M102" s="18"/>
      <c r="N102" s="17">
        <f t="shared" si="5"/>
        <v>0</v>
      </c>
    </row>
    <row r="103" spans="2:14" ht="12.75" thickBot="1">
      <c r="B103" s="16">
        <v>57263</v>
      </c>
      <c r="C103" s="15" t="s">
        <v>59</v>
      </c>
      <c r="D103" s="16">
        <v>20</v>
      </c>
      <c r="E103" s="58"/>
      <c r="F103" s="50"/>
      <c r="G103" s="57">
        <f>F103*D103</f>
        <v>0</v>
      </c>
      <c r="H103" s="1"/>
      <c r="I103" s="21">
        <v>48179</v>
      </c>
      <c r="J103" s="20" t="s">
        <v>58</v>
      </c>
      <c r="K103" s="32">
        <v>20</v>
      </c>
      <c r="L103" s="32">
        <v>3</v>
      </c>
      <c r="M103" s="18"/>
      <c r="N103" s="17">
        <f t="shared" si="5"/>
        <v>0</v>
      </c>
    </row>
    <row r="104" spans="2:14" ht="12.75" thickBot="1">
      <c r="B104" s="4"/>
      <c r="C104" s="6"/>
      <c r="D104" s="4"/>
      <c r="E104" s="4"/>
      <c r="F104" s="4"/>
      <c r="G104" s="26"/>
      <c r="H104" s="1"/>
      <c r="I104" s="21">
        <v>48189</v>
      </c>
      <c r="J104" s="20" t="s">
        <v>57</v>
      </c>
      <c r="K104" s="32">
        <v>20</v>
      </c>
      <c r="L104" s="32">
        <v>3</v>
      </c>
      <c r="M104" s="18"/>
      <c r="N104" s="17">
        <f t="shared" si="5"/>
        <v>0</v>
      </c>
    </row>
    <row r="105" spans="2:14" ht="12.75" thickBot="1">
      <c r="B105" s="25">
        <v>57392</v>
      </c>
      <c r="C105" s="24" t="s">
        <v>56</v>
      </c>
      <c r="D105" s="25">
        <v>4</v>
      </c>
      <c r="E105" s="61">
        <v>6</v>
      </c>
      <c r="F105" s="53"/>
      <c r="G105" s="44">
        <f>F105*24</f>
        <v>0</v>
      </c>
      <c r="H105" s="1"/>
      <c r="I105" s="55">
        <v>48199</v>
      </c>
      <c r="J105" s="64" t="s">
        <v>55</v>
      </c>
      <c r="K105" s="49">
        <v>20</v>
      </c>
      <c r="L105" s="49">
        <v>3</v>
      </c>
      <c r="M105" s="14"/>
      <c r="N105" s="17">
        <f t="shared" si="5"/>
        <v>0</v>
      </c>
    </row>
    <row r="106" spans="2:14" ht="12.75" thickBot="1">
      <c r="B106" s="16">
        <v>57395</v>
      </c>
      <c r="C106" s="15" t="s">
        <v>54</v>
      </c>
      <c r="D106" s="16">
        <v>25</v>
      </c>
      <c r="E106" s="58"/>
      <c r="F106" s="50"/>
      <c r="G106" s="57">
        <f>F106*D106</f>
        <v>0</v>
      </c>
      <c r="H106" s="1"/>
      <c r="I106" s="71"/>
      <c r="J106" s="70" t="s">
        <v>53</v>
      </c>
      <c r="K106" s="69"/>
      <c r="L106" s="69"/>
      <c r="M106" s="68"/>
      <c r="N106" s="36"/>
    </row>
    <row r="107" spans="2:14" ht="12.75" thickBot="1">
      <c r="B107" s="4"/>
      <c r="C107" s="6"/>
      <c r="D107" s="4"/>
      <c r="E107" s="4"/>
      <c r="F107" s="4"/>
      <c r="G107" s="26"/>
      <c r="H107" s="1"/>
      <c r="I107" s="21">
        <v>48208</v>
      </c>
      <c r="J107" s="20" t="s">
        <v>52</v>
      </c>
      <c r="K107" s="32">
        <v>20</v>
      </c>
      <c r="L107" s="32">
        <v>3</v>
      </c>
      <c r="M107" s="18"/>
      <c r="N107" s="17">
        <f>M107*K107</f>
        <v>0</v>
      </c>
    </row>
    <row r="108" spans="2:14">
      <c r="B108" s="25">
        <v>57512</v>
      </c>
      <c r="C108" s="24" t="s">
        <v>51</v>
      </c>
      <c r="D108" s="25">
        <v>4</v>
      </c>
      <c r="E108" s="61">
        <v>5</v>
      </c>
      <c r="F108" s="53"/>
      <c r="G108" s="44">
        <f>F108*24</f>
        <v>0</v>
      </c>
      <c r="H108" s="1"/>
      <c r="I108" s="21">
        <v>48219</v>
      </c>
      <c r="J108" s="20" t="s">
        <v>50</v>
      </c>
      <c r="K108" s="32">
        <v>20</v>
      </c>
      <c r="L108" s="32">
        <v>3</v>
      </c>
      <c r="M108" s="18"/>
      <c r="N108" s="17">
        <f>M108*K108</f>
        <v>0</v>
      </c>
    </row>
    <row r="109" spans="2:14">
      <c r="B109" s="43">
        <v>57514</v>
      </c>
      <c r="C109" s="42" t="s">
        <v>49</v>
      </c>
      <c r="D109" s="43">
        <v>12</v>
      </c>
      <c r="E109" s="67"/>
      <c r="F109" s="66"/>
      <c r="G109" s="65">
        <f>F109*D109</f>
        <v>0</v>
      </c>
      <c r="H109" s="1"/>
      <c r="I109" s="21">
        <v>48229</v>
      </c>
      <c r="J109" s="20" t="s">
        <v>48</v>
      </c>
      <c r="K109" s="27">
        <v>20</v>
      </c>
      <c r="L109" s="27">
        <v>3</v>
      </c>
      <c r="M109" s="18"/>
      <c r="N109" s="17">
        <f>M109*K109</f>
        <v>0</v>
      </c>
    </row>
    <row r="110" spans="2:14" ht="12.75" thickBot="1">
      <c r="B110" s="16">
        <v>57454</v>
      </c>
      <c r="C110" s="15" t="s">
        <v>47</v>
      </c>
      <c r="D110" s="16">
        <v>4</v>
      </c>
      <c r="E110" s="58">
        <v>5</v>
      </c>
      <c r="F110" s="50"/>
      <c r="G110" s="57">
        <f>F110*D110</f>
        <v>0</v>
      </c>
      <c r="H110" s="1"/>
      <c r="I110" s="55">
        <v>48239</v>
      </c>
      <c r="J110" s="64" t="s">
        <v>46</v>
      </c>
      <c r="K110" s="63">
        <v>20</v>
      </c>
      <c r="L110" s="63">
        <v>3</v>
      </c>
      <c r="M110" s="14"/>
      <c r="N110" s="17">
        <f>M110*K110</f>
        <v>0</v>
      </c>
    </row>
    <row r="111" spans="2:14" ht="12.75" thickBot="1">
      <c r="B111" s="4"/>
      <c r="C111" s="6"/>
      <c r="D111" s="4"/>
      <c r="E111" s="4"/>
      <c r="F111" s="4"/>
      <c r="G111" s="26"/>
      <c r="H111" s="1"/>
      <c r="I111" s="40"/>
      <c r="J111" s="39" t="s">
        <v>45</v>
      </c>
      <c r="K111" s="62"/>
      <c r="L111" s="62"/>
      <c r="M111" s="37"/>
      <c r="N111" s="36"/>
    </row>
    <row r="112" spans="2:14">
      <c r="B112" s="25">
        <v>57910</v>
      </c>
      <c r="C112" s="24" t="s">
        <v>44</v>
      </c>
      <c r="D112" s="25">
        <v>2</v>
      </c>
      <c r="E112" s="61">
        <v>10</v>
      </c>
      <c r="F112" s="53"/>
      <c r="G112" s="44">
        <f>F112*20</f>
        <v>0</v>
      </c>
      <c r="H112" s="1"/>
      <c r="I112" s="60">
        <v>48019</v>
      </c>
      <c r="J112" s="59" t="s">
        <v>43</v>
      </c>
      <c r="K112" s="33">
        <v>20</v>
      </c>
      <c r="L112" s="33">
        <v>3</v>
      </c>
      <c r="M112" s="23"/>
      <c r="N112" s="17">
        <f>M112*K112</f>
        <v>0</v>
      </c>
    </row>
    <row r="113" spans="2:14" ht="12.75" thickBot="1">
      <c r="B113" s="16">
        <v>57911</v>
      </c>
      <c r="C113" s="15" t="s">
        <v>42</v>
      </c>
      <c r="D113" s="16">
        <v>20</v>
      </c>
      <c r="E113" s="58"/>
      <c r="F113" s="50"/>
      <c r="G113" s="57">
        <f>F113*D113</f>
        <v>0</v>
      </c>
      <c r="H113" s="1"/>
      <c r="I113" s="21">
        <v>48029</v>
      </c>
      <c r="J113" s="56" t="s">
        <v>41</v>
      </c>
      <c r="K113" s="32">
        <v>20</v>
      </c>
      <c r="L113" s="32">
        <v>3</v>
      </c>
      <c r="M113" s="18"/>
      <c r="N113" s="17">
        <f>M113*K113</f>
        <v>0</v>
      </c>
    </row>
    <row r="114" spans="2:14" ht="12.75" thickBot="1">
      <c r="B114" s="12"/>
      <c r="C114" s="47"/>
      <c r="D114" s="46"/>
      <c r="E114" s="11"/>
      <c r="F114" s="11"/>
      <c r="G114" s="45"/>
      <c r="H114" s="1"/>
      <c r="I114" s="21">
        <v>48039</v>
      </c>
      <c r="J114" s="56" t="s">
        <v>40</v>
      </c>
      <c r="K114" s="32">
        <v>20</v>
      </c>
      <c r="L114" s="32">
        <v>3</v>
      </c>
      <c r="M114" s="18"/>
      <c r="N114" s="17">
        <f>M114*K114</f>
        <v>0</v>
      </c>
    </row>
    <row r="115" spans="2:14" ht="12.75" thickBot="1">
      <c r="B115" s="25">
        <v>37230</v>
      </c>
      <c r="C115" s="24" t="s">
        <v>39</v>
      </c>
      <c r="D115" s="25">
        <v>4</v>
      </c>
      <c r="E115" s="53">
        <v>6</v>
      </c>
      <c r="F115" s="52"/>
      <c r="G115" s="44">
        <f>F115*24</f>
        <v>0</v>
      </c>
      <c r="H115" s="1"/>
      <c r="I115" s="55">
        <v>48049</v>
      </c>
      <c r="J115" s="54" t="s">
        <v>38</v>
      </c>
      <c r="K115" s="49">
        <v>20</v>
      </c>
      <c r="L115" s="49">
        <v>3</v>
      </c>
      <c r="M115" s="14"/>
      <c r="N115" s="17">
        <f>M115*K115</f>
        <v>0</v>
      </c>
    </row>
    <row r="116" spans="2:14" ht="12.75" thickBot="1">
      <c r="B116" s="16">
        <v>57235</v>
      </c>
      <c r="C116" s="15" t="s">
        <v>37</v>
      </c>
      <c r="D116" s="16">
        <v>20</v>
      </c>
      <c r="E116" s="50"/>
      <c r="F116" s="49"/>
      <c r="G116" s="48">
        <f>F116*D116</f>
        <v>0</v>
      </c>
      <c r="H116" s="1"/>
      <c r="I116" s="40"/>
      <c r="J116" s="39" t="s">
        <v>36</v>
      </c>
      <c r="K116" s="38"/>
      <c r="L116" s="38"/>
      <c r="M116" s="37"/>
      <c r="N116" s="36"/>
    </row>
    <row r="117" spans="2:14" ht="12.75" thickBot="1">
      <c r="B117" s="4"/>
      <c r="C117" s="6"/>
      <c r="D117" s="4"/>
      <c r="E117" s="4"/>
      <c r="F117" s="3"/>
      <c r="G117" s="3"/>
      <c r="H117" s="1"/>
      <c r="I117" s="35">
        <v>9520</v>
      </c>
      <c r="J117" s="34" t="s">
        <v>35</v>
      </c>
      <c r="K117" s="33">
        <v>20</v>
      </c>
      <c r="L117" s="33"/>
      <c r="M117" s="23"/>
      <c r="N117" s="17">
        <f t="shared" ref="N117:N130" si="6">M117*K117</f>
        <v>0</v>
      </c>
    </row>
    <row r="118" spans="2:14">
      <c r="B118" s="25">
        <v>37332</v>
      </c>
      <c r="C118" s="24" t="s">
        <v>34</v>
      </c>
      <c r="D118" s="25">
        <v>4</v>
      </c>
      <c r="E118" s="53">
        <v>6</v>
      </c>
      <c r="F118" s="52"/>
      <c r="G118" s="44">
        <f>F118*24</f>
        <v>0</v>
      </c>
      <c r="H118" s="1"/>
      <c r="I118" s="21">
        <v>9400</v>
      </c>
      <c r="J118" s="20" t="s">
        <v>33</v>
      </c>
      <c r="K118" s="32">
        <v>20</v>
      </c>
      <c r="L118" s="32"/>
      <c r="M118" s="18"/>
      <c r="N118" s="17">
        <f t="shared" si="6"/>
        <v>0</v>
      </c>
    </row>
    <row r="119" spans="2:14" ht="12.75" thickBot="1">
      <c r="B119" s="16">
        <v>57333</v>
      </c>
      <c r="C119" s="15" t="s">
        <v>32</v>
      </c>
      <c r="D119" s="16">
        <v>20</v>
      </c>
      <c r="E119" s="50"/>
      <c r="F119" s="49"/>
      <c r="G119" s="48">
        <f>F119*D119</f>
        <v>0</v>
      </c>
      <c r="H119" s="1"/>
      <c r="I119" s="21">
        <v>9553</v>
      </c>
      <c r="J119" s="20" t="s">
        <v>31</v>
      </c>
      <c r="K119" s="32">
        <v>25</v>
      </c>
      <c r="L119" s="32"/>
      <c r="M119" s="18"/>
      <c r="N119" s="17">
        <f t="shared" si="6"/>
        <v>0</v>
      </c>
    </row>
    <row r="120" spans="2:14" ht="12.75" thickBot="1">
      <c r="B120" s="4"/>
      <c r="C120" s="6"/>
      <c r="D120" s="4"/>
      <c r="E120" s="4"/>
      <c r="F120" s="3"/>
      <c r="G120" s="3"/>
      <c r="H120" s="1"/>
      <c r="I120" s="21">
        <v>9065</v>
      </c>
      <c r="J120" s="20" t="s">
        <v>30</v>
      </c>
      <c r="K120" s="27">
        <v>20</v>
      </c>
      <c r="L120" s="27"/>
      <c r="M120" s="18"/>
      <c r="N120" s="17">
        <f t="shared" si="6"/>
        <v>0</v>
      </c>
    </row>
    <row r="121" spans="2:14">
      <c r="B121" s="25">
        <v>57920</v>
      </c>
      <c r="C121" s="24" t="s">
        <v>29</v>
      </c>
      <c r="D121" s="25">
        <v>2</v>
      </c>
      <c r="E121" s="53">
        <v>10</v>
      </c>
      <c r="F121" s="52"/>
      <c r="G121" s="51">
        <f>F121*20</f>
        <v>0</v>
      </c>
      <c r="H121" s="1"/>
      <c r="I121" s="21">
        <v>9558</v>
      </c>
      <c r="J121" s="20" t="s">
        <v>28</v>
      </c>
      <c r="K121" s="19">
        <v>25</v>
      </c>
      <c r="L121" s="19"/>
      <c r="M121" s="18"/>
      <c r="N121" s="17">
        <f t="shared" si="6"/>
        <v>0</v>
      </c>
    </row>
    <row r="122" spans="2:14" ht="12.75" thickBot="1">
      <c r="B122" s="16">
        <v>57922</v>
      </c>
      <c r="C122" s="15" t="s">
        <v>27</v>
      </c>
      <c r="D122" s="16">
        <v>20</v>
      </c>
      <c r="E122" s="50"/>
      <c r="F122" s="49"/>
      <c r="G122" s="48">
        <f>F122*D122</f>
        <v>0</v>
      </c>
      <c r="H122" s="1"/>
      <c r="I122" s="21">
        <v>9401</v>
      </c>
      <c r="J122" s="20" t="s">
        <v>26</v>
      </c>
      <c r="K122" s="19">
        <v>20</v>
      </c>
      <c r="L122" s="19"/>
      <c r="M122" s="18"/>
      <c r="N122" s="17">
        <f t="shared" si="6"/>
        <v>0</v>
      </c>
    </row>
    <row r="123" spans="2:14" ht="12.75" thickBot="1">
      <c r="B123" s="12"/>
      <c r="C123" s="47"/>
      <c r="D123" s="46"/>
      <c r="E123" s="11"/>
      <c r="F123" s="11"/>
      <c r="G123" s="45"/>
      <c r="H123" s="1"/>
      <c r="I123" s="21">
        <v>9363</v>
      </c>
      <c r="J123" s="20" t="s">
        <v>25</v>
      </c>
      <c r="K123" s="19">
        <v>20</v>
      </c>
      <c r="L123" s="19"/>
      <c r="M123" s="18"/>
      <c r="N123" s="17">
        <f t="shared" si="6"/>
        <v>0</v>
      </c>
    </row>
    <row r="124" spans="2:14">
      <c r="B124" s="25">
        <v>57116</v>
      </c>
      <c r="C124" s="24" t="s">
        <v>24</v>
      </c>
      <c r="D124" s="23">
        <v>1</v>
      </c>
      <c r="E124" s="23">
        <v>20</v>
      </c>
      <c r="F124" s="23"/>
      <c r="G124" s="44">
        <f>F124*20</f>
        <v>0</v>
      </c>
      <c r="H124" s="1"/>
      <c r="I124" s="21">
        <v>9904</v>
      </c>
      <c r="J124" s="20" t="s">
        <v>23</v>
      </c>
      <c r="K124" s="19">
        <v>28</v>
      </c>
      <c r="L124" s="19"/>
      <c r="M124" s="18"/>
      <c r="N124" s="17">
        <f t="shared" si="6"/>
        <v>0</v>
      </c>
    </row>
    <row r="125" spans="2:14">
      <c r="B125" s="43">
        <v>57110</v>
      </c>
      <c r="C125" s="42" t="s">
        <v>22</v>
      </c>
      <c r="D125" s="18">
        <v>3.75</v>
      </c>
      <c r="E125" s="18">
        <v>6</v>
      </c>
      <c r="F125" s="18"/>
      <c r="G125" s="41">
        <f>F125*22.5</f>
        <v>0</v>
      </c>
      <c r="H125" s="1"/>
      <c r="I125" s="21">
        <v>9557</v>
      </c>
      <c r="J125" s="20" t="s">
        <v>21</v>
      </c>
      <c r="K125" s="19">
        <v>25</v>
      </c>
      <c r="L125" s="19"/>
      <c r="M125" s="18"/>
      <c r="N125" s="17">
        <f t="shared" si="6"/>
        <v>0</v>
      </c>
    </row>
    <row r="126" spans="2:14" ht="12.75" thickBot="1">
      <c r="B126" s="16">
        <v>57115</v>
      </c>
      <c r="C126" s="15" t="s">
        <v>20</v>
      </c>
      <c r="D126" s="14">
        <v>25</v>
      </c>
      <c r="E126" s="14"/>
      <c r="F126" s="14"/>
      <c r="G126" s="13">
        <f>F126*D126</f>
        <v>0</v>
      </c>
      <c r="H126" s="1"/>
      <c r="I126" s="21">
        <v>9411</v>
      </c>
      <c r="J126" s="20" t="s">
        <v>19</v>
      </c>
      <c r="K126" s="19">
        <v>25</v>
      </c>
      <c r="L126" s="19"/>
      <c r="M126" s="18"/>
      <c r="N126" s="17">
        <f t="shared" si="6"/>
        <v>0</v>
      </c>
    </row>
    <row r="127" spans="2:14" ht="12.75" thickBot="1">
      <c r="B127" s="4"/>
      <c r="C127" s="6"/>
      <c r="D127" s="2"/>
      <c r="E127" s="2"/>
      <c r="F127" s="2"/>
      <c r="G127" s="4"/>
      <c r="H127" s="1"/>
      <c r="I127" s="21">
        <v>9911</v>
      </c>
      <c r="J127" s="20" t="s">
        <v>18</v>
      </c>
      <c r="K127" s="19">
        <v>25</v>
      </c>
      <c r="L127" s="19"/>
      <c r="M127" s="18"/>
      <c r="N127" s="17">
        <f t="shared" si="6"/>
        <v>0</v>
      </c>
    </row>
    <row r="128" spans="2:14" ht="12.75" thickBot="1">
      <c r="B128" s="31">
        <v>57125</v>
      </c>
      <c r="C128" s="30" t="s">
        <v>17</v>
      </c>
      <c r="D128" s="29">
        <v>25</v>
      </c>
      <c r="E128" s="29"/>
      <c r="F128" s="29"/>
      <c r="G128" s="28">
        <f>F128*D128</f>
        <v>0</v>
      </c>
      <c r="H128" s="1"/>
      <c r="I128" s="21">
        <v>85919</v>
      </c>
      <c r="J128" s="20" t="s">
        <v>16</v>
      </c>
      <c r="K128" s="19">
        <v>15</v>
      </c>
      <c r="L128" s="19"/>
      <c r="M128" s="18"/>
      <c r="N128" s="17">
        <f t="shared" si="6"/>
        <v>0</v>
      </c>
    </row>
    <row r="129" spans="2:14" ht="12.75" thickBot="1">
      <c r="B129" s="4"/>
      <c r="C129" s="10"/>
      <c r="D129" s="9"/>
      <c r="E129" s="3"/>
      <c r="F129" s="3"/>
      <c r="G129" s="26"/>
      <c r="H129" s="1"/>
      <c r="I129" s="21">
        <v>85929</v>
      </c>
      <c r="J129" s="20" t="s">
        <v>15</v>
      </c>
      <c r="K129" s="19">
        <v>15</v>
      </c>
      <c r="L129" s="19"/>
      <c r="M129" s="18"/>
      <c r="N129" s="17">
        <f t="shared" si="6"/>
        <v>0</v>
      </c>
    </row>
    <row r="130" spans="2:14" ht="12.75" thickBot="1">
      <c r="B130" s="25">
        <v>57163</v>
      </c>
      <c r="C130" s="24" t="s">
        <v>14</v>
      </c>
      <c r="D130" s="23">
        <v>0.5</v>
      </c>
      <c r="E130" s="23">
        <v>30</v>
      </c>
      <c r="F130" s="23"/>
      <c r="G130" s="22">
        <f>F130*15</f>
        <v>0</v>
      </c>
      <c r="H130" s="1"/>
      <c r="I130" s="21"/>
      <c r="J130" s="20"/>
      <c r="K130" s="19"/>
      <c r="L130" s="19"/>
      <c r="M130" s="18"/>
      <c r="N130" s="17">
        <f t="shared" si="6"/>
        <v>0</v>
      </c>
    </row>
    <row r="131" spans="2:14" ht="12.75" thickBot="1">
      <c r="B131" s="16">
        <v>57164</v>
      </c>
      <c r="C131" s="15" t="s">
        <v>13</v>
      </c>
      <c r="D131" s="14">
        <v>15</v>
      </c>
      <c r="E131" s="14"/>
      <c r="F131" s="14"/>
      <c r="G131" s="13">
        <f>F131*D131</f>
        <v>0</v>
      </c>
      <c r="H131" s="1"/>
      <c r="I131" s="40"/>
      <c r="J131" s="39"/>
      <c r="K131" s="38"/>
      <c r="L131" s="38"/>
      <c r="M131" s="37"/>
      <c r="N131" s="36">
        <f>SUM(N101:N130)</f>
        <v>0</v>
      </c>
    </row>
    <row r="132" spans="2:14" ht="12.75" thickBot="1">
      <c r="B132" s="25">
        <v>57832</v>
      </c>
      <c r="C132" s="24" t="s">
        <v>10</v>
      </c>
      <c r="D132" s="23">
        <v>10</v>
      </c>
      <c r="E132" s="23"/>
      <c r="F132" s="23"/>
      <c r="G132" s="22">
        <f>F132*D132</f>
        <v>0</v>
      </c>
      <c r="H132" s="2"/>
      <c r="I132" s="40"/>
      <c r="J132" s="39" t="s">
        <v>12</v>
      </c>
      <c r="K132" s="38"/>
      <c r="L132" s="38"/>
      <c r="M132" s="37" t="s">
        <v>11</v>
      </c>
      <c r="N132" s="36"/>
    </row>
    <row r="133" spans="2:14" ht="12.75" thickBot="1">
      <c r="B133" s="16">
        <v>57837</v>
      </c>
      <c r="C133" s="15" t="s">
        <v>8</v>
      </c>
      <c r="D133" s="14">
        <v>1.3</v>
      </c>
      <c r="E133" s="14">
        <v>10</v>
      </c>
      <c r="F133" s="14"/>
      <c r="G133" s="13">
        <f>F133*13</f>
        <v>0</v>
      </c>
      <c r="H133" s="2"/>
      <c r="I133" s="35">
        <v>8815</v>
      </c>
      <c r="J133" s="34" t="s">
        <v>248</v>
      </c>
      <c r="K133" s="33">
        <v>1</v>
      </c>
      <c r="L133" s="33"/>
      <c r="M133" s="23"/>
      <c r="N133" s="17">
        <f t="shared" ref="N133:N138" si="7">M133*K133</f>
        <v>0</v>
      </c>
    </row>
    <row r="134" spans="2:14" ht="12.75" thickBot="1">
      <c r="B134" s="31">
        <v>57050</v>
      </c>
      <c r="C134" s="30" t="s">
        <v>6</v>
      </c>
      <c r="D134" s="29"/>
      <c r="E134" s="29"/>
      <c r="F134" s="29"/>
      <c r="G134" s="28">
        <f>F134*20</f>
        <v>0</v>
      </c>
      <c r="H134" s="2"/>
      <c r="I134" s="21">
        <v>8299</v>
      </c>
      <c r="J134" s="20" t="s">
        <v>247</v>
      </c>
      <c r="K134" s="32">
        <v>1</v>
      </c>
      <c r="L134" s="32"/>
      <c r="M134" s="18"/>
      <c r="N134" s="17">
        <f t="shared" si="7"/>
        <v>0</v>
      </c>
    </row>
    <row r="135" spans="2:14" ht="12.75" thickBot="1">
      <c r="B135" s="31" t="s">
        <v>4</v>
      </c>
      <c r="C135" s="30" t="s">
        <v>3</v>
      </c>
      <c r="D135" s="29">
        <v>1.6</v>
      </c>
      <c r="E135" s="29"/>
      <c r="F135" s="29"/>
      <c r="G135" s="28">
        <f>F135*12.8</f>
        <v>0</v>
      </c>
      <c r="H135" s="2"/>
      <c r="I135" s="21">
        <v>8854</v>
      </c>
      <c r="J135" s="20" t="s">
        <v>5</v>
      </c>
      <c r="K135" s="32">
        <v>1</v>
      </c>
      <c r="L135" s="32"/>
      <c r="M135" s="18"/>
      <c r="N135" s="17">
        <f t="shared" si="7"/>
        <v>0</v>
      </c>
    </row>
    <row r="136" spans="2:14" ht="12.75" thickBot="1">
      <c r="B136" s="4"/>
      <c r="C136" s="10"/>
      <c r="D136" s="9"/>
      <c r="E136" s="3"/>
      <c r="F136" s="3"/>
      <c r="G136" s="26"/>
      <c r="H136" s="2"/>
      <c r="I136" s="21"/>
      <c r="J136" s="20"/>
      <c r="K136" s="32">
        <v>1</v>
      </c>
      <c r="L136" s="32"/>
      <c r="M136" s="18"/>
      <c r="N136" s="17">
        <f t="shared" si="7"/>
        <v>0</v>
      </c>
    </row>
    <row r="137" spans="2:14">
      <c r="B137" s="25">
        <v>27091</v>
      </c>
      <c r="C137" s="24" t="s">
        <v>1</v>
      </c>
      <c r="D137" s="23">
        <v>1.5</v>
      </c>
      <c r="E137" s="23"/>
      <c r="F137" s="23"/>
      <c r="G137" s="22">
        <f>F137*D137</f>
        <v>0</v>
      </c>
      <c r="H137" s="2"/>
      <c r="I137" s="21"/>
      <c r="J137" s="20" t="s">
        <v>2</v>
      </c>
      <c r="K137" s="27"/>
      <c r="L137" s="27"/>
      <c r="M137" s="18"/>
      <c r="N137" s="17">
        <f t="shared" si="7"/>
        <v>0</v>
      </c>
    </row>
    <row r="138" spans="2:14" ht="12.75" thickBot="1">
      <c r="B138" s="16">
        <v>27092</v>
      </c>
      <c r="C138" s="15" t="s">
        <v>0</v>
      </c>
      <c r="D138" s="14">
        <v>5</v>
      </c>
      <c r="E138" s="14"/>
      <c r="F138" s="14"/>
      <c r="G138" s="13">
        <f>F138*D138</f>
        <v>0</v>
      </c>
      <c r="H138" s="2"/>
      <c r="I138" s="21"/>
      <c r="J138" s="20"/>
      <c r="K138" s="19"/>
      <c r="L138" s="19"/>
      <c r="M138" s="18"/>
      <c r="N138" s="17">
        <f t="shared" si="7"/>
        <v>0</v>
      </c>
    </row>
    <row r="139" spans="2:14" ht="12.75" thickBot="1">
      <c r="B139" s="16">
        <v>27092</v>
      </c>
      <c r="C139" s="15" t="s">
        <v>0</v>
      </c>
      <c r="D139" s="14">
        <v>5</v>
      </c>
      <c r="E139" s="14"/>
      <c r="F139" s="14"/>
      <c r="G139" s="13">
        <f>D139*F139</f>
        <v>0</v>
      </c>
      <c r="H139" s="2"/>
      <c r="I139" s="12"/>
      <c r="J139" s="1"/>
      <c r="K139" s="11"/>
      <c r="L139" s="11"/>
      <c r="M139" s="1"/>
      <c r="N139" s="1"/>
    </row>
    <row r="140" spans="2:14">
      <c r="I140" s="177"/>
      <c r="J140" s="170"/>
      <c r="K140" s="176"/>
      <c r="L140" s="176"/>
      <c r="M140" s="170"/>
    </row>
    <row r="141" spans="2:14">
      <c r="C141" s="179"/>
      <c r="D141" s="178"/>
      <c r="G141" s="171"/>
      <c r="H141" s="171"/>
      <c r="I141" s="177"/>
      <c r="J141" s="170"/>
      <c r="K141" s="176"/>
      <c r="L141" s="176"/>
      <c r="M141" s="170"/>
    </row>
    <row r="142" spans="2:14">
      <c r="C142" s="179"/>
      <c r="D142" s="178"/>
      <c r="G142" s="171"/>
      <c r="H142" s="171"/>
      <c r="I142" s="177"/>
      <c r="J142" s="170"/>
      <c r="K142" s="176"/>
      <c r="L142" s="176"/>
      <c r="M142" s="170"/>
    </row>
    <row r="143" spans="2:14">
      <c r="C143" s="179"/>
      <c r="D143" s="178"/>
      <c r="G143" s="171"/>
      <c r="H143" s="171"/>
      <c r="I143" s="177"/>
      <c r="J143" s="170"/>
      <c r="K143" s="176"/>
      <c r="L143" s="176"/>
      <c r="M143" s="170"/>
    </row>
    <row r="144" spans="2:14">
      <c r="C144" s="179"/>
      <c r="D144" s="178"/>
      <c r="G144" s="171"/>
      <c r="H144" s="171"/>
      <c r="I144" s="177"/>
      <c r="J144" s="170"/>
      <c r="K144" s="176"/>
      <c r="L144" s="176"/>
      <c r="M144" s="170"/>
    </row>
    <row r="145" spans="2:13">
      <c r="C145" s="179"/>
      <c r="D145" s="178"/>
      <c r="G145" s="171"/>
      <c r="H145" s="171"/>
      <c r="I145" s="177"/>
      <c r="J145" s="170"/>
      <c r="K145" s="176"/>
      <c r="L145" s="176"/>
      <c r="M145" s="170"/>
    </row>
    <row r="146" spans="2:13">
      <c r="B146" s="170"/>
      <c r="C146" s="179"/>
      <c r="D146" s="178"/>
      <c r="G146" s="171"/>
      <c r="H146" s="171"/>
      <c r="I146" s="177"/>
      <c r="J146" s="170"/>
      <c r="K146" s="176"/>
      <c r="L146" s="176"/>
      <c r="M146" s="170"/>
    </row>
    <row r="147" spans="2:13">
      <c r="B147" s="170"/>
      <c r="C147" s="179"/>
      <c r="D147" s="178"/>
      <c r="G147" s="171"/>
      <c r="H147" s="171"/>
      <c r="I147" s="177"/>
      <c r="J147" s="170"/>
      <c r="K147" s="176"/>
      <c r="L147" s="176"/>
      <c r="M147" s="170"/>
    </row>
    <row r="148" spans="2:13">
      <c r="B148" s="170"/>
      <c r="C148" s="179"/>
      <c r="D148" s="178"/>
      <c r="G148" s="171"/>
      <c r="H148" s="171"/>
      <c r="I148" s="177"/>
      <c r="J148" s="170"/>
      <c r="K148" s="176"/>
      <c r="L148" s="176"/>
      <c r="M148" s="170"/>
    </row>
    <row r="149" spans="2:13">
      <c r="B149" s="170"/>
      <c r="C149" s="179"/>
      <c r="D149" s="178"/>
      <c r="G149" s="171"/>
      <c r="H149" s="171"/>
      <c r="I149" s="177"/>
      <c r="J149" s="170"/>
      <c r="K149" s="176"/>
      <c r="L149" s="176"/>
      <c r="M149" s="170"/>
    </row>
    <row r="150" spans="2:13">
      <c r="B150" s="170"/>
      <c r="C150" s="179"/>
      <c r="D150" s="178"/>
      <c r="G150" s="171"/>
      <c r="H150" s="171"/>
      <c r="I150" s="177"/>
      <c r="J150" s="170"/>
      <c r="K150" s="176"/>
      <c r="L150" s="176"/>
      <c r="M150" s="170"/>
    </row>
  </sheetData>
  <autoFilter ref="B9:N139"/>
  <mergeCells count="7">
    <mergeCell ref="D2:J2"/>
    <mergeCell ref="F6:G6"/>
    <mergeCell ref="J98:M98"/>
    <mergeCell ref="J97:M97"/>
    <mergeCell ref="F7:G7"/>
    <mergeCell ref="D3:I3"/>
    <mergeCell ref="C4:J4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5" scale="68" orientation="portrait" r:id="rId1"/>
  <rowBreaks count="1" manualBreakCount="1">
    <brk id="9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view="pageBreakPreview" zoomScale="60" zoomScaleNormal="70" workbookViewId="0">
      <selection activeCell="M18" sqref="M18"/>
    </sheetView>
  </sheetViews>
  <sheetFormatPr baseColWidth="10" defaultRowHeight="14.25"/>
  <cols>
    <col min="1" max="1" width="9.42578125" style="272" customWidth="1"/>
    <col min="2" max="2" width="52.7109375" style="271" customWidth="1"/>
    <col min="3" max="3" width="7.42578125" style="271" customWidth="1"/>
    <col min="4" max="4" width="14" style="271" customWidth="1"/>
    <col min="5" max="5" width="12.140625" style="271" customWidth="1"/>
    <col min="6" max="6" width="11.28515625" style="271" customWidth="1"/>
    <col min="7" max="7" width="13.85546875" style="271" customWidth="1"/>
    <col min="8" max="8" width="11.42578125" style="271" customWidth="1"/>
    <col min="9" max="9" width="52.42578125" style="271" customWidth="1"/>
    <col min="10" max="10" width="12.5703125" style="271" customWidth="1"/>
    <col min="11" max="11" width="18" style="271" customWidth="1"/>
    <col min="12" max="12" width="13.42578125" style="271" customWidth="1"/>
    <col min="13" max="13" width="14.7109375" style="271" customWidth="1"/>
    <col min="14" max="14" width="15.140625" style="271" customWidth="1"/>
    <col min="15" max="16" width="11.28515625" style="271" customWidth="1"/>
    <col min="17" max="16384" width="11.42578125" style="271"/>
  </cols>
  <sheetData>
    <row r="1" spans="1:15" s="538" customFormat="1" ht="66" customHeight="1" thickBot="1">
      <c r="A1" s="539"/>
      <c r="D1" s="1905" t="s">
        <v>504</v>
      </c>
      <c r="E1" s="1906"/>
      <c r="F1" s="1906"/>
      <c r="G1" s="1906"/>
      <c r="H1" s="1906"/>
      <c r="I1" s="1907"/>
    </row>
    <row r="2" spans="1:15" ht="23.25">
      <c r="D2" s="537" t="s">
        <v>246</v>
      </c>
    </row>
    <row r="3" spans="1:15" ht="24" thickBot="1">
      <c r="A3" s="536" t="s">
        <v>503</v>
      </c>
      <c r="B3" s="273"/>
      <c r="C3" s="273"/>
      <c r="D3" s="273"/>
      <c r="E3" s="273"/>
      <c r="F3" s="273"/>
      <c r="G3" s="273"/>
    </row>
    <row r="4" spans="1:15" ht="21" thickBot="1">
      <c r="A4" s="535" t="s">
        <v>502</v>
      </c>
      <c r="B4" s="273"/>
      <c r="C4" s="273"/>
      <c r="D4" s="273"/>
      <c r="E4" s="273"/>
      <c r="F4" s="273"/>
      <c r="G4" s="532"/>
      <c r="J4" s="1908" t="s">
        <v>501</v>
      </c>
      <c r="K4" s="1909"/>
      <c r="L4" s="1910"/>
    </row>
    <row r="5" spans="1:15" ht="1.5" customHeight="1" thickBot="1">
      <c r="A5" s="533"/>
      <c r="B5" s="273"/>
      <c r="C5" s="273"/>
      <c r="D5" s="273"/>
      <c r="E5" s="273"/>
      <c r="F5" s="273"/>
      <c r="G5" s="534"/>
    </row>
    <row r="6" spans="1:15" ht="15" hidden="1" customHeight="1" thickBot="1">
      <c r="A6" s="533"/>
      <c r="B6" s="273"/>
      <c r="C6" s="273"/>
      <c r="D6" s="273"/>
      <c r="E6" s="273"/>
      <c r="F6" s="273"/>
      <c r="G6" s="532"/>
    </row>
    <row r="7" spans="1:15" ht="43.5" customHeight="1" thickBot="1">
      <c r="A7" s="530" t="s">
        <v>500</v>
      </c>
      <c r="B7" s="531"/>
      <c r="C7" s="531"/>
      <c r="D7" s="529"/>
      <c r="E7" s="529"/>
      <c r="F7" s="529"/>
      <c r="G7" s="528"/>
      <c r="H7" s="527" t="s">
        <v>499</v>
      </c>
      <c r="I7" s="526"/>
      <c r="J7" s="526"/>
      <c r="K7" s="526"/>
      <c r="L7" s="526"/>
      <c r="M7" s="526"/>
      <c r="N7" s="525"/>
      <c r="O7" s="273"/>
    </row>
    <row r="8" spans="1:15" ht="41.25" customHeight="1" thickBot="1">
      <c r="A8" s="530" t="s">
        <v>498</v>
      </c>
      <c r="B8" s="529"/>
      <c r="C8" s="529"/>
      <c r="D8" s="529"/>
      <c r="E8" s="529"/>
      <c r="F8" s="529"/>
      <c r="G8" s="528"/>
      <c r="H8" s="527" t="s">
        <v>497</v>
      </c>
      <c r="I8" s="526"/>
      <c r="J8" s="526"/>
      <c r="K8" s="526"/>
      <c r="L8" s="526"/>
      <c r="M8" s="526"/>
      <c r="N8" s="525"/>
      <c r="O8" s="273"/>
    </row>
    <row r="9" spans="1:15" ht="43.5" customHeight="1" thickBot="1">
      <c r="A9" s="524" t="s">
        <v>496</v>
      </c>
      <c r="B9" s="523" t="s">
        <v>495</v>
      </c>
      <c r="C9" s="523"/>
      <c r="D9" s="523"/>
      <c r="E9" s="523"/>
      <c r="F9" s="523"/>
      <c r="G9" s="522"/>
      <c r="H9" s="521" t="s">
        <v>494</v>
      </c>
      <c r="I9" s="520"/>
      <c r="J9" s="520"/>
      <c r="K9" s="520"/>
      <c r="L9" s="520"/>
      <c r="M9" s="520"/>
      <c r="N9" s="519"/>
      <c r="O9" s="273"/>
    </row>
    <row r="10" spans="1:15" ht="27.75" customHeight="1" thickBot="1">
      <c r="A10" s="518" t="s">
        <v>402</v>
      </c>
      <c r="B10" s="515" t="s">
        <v>403</v>
      </c>
      <c r="C10" s="515" t="s">
        <v>399</v>
      </c>
      <c r="D10" s="516" t="s">
        <v>400</v>
      </c>
      <c r="E10" s="515" t="s">
        <v>360</v>
      </c>
      <c r="F10" s="515" t="s">
        <v>399</v>
      </c>
      <c r="G10" s="514" t="s">
        <v>359</v>
      </c>
      <c r="H10" s="517" t="s">
        <v>402</v>
      </c>
      <c r="I10" s="515" t="s">
        <v>401</v>
      </c>
      <c r="J10" s="515" t="s">
        <v>399</v>
      </c>
      <c r="K10" s="516" t="s">
        <v>400</v>
      </c>
      <c r="L10" s="515" t="s">
        <v>360</v>
      </c>
      <c r="M10" s="515" t="s">
        <v>399</v>
      </c>
      <c r="N10" s="514" t="s">
        <v>359</v>
      </c>
      <c r="O10" s="273"/>
    </row>
    <row r="11" spans="1:15" ht="24" customHeight="1">
      <c r="A11" s="513">
        <v>40012</v>
      </c>
      <c r="B11" s="512" t="s">
        <v>493</v>
      </c>
      <c r="C11" s="400">
        <v>40</v>
      </c>
      <c r="D11" s="511">
        <v>273.8</v>
      </c>
      <c r="E11" s="288"/>
      <c r="F11" s="288">
        <f>C11*E11</f>
        <v>0</v>
      </c>
      <c r="G11" s="510">
        <f>E11*D11</f>
        <v>0</v>
      </c>
      <c r="H11" s="509">
        <v>46002</v>
      </c>
      <c r="I11" s="508" t="s">
        <v>492</v>
      </c>
      <c r="J11" s="400">
        <v>40</v>
      </c>
      <c r="K11" s="507">
        <v>299.52</v>
      </c>
      <c r="L11" s="506"/>
      <c r="M11" s="506">
        <f t="shared" ref="M11:M17" si="0">J11*L11</f>
        <v>0</v>
      </c>
      <c r="N11" s="505">
        <f t="shared" ref="N11:N17" si="1">L11*K11</f>
        <v>0</v>
      </c>
      <c r="O11" s="273"/>
    </row>
    <row r="12" spans="1:15" ht="24" customHeight="1">
      <c r="A12" s="328">
        <v>40032</v>
      </c>
      <c r="B12" s="392" t="s">
        <v>491</v>
      </c>
      <c r="C12" s="339">
        <v>40</v>
      </c>
      <c r="D12" s="308">
        <v>263.8</v>
      </c>
      <c r="E12" s="338"/>
      <c r="F12" s="338">
        <f>C12*E12</f>
        <v>0</v>
      </c>
      <c r="G12" s="420">
        <f>E12*D12</f>
        <v>0</v>
      </c>
      <c r="H12" s="477">
        <v>46012</v>
      </c>
      <c r="I12" s="333" t="s">
        <v>490</v>
      </c>
      <c r="J12" s="339">
        <v>40</v>
      </c>
      <c r="K12" s="342">
        <v>284.76</v>
      </c>
      <c r="L12" s="502"/>
      <c r="M12" s="476">
        <f t="shared" si="0"/>
        <v>0</v>
      </c>
      <c r="N12" s="498">
        <f t="shared" si="1"/>
        <v>0</v>
      </c>
      <c r="O12" s="273"/>
    </row>
    <row r="13" spans="1:15" ht="24" customHeight="1">
      <c r="A13" s="328">
        <v>50532</v>
      </c>
      <c r="B13" s="392" t="s">
        <v>489</v>
      </c>
      <c r="C13" s="339">
        <v>40</v>
      </c>
      <c r="D13" s="342">
        <v>215.8</v>
      </c>
      <c r="E13" s="338"/>
      <c r="F13" s="338">
        <f>C13*E13</f>
        <v>0</v>
      </c>
      <c r="G13" s="420">
        <f>E13*D13</f>
        <v>0</v>
      </c>
      <c r="H13" s="477">
        <v>66052</v>
      </c>
      <c r="I13" s="354" t="s">
        <v>488</v>
      </c>
      <c r="J13" s="339">
        <v>40</v>
      </c>
      <c r="K13" s="342">
        <v>287.2</v>
      </c>
      <c r="L13" s="502"/>
      <c r="M13" s="476">
        <f t="shared" si="0"/>
        <v>0</v>
      </c>
      <c r="N13" s="498">
        <f t="shared" si="1"/>
        <v>0</v>
      </c>
      <c r="O13" s="273"/>
    </row>
    <row r="14" spans="1:15" ht="24" customHeight="1">
      <c r="A14" s="439"/>
      <c r="B14" s="315" t="s">
        <v>487</v>
      </c>
      <c r="C14" s="438"/>
      <c r="D14" s="326"/>
      <c r="E14" s="438"/>
      <c r="F14" s="335"/>
      <c r="G14" s="504"/>
      <c r="H14" s="477">
        <v>56902</v>
      </c>
      <c r="I14" s="503" t="s">
        <v>486</v>
      </c>
      <c r="J14" s="339">
        <v>40</v>
      </c>
      <c r="K14" s="342">
        <v>270.8</v>
      </c>
      <c r="L14" s="502"/>
      <c r="M14" s="476">
        <f t="shared" si="0"/>
        <v>0</v>
      </c>
      <c r="N14" s="498">
        <f t="shared" si="1"/>
        <v>0</v>
      </c>
      <c r="O14" s="273"/>
    </row>
    <row r="15" spans="1:15" ht="24" customHeight="1">
      <c r="A15" s="501">
        <v>62902</v>
      </c>
      <c r="B15" s="486" t="s">
        <v>485</v>
      </c>
      <c r="C15" s="500">
        <v>40</v>
      </c>
      <c r="D15" s="342">
        <v>404.6</v>
      </c>
      <c r="E15" s="499"/>
      <c r="F15" s="338">
        <f>C15*E15</f>
        <v>0</v>
      </c>
      <c r="G15" s="420">
        <f>E15*D15</f>
        <v>0</v>
      </c>
      <c r="H15" s="475">
        <v>66932</v>
      </c>
      <c r="I15" s="395" t="s">
        <v>484</v>
      </c>
      <c r="J15" s="339">
        <v>40</v>
      </c>
      <c r="K15" s="342">
        <v>243.6</v>
      </c>
      <c r="L15" s="474"/>
      <c r="M15" s="476">
        <f t="shared" si="0"/>
        <v>0</v>
      </c>
      <c r="N15" s="498">
        <f t="shared" si="1"/>
        <v>0</v>
      </c>
      <c r="O15" s="273"/>
    </row>
    <row r="16" spans="1:15" ht="24" customHeight="1">
      <c r="A16" s="328">
        <v>42092</v>
      </c>
      <c r="B16" s="392" t="s">
        <v>483</v>
      </c>
      <c r="C16" s="339">
        <v>40</v>
      </c>
      <c r="D16" s="342">
        <v>307.60000000000002</v>
      </c>
      <c r="E16" s="338"/>
      <c r="F16" s="338">
        <f>C16*E16</f>
        <v>0</v>
      </c>
      <c r="G16" s="420">
        <f>E16*D16</f>
        <v>0</v>
      </c>
      <c r="H16" s="475">
        <v>66572</v>
      </c>
      <c r="I16" s="394" t="s">
        <v>482</v>
      </c>
      <c r="J16" s="339">
        <v>40</v>
      </c>
      <c r="K16" s="342">
        <v>295</v>
      </c>
      <c r="L16" s="474"/>
      <c r="M16" s="476">
        <f t="shared" si="0"/>
        <v>0</v>
      </c>
      <c r="N16" s="498">
        <f t="shared" si="1"/>
        <v>0</v>
      </c>
      <c r="O16" s="273"/>
    </row>
    <row r="17" spans="1:24" ht="24" customHeight="1">
      <c r="A17" s="328">
        <v>42132</v>
      </c>
      <c r="B17" s="392" t="s">
        <v>481</v>
      </c>
      <c r="C17" s="339">
        <v>40</v>
      </c>
      <c r="D17" s="342">
        <v>312.39999999999998</v>
      </c>
      <c r="E17" s="338"/>
      <c r="F17" s="338">
        <f>C17*E17</f>
        <v>0</v>
      </c>
      <c r="G17" s="420">
        <f>E17*D17</f>
        <v>0</v>
      </c>
      <c r="H17" s="475">
        <v>66592</v>
      </c>
      <c r="I17" s="394" t="s">
        <v>480</v>
      </c>
      <c r="J17" s="339">
        <v>40</v>
      </c>
      <c r="K17" s="342">
        <v>269.2</v>
      </c>
      <c r="L17" s="474"/>
      <c r="M17" s="476">
        <f t="shared" si="0"/>
        <v>0</v>
      </c>
      <c r="N17" s="498">
        <f t="shared" si="1"/>
        <v>0</v>
      </c>
      <c r="O17" s="273"/>
    </row>
    <row r="18" spans="1:24" ht="24" customHeight="1">
      <c r="A18" s="328">
        <v>42322</v>
      </c>
      <c r="B18" s="392" t="s">
        <v>479</v>
      </c>
      <c r="C18" s="339">
        <v>40</v>
      </c>
      <c r="D18" s="342">
        <v>293.39999999999998</v>
      </c>
      <c r="E18" s="338"/>
      <c r="F18" s="338">
        <f>C18*E18</f>
        <v>0</v>
      </c>
      <c r="G18" s="420">
        <f>E18*D18</f>
        <v>0</v>
      </c>
      <c r="H18" s="496"/>
      <c r="I18" s="315" t="s">
        <v>478</v>
      </c>
      <c r="J18" s="335"/>
      <c r="K18" s="336"/>
      <c r="L18" s="438"/>
      <c r="M18" s="335"/>
      <c r="N18" s="480"/>
      <c r="O18" s="273"/>
    </row>
    <row r="19" spans="1:24" ht="24" customHeight="1">
      <c r="A19" s="328">
        <v>42222</v>
      </c>
      <c r="B19" s="392" t="s">
        <v>477</v>
      </c>
      <c r="C19" s="339">
        <v>40</v>
      </c>
      <c r="D19" s="342">
        <v>290.39999999999998</v>
      </c>
      <c r="E19" s="338"/>
      <c r="F19" s="338">
        <f>C19*E19</f>
        <v>0</v>
      </c>
      <c r="G19" s="420">
        <f>E19*D19</f>
        <v>0</v>
      </c>
      <c r="H19" s="477">
        <v>42326</v>
      </c>
      <c r="I19" s="333" t="s">
        <v>476</v>
      </c>
      <c r="J19" s="339">
        <v>5</v>
      </c>
      <c r="K19" s="342">
        <v>42.15</v>
      </c>
      <c r="L19" s="474"/>
      <c r="M19" s="476">
        <f>J19*L19</f>
        <v>0</v>
      </c>
      <c r="N19" s="420">
        <f>L19*K19</f>
        <v>0</v>
      </c>
      <c r="O19" s="273"/>
    </row>
    <row r="20" spans="1:24" ht="24" customHeight="1">
      <c r="A20" s="316"/>
      <c r="B20" s="315" t="s">
        <v>475</v>
      </c>
      <c r="C20" s="438"/>
      <c r="D20" s="326"/>
      <c r="E20" s="471"/>
      <c r="F20" s="335"/>
      <c r="G20" s="497"/>
      <c r="H20" s="477">
        <v>42226</v>
      </c>
      <c r="I20" s="333" t="s">
        <v>474</v>
      </c>
      <c r="J20" s="339">
        <v>5</v>
      </c>
      <c r="K20" s="342">
        <v>42.68</v>
      </c>
      <c r="L20" s="474"/>
      <c r="M20" s="476">
        <f>J20*L20</f>
        <v>0</v>
      </c>
      <c r="N20" s="420">
        <f>L20*K20</f>
        <v>0</v>
      </c>
      <c r="O20" s="273"/>
    </row>
    <row r="21" spans="1:24" ht="24" customHeight="1">
      <c r="A21" s="328">
        <v>33310</v>
      </c>
      <c r="B21" s="392" t="s">
        <v>473</v>
      </c>
      <c r="C21" s="339">
        <v>25</v>
      </c>
      <c r="D21" s="342">
        <v>511.25</v>
      </c>
      <c r="E21" s="484"/>
      <c r="F21" s="338">
        <f t="shared" ref="F21:F32" si="2">C21*E21</f>
        <v>0</v>
      </c>
      <c r="G21" s="483">
        <f t="shared" ref="G21:G32" si="3">D21*E21</f>
        <v>0</v>
      </c>
      <c r="H21" s="475">
        <v>56906</v>
      </c>
      <c r="I21" s="333" t="s">
        <v>472</v>
      </c>
      <c r="J21" s="339">
        <v>5</v>
      </c>
      <c r="K21" s="342">
        <v>40.07</v>
      </c>
      <c r="L21" s="474"/>
      <c r="M21" s="476">
        <f>J21*L21</f>
        <v>0</v>
      </c>
      <c r="N21" s="420">
        <f>L21*K21</f>
        <v>0</v>
      </c>
      <c r="O21" s="273"/>
    </row>
    <row r="22" spans="1:24" ht="24" customHeight="1">
      <c r="A22" s="328">
        <v>33311</v>
      </c>
      <c r="B22" s="392" t="s">
        <v>471</v>
      </c>
      <c r="C22" s="339">
        <v>25</v>
      </c>
      <c r="D22" s="342">
        <v>489.95</v>
      </c>
      <c r="E22" s="484"/>
      <c r="F22" s="338">
        <f t="shared" si="2"/>
        <v>0</v>
      </c>
      <c r="G22" s="483">
        <f t="shared" si="3"/>
        <v>0</v>
      </c>
      <c r="H22" s="477">
        <v>66576</v>
      </c>
      <c r="I22" s="333" t="s">
        <v>470</v>
      </c>
      <c r="J22" s="339">
        <v>5</v>
      </c>
      <c r="K22" s="342">
        <v>41</v>
      </c>
      <c r="L22" s="474"/>
      <c r="M22" s="476">
        <f>J22*L22</f>
        <v>0</v>
      </c>
      <c r="N22" s="420">
        <f>L22*K22</f>
        <v>0</v>
      </c>
      <c r="O22" s="273"/>
    </row>
    <row r="23" spans="1:24" ht="24" customHeight="1">
      <c r="A23" s="328">
        <v>33320</v>
      </c>
      <c r="B23" s="392" t="s">
        <v>469</v>
      </c>
      <c r="C23" s="339">
        <v>40</v>
      </c>
      <c r="D23" s="342">
        <v>682</v>
      </c>
      <c r="E23" s="484"/>
      <c r="F23" s="338">
        <f t="shared" si="2"/>
        <v>0</v>
      </c>
      <c r="G23" s="483">
        <f t="shared" si="3"/>
        <v>0</v>
      </c>
      <c r="H23" s="496"/>
      <c r="I23" s="398" t="s">
        <v>468</v>
      </c>
      <c r="J23" s="438" t="s">
        <v>467</v>
      </c>
      <c r="K23" s="336" t="s">
        <v>466</v>
      </c>
      <c r="L23" s="438"/>
      <c r="M23" s="335"/>
      <c r="N23" s="480"/>
      <c r="O23" s="273"/>
    </row>
    <row r="24" spans="1:24" ht="24" customHeight="1">
      <c r="A24" s="328">
        <v>33321</v>
      </c>
      <c r="B24" s="392" t="s">
        <v>465</v>
      </c>
      <c r="C24" s="339">
        <v>40</v>
      </c>
      <c r="D24" s="342">
        <v>695.76</v>
      </c>
      <c r="E24" s="484"/>
      <c r="F24" s="338">
        <f t="shared" si="2"/>
        <v>0</v>
      </c>
      <c r="G24" s="483">
        <f t="shared" si="3"/>
        <v>0</v>
      </c>
      <c r="H24" s="495">
        <v>43030</v>
      </c>
      <c r="I24" s="325" t="s">
        <v>464</v>
      </c>
      <c r="J24" s="339">
        <v>1000</v>
      </c>
      <c r="K24" s="490">
        <v>6295</v>
      </c>
      <c r="L24" s="494"/>
      <c r="M24" s="476">
        <f>J24*L24</f>
        <v>0</v>
      </c>
      <c r="N24" s="493">
        <f>L24*K24</f>
        <v>0</v>
      </c>
      <c r="O24" s="273"/>
      <c r="U24" s="271" t="s">
        <v>463</v>
      </c>
    </row>
    <row r="25" spans="1:24" ht="24" customHeight="1">
      <c r="A25" s="328">
        <v>33332</v>
      </c>
      <c r="B25" s="392" t="s">
        <v>462</v>
      </c>
      <c r="C25" s="339">
        <v>40</v>
      </c>
      <c r="D25" s="342">
        <v>458</v>
      </c>
      <c r="E25" s="484"/>
      <c r="F25" s="338">
        <f t="shared" si="2"/>
        <v>0</v>
      </c>
      <c r="G25" s="483">
        <f t="shared" si="3"/>
        <v>0</v>
      </c>
      <c r="H25" s="485">
        <v>44271</v>
      </c>
      <c r="I25" s="333" t="s">
        <v>461</v>
      </c>
      <c r="J25" s="339">
        <v>1000</v>
      </c>
      <c r="K25" s="490">
        <v>5075</v>
      </c>
      <c r="L25" s="494"/>
      <c r="M25" s="476">
        <f>J25*L25</f>
        <v>0</v>
      </c>
      <c r="N25" s="493">
        <f>L25*K25</f>
        <v>0</v>
      </c>
      <c r="O25" s="273"/>
    </row>
    <row r="26" spans="1:24" ht="24" customHeight="1">
      <c r="A26" s="328">
        <v>33330</v>
      </c>
      <c r="B26" s="392" t="s">
        <v>460</v>
      </c>
      <c r="C26" s="339">
        <v>40</v>
      </c>
      <c r="D26" s="342">
        <v>471.76</v>
      </c>
      <c r="E26" s="484"/>
      <c r="F26" s="338">
        <f t="shared" si="2"/>
        <v>0</v>
      </c>
      <c r="G26" s="483">
        <f t="shared" si="3"/>
        <v>0</v>
      </c>
      <c r="H26" s="492">
        <v>66763</v>
      </c>
      <c r="I26" s="491" t="s">
        <v>459</v>
      </c>
      <c r="J26" s="339">
        <v>1000</v>
      </c>
      <c r="K26" s="490">
        <v>6843</v>
      </c>
      <c r="L26" s="489"/>
      <c r="M26" s="476">
        <f>J26*L26</f>
        <v>0</v>
      </c>
      <c r="N26" s="420">
        <f>L26*K26</f>
        <v>0</v>
      </c>
      <c r="O26" s="273"/>
    </row>
    <row r="27" spans="1:24" ht="24" customHeight="1">
      <c r="A27" s="328">
        <v>43902</v>
      </c>
      <c r="B27" s="392" t="s">
        <v>458</v>
      </c>
      <c r="C27" s="339">
        <v>40</v>
      </c>
      <c r="D27" s="342">
        <v>307.36</v>
      </c>
      <c r="E27" s="484"/>
      <c r="F27" s="338">
        <f t="shared" si="2"/>
        <v>0</v>
      </c>
      <c r="G27" s="483">
        <f t="shared" si="3"/>
        <v>0</v>
      </c>
      <c r="H27" s="481"/>
      <c r="I27" s="315" t="s">
        <v>457</v>
      </c>
      <c r="J27" s="438"/>
      <c r="K27" s="336"/>
      <c r="L27" s="335"/>
      <c r="M27" s="335"/>
      <c r="N27" s="480"/>
      <c r="O27" s="273"/>
    </row>
    <row r="28" spans="1:24" ht="24" customHeight="1">
      <c r="A28" s="328">
        <v>63912</v>
      </c>
      <c r="B28" s="392" t="s">
        <v>456</v>
      </c>
      <c r="C28" s="339">
        <v>40</v>
      </c>
      <c r="D28" s="442">
        <v>263</v>
      </c>
      <c r="E28" s="484"/>
      <c r="F28" s="338">
        <f t="shared" si="2"/>
        <v>0</v>
      </c>
      <c r="G28" s="483">
        <f t="shared" si="3"/>
        <v>0</v>
      </c>
      <c r="H28" s="485">
        <v>45460</v>
      </c>
      <c r="I28" s="392" t="s">
        <v>455</v>
      </c>
      <c r="J28" s="339">
        <v>40</v>
      </c>
      <c r="K28" s="422">
        <v>275.2</v>
      </c>
      <c r="L28" s="474"/>
      <c r="M28" s="476">
        <f>J28*L28</f>
        <v>0</v>
      </c>
      <c r="N28" s="420">
        <f>L28*K28</f>
        <v>0</v>
      </c>
      <c r="O28" s="273"/>
      <c r="Q28" s="273"/>
      <c r="R28" s="273"/>
      <c r="S28" s="273"/>
      <c r="T28" s="273"/>
      <c r="U28" s="273"/>
      <c r="V28" s="273"/>
      <c r="W28" s="273"/>
      <c r="X28" s="273"/>
    </row>
    <row r="29" spans="1:24" ht="24" customHeight="1">
      <c r="A29" s="328">
        <v>63922</v>
      </c>
      <c r="B29" s="392" t="s">
        <v>454</v>
      </c>
      <c r="C29" s="339">
        <v>40</v>
      </c>
      <c r="D29" s="442">
        <v>250.4</v>
      </c>
      <c r="E29" s="484"/>
      <c r="F29" s="338">
        <f t="shared" si="2"/>
        <v>0</v>
      </c>
      <c r="G29" s="483">
        <f t="shared" si="3"/>
        <v>0</v>
      </c>
      <c r="H29" s="485">
        <v>45414</v>
      </c>
      <c r="I29" s="392" t="s">
        <v>453</v>
      </c>
      <c r="J29" s="339">
        <v>40</v>
      </c>
      <c r="K29" s="422">
        <v>203.6</v>
      </c>
      <c r="L29" s="474"/>
      <c r="M29" s="476">
        <f>J29*L29</f>
        <v>0</v>
      </c>
      <c r="N29" s="420">
        <f>L29*K29</f>
        <v>0</v>
      </c>
      <c r="O29" s="273"/>
      <c r="P29" s="273"/>
      <c r="Q29" s="488"/>
      <c r="R29" s="487"/>
      <c r="S29" s="273"/>
      <c r="T29" s="273"/>
      <c r="U29" s="273"/>
      <c r="V29" s="273"/>
      <c r="W29" s="273"/>
      <c r="X29" s="273"/>
    </row>
    <row r="30" spans="1:24" ht="24" customHeight="1">
      <c r="A30" s="328">
        <v>63932</v>
      </c>
      <c r="B30" s="392" t="s">
        <v>452</v>
      </c>
      <c r="C30" s="339">
        <v>40</v>
      </c>
      <c r="D30" s="442">
        <v>269.32</v>
      </c>
      <c r="E30" s="484"/>
      <c r="F30" s="338">
        <f t="shared" si="2"/>
        <v>0</v>
      </c>
      <c r="G30" s="483">
        <f t="shared" si="3"/>
        <v>0</v>
      </c>
      <c r="H30" s="485">
        <v>45474</v>
      </c>
      <c r="I30" s="486" t="s">
        <v>451</v>
      </c>
      <c r="J30" s="339">
        <v>40</v>
      </c>
      <c r="K30" s="308">
        <v>184.6</v>
      </c>
      <c r="L30" s="474"/>
      <c r="M30" s="476">
        <f>J30*L30</f>
        <v>0</v>
      </c>
      <c r="N30" s="420">
        <f>L30*K30</f>
        <v>0</v>
      </c>
      <c r="O30" s="273"/>
      <c r="Q30" s="273"/>
      <c r="R30" s="273"/>
      <c r="S30" s="273"/>
      <c r="T30" s="273"/>
      <c r="U30" s="273"/>
      <c r="V30" s="273"/>
      <c r="W30" s="273"/>
      <c r="X30" s="273"/>
    </row>
    <row r="31" spans="1:24" ht="24" customHeight="1">
      <c r="A31" s="328">
        <v>63952</v>
      </c>
      <c r="B31" s="392" t="s">
        <v>450</v>
      </c>
      <c r="C31" s="339">
        <v>40</v>
      </c>
      <c r="D31" s="442">
        <v>242</v>
      </c>
      <c r="E31" s="484"/>
      <c r="F31" s="338">
        <f t="shared" si="2"/>
        <v>0</v>
      </c>
      <c r="G31" s="483">
        <f t="shared" si="3"/>
        <v>0</v>
      </c>
      <c r="H31" s="485">
        <v>45634</v>
      </c>
      <c r="I31" s="392" t="s">
        <v>449</v>
      </c>
      <c r="J31" s="339">
        <v>40</v>
      </c>
      <c r="K31" s="342">
        <v>194.6</v>
      </c>
      <c r="L31" s="474"/>
      <c r="M31" s="476">
        <f>J31*L31</f>
        <v>0</v>
      </c>
      <c r="N31" s="420">
        <f>L31*K31</f>
        <v>0</v>
      </c>
      <c r="O31" s="273"/>
    </row>
    <row r="32" spans="1:24" ht="24" customHeight="1">
      <c r="A32" s="328">
        <v>63942</v>
      </c>
      <c r="B32" s="392" t="s">
        <v>448</v>
      </c>
      <c r="C32" s="339">
        <v>40</v>
      </c>
      <c r="D32" s="442">
        <v>275.60000000000002</v>
      </c>
      <c r="E32" s="484"/>
      <c r="F32" s="338">
        <f t="shared" si="2"/>
        <v>0</v>
      </c>
      <c r="G32" s="483">
        <f t="shared" si="3"/>
        <v>0</v>
      </c>
      <c r="H32" s="475">
        <v>45890</v>
      </c>
      <c r="I32" s="394" t="s">
        <v>447</v>
      </c>
      <c r="J32" s="339">
        <v>40</v>
      </c>
      <c r="K32" s="342">
        <v>170.4</v>
      </c>
      <c r="L32" s="482"/>
      <c r="M32" s="476">
        <f>J32*L32</f>
        <v>0</v>
      </c>
      <c r="N32" s="420">
        <f>L32*K32</f>
        <v>0</v>
      </c>
      <c r="O32" s="273"/>
    </row>
    <row r="33" spans="1:16" ht="24" customHeight="1">
      <c r="A33" s="439"/>
      <c r="B33" s="315" t="s">
        <v>446</v>
      </c>
      <c r="C33" s="438"/>
      <c r="D33" s="326"/>
      <c r="E33" s="438"/>
      <c r="F33" s="335"/>
      <c r="G33" s="437"/>
      <c r="H33" s="481"/>
      <c r="I33" s="315" t="s">
        <v>445</v>
      </c>
      <c r="J33" s="438"/>
      <c r="K33" s="336"/>
      <c r="L33" s="335"/>
      <c r="M33" s="335"/>
      <c r="N33" s="480"/>
      <c r="O33" s="273"/>
    </row>
    <row r="34" spans="1:16" ht="24" customHeight="1">
      <c r="A34" s="311">
        <v>83499</v>
      </c>
      <c r="B34" s="323" t="s">
        <v>444</v>
      </c>
      <c r="C34" s="322">
        <v>25</v>
      </c>
      <c r="D34" s="342">
        <v>426</v>
      </c>
      <c r="E34" s="338"/>
      <c r="F34" s="338">
        <f t="shared" ref="F34:F44" si="4">C34*E34</f>
        <v>0</v>
      </c>
      <c r="G34" s="420">
        <f t="shared" ref="G34:G44" si="5">E34*D34</f>
        <v>0</v>
      </c>
      <c r="H34" s="477">
        <v>66170</v>
      </c>
      <c r="I34" s="323" t="s">
        <v>443</v>
      </c>
      <c r="J34" s="339">
        <v>40</v>
      </c>
      <c r="K34" s="308">
        <v>257.2</v>
      </c>
      <c r="L34" s="474"/>
      <c r="M34" s="476">
        <f>J34*L34</f>
        <v>0</v>
      </c>
      <c r="N34" s="420">
        <f>L34*K34</f>
        <v>0</v>
      </c>
      <c r="O34" s="273"/>
    </row>
    <row r="35" spans="1:16" ht="24" customHeight="1">
      <c r="A35" s="311">
        <v>83439</v>
      </c>
      <c r="B35" s="323" t="s">
        <v>442</v>
      </c>
      <c r="C35" s="322">
        <v>25</v>
      </c>
      <c r="D35" s="342">
        <v>351</v>
      </c>
      <c r="E35" s="338"/>
      <c r="F35" s="338">
        <f t="shared" si="4"/>
        <v>0</v>
      </c>
      <c r="G35" s="420">
        <f t="shared" si="5"/>
        <v>0</v>
      </c>
      <c r="H35" s="477">
        <v>66184</v>
      </c>
      <c r="I35" s="323" t="s">
        <v>441</v>
      </c>
      <c r="J35" s="339">
        <v>40</v>
      </c>
      <c r="K35" s="342">
        <v>230.6</v>
      </c>
      <c r="L35" s="474"/>
      <c r="M35" s="476">
        <f>J35*L35</f>
        <v>0</v>
      </c>
      <c r="N35" s="420">
        <f>L35*K35</f>
        <v>0</v>
      </c>
      <c r="O35" s="273"/>
    </row>
    <row r="36" spans="1:16" ht="24" customHeight="1">
      <c r="A36" s="479">
        <v>43137</v>
      </c>
      <c r="B36" s="478" t="s">
        <v>440</v>
      </c>
      <c r="C36" s="322">
        <v>25</v>
      </c>
      <c r="D36" s="308">
        <v>274.75</v>
      </c>
      <c r="E36" s="338"/>
      <c r="F36" s="338">
        <f t="shared" si="4"/>
        <v>0</v>
      </c>
      <c r="G36" s="420">
        <f t="shared" si="5"/>
        <v>0</v>
      </c>
      <c r="H36" s="477">
        <v>66042</v>
      </c>
      <c r="I36" s="333" t="s">
        <v>439</v>
      </c>
      <c r="J36" s="339">
        <v>40</v>
      </c>
      <c r="K36" s="342">
        <v>229.04</v>
      </c>
      <c r="L36" s="474"/>
      <c r="M36" s="476">
        <f>J36*L36</f>
        <v>0</v>
      </c>
      <c r="N36" s="420">
        <f>L36*K36</f>
        <v>0</v>
      </c>
      <c r="O36" s="273"/>
    </row>
    <row r="37" spans="1:16" ht="24" customHeight="1">
      <c r="A37" s="328">
        <v>43012</v>
      </c>
      <c r="B37" s="392" t="s">
        <v>438</v>
      </c>
      <c r="C37" s="339">
        <v>40</v>
      </c>
      <c r="D37" s="442">
        <v>298.60000000000002</v>
      </c>
      <c r="E37" s="338"/>
      <c r="F37" s="338">
        <f t="shared" si="4"/>
        <v>0</v>
      </c>
      <c r="G37" s="420">
        <f t="shared" si="5"/>
        <v>0</v>
      </c>
      <c r="H37" s="475">
        <v>66114</v>
      </c>
      <c r="I37" s="325" t="s">
        <v>437</v>
      </c>
      <c r="J37" s="339">
        <v>40</v>
      </c>
      <c r="K37" s="342">
        <v>209.2</v>
      </c>
      <c r="L37" s="474"/>
      <c r="M37" s="473">
        <f>J37*L37</f>
        <v>0</v>
      </c>
      <c r="N37" s="472">
        <f>L37*K37</f>
        <v>0</v>
      </c>
      <c r="O37" s="273"/>
    </row>
    <row r="38" spans="1:16" ht="24" customHeight="1">
      <c r="A38" s="328">
        <v>43022</v>
      </c>
      <c r="B38" s="392" t="s">
        <v>436</v>
      </c>
      <c r="C38" s="339">
        <v>40</v>
      </c>
      <c r="D38" s="442">
        <v>259.2</v>
      </c>
      <c r="E38" s="338"/>
      <c r="F38" s="338">
        <f t="shared" si="4"/>
        <v>0</v>
      </c>
      <c r="G38" s="420">
        <f t="shared" si="5"/>
        <v>0</v>
      </c>
      <c r="H38" s="439"/>
      <c r="I38" s="315" t="s">
        <v>430</v>
      </c>
      <c r="J38" s="438"/>
      <c r="K38" s="336"/>
      <c r="L38" s="335"/>
      <c r="M38" s="471"/>
      <c r="N38" s="470"/>
      <c r="O38" s="273"/>
    </row>
    <row r="39" spans="1:16" ht="24" customHeight="1">
      <c r="A39" s="328">
        <v>43032</v>
      </c>
      <c r="B39" s="392" t="s">
        <v>435</v>
      </c>
      <c r="C39" s="339">
        <v>40</v>
      </c>
      <c r="D39" s="442">
        <v>247.2</v>
      </c>
      <c r="E39" s="338"/>
      <c r="F39" s="338">
        <f t="shared" si="4"/>
        <v>0</v>
      </c>
      <c r="G39" s="420">
        <f t="shared" si="5"/>
        <v>0</v>
      </c>
      <c r="H39" s="296">
        <v>24682</v>
      </c>
      <c r="I39" s="456" t="s">
        <v>434</v>
      </c>
      <c r="J39" s="339">
        <v>40</v>
      </c>
      <c r="K39" s="342">
        <v>251.6</v>
      </c>
      <c r="L39" s="456"/>
      <c r="M39" s="455">
        <f>J39*L39</f>
        <v>0</v>
      </c>
      <c r="N39" s="393">
        <f>K39*L39</f>
        <v>0</v>
      </c>
      <c r="O39" s="273"/>
    </row>
    <row r="40" spans="1:16" ht="24" customHeight="1">
      <c r="A40" s="328">
        <v>43042</v>
      </c>
      <c r="B40" s="392" t="s">
        <v>433</v>
      </c>
      <c r="C40" s="339">
        <v>40</v>
      </c>
      <c r="D40" s="442">
        <v>271.2</v>
      </c>
      <c r="E40" s="338"/>
      <c r="F40" s="338">
        <f t="shared" si="4"/>
        <v>0</v>
      </c>
      <c r="G40" s="420">
        <f t="shared" si="5"/>
        <v>0</v>
      </c>
      <c r="H40" s="296">
        <v>24792</v>
      </c>
      <c r="I40" s="456" t="s">
        <v>432</v>
      </c>
      <c r="J40" s="339">
        <v>40</v>
      </c>
      <c r="K40" s="342">
        <v>211.96</v>
      </c>
      <c r="L40" s="456"/>
      <c r="M40" s="455">
        <f>J40*L40</f>
        <v>0</v>
      </c>
      <c r="N40" s="393">
        <f>K40*L40</f>
        <v>0</v>
      </c>
      <c r="O40" s="273"/>
    </row>
    <row r="41" spans="1:16" ht="24" customHeight="1" thickBot="1">
      <c r="A41" s="328">
        <v>43052</v>
      </c>
      <c r="B41" s="392" t="s">
        <v>431</v>
      </c>
      <c r="C41" s="339">
        <v>40</v>
      </c>
      <c r="D41" s="442">
        <v>239.2</v>
      </c>
      <c r="E41" s="338"/>
      <c r="F41" s="338">
        <f t="shared" si="4"/>
        <v>0</v>
      </c>
      <c r="G41" s="420">
        <f t="shared" si="5"/>
        <v>0</v>
      </c>
      <c r="H41" s="469"/>
      <c r="I41" s="468" t="s">
        <v>430</v>
      </c>
      <c r="J41" s="467"/>
      <c r="K41" s="466"/>
      <c r="L41" s="465"/>
      <c r="M41" s="464"/>
      <c r="N41" s="463"/>
      <c r="O41" s="273"/>
    </row>
    <row r="42" spans="1:16" ht="24" customHeight="1">
      <c r="A42" s="328">
        <v>43502</v>
      </c>
      <c r="B42" s="392" t="s">
        <v>429</v>
      </c>
      <c r="C42" s="339">
        <v>40</v>
      </c>
      <c r="D42" s="442">
        <v>265.2</v>
      </c>
      <c r="E42" s="338"/>
      <c r="F42" s="338">
        <f t="shared" si="4"/>
        <v>0</v>
      </c>
      <c r="G42" s="420">
        <f t="shared" si="5"/>
        <v>0</v>
      </c>
      <c r="H42" s="462">
        <v>24614</v>
      </c>
      <c r="I42" s="459" t="s">
        <v>428</v>
      </c>
      <c r="J42" s="461">
        <v>40</v>
      </c>
      <c r="K42" s="460">
        <v>209.96</v>
      </c>
      <c r="L42" s="459"/>
      <c r="M42" s="458">
        <f>J42*L42</f>
        <v>0</v>
      </c>
      <c r="N42" s="457">
        <f>K42*L42</f>
        <v>0</v>
      </c>
      <c r="O42" s="273"/>
    </row>
    <row r="43" spans="1:16" ht="24" customHeight="1">
      <c r="A43" s="328">
        <v>43420</v>
      </c>
      <c r="B43" s="392" t="s">
        <v>427</v>
      </c>
      <c r="C43" s="339">
        <v>40</v>
      </c>
      <c r="D43" s="442">
        <v>357</v>
      </c>
      <c r="E43" s="338"/>
      <c r="F43" s="338">
        <f t="shared" si="4"/>
        <v>0</v>
      </c>
      <c r="G43" s="454">
        <f t="shared" si="5"/>
        <v>0</v>
      </c>
      <c r="H43" s="296">
        <v>24624</v>
      </c>
      <c r="I43" s="456" t="s">
        <v>426</v>
      </c>
      <c r="J43" s="339">
        <v>40</v>
      </c>
      <c r="K43" s="342">
        <v>222.76</v>
      </c>
      <c r="L43" s="456"/>
      <c r="M43" s="455">
        <f>J43*L43</f>
        <v>0</v>
      </c>
      <c r="N43" s="393">
        <f>K43*L43</f>
        <v>0</v>
      </c>
      <c r="O43" s="273"/>
    </row>
    <row r="44" spans="1:16" ht="24" customHeight="1" thickBot="1">
      <c r="A44" s="328">
        <v>43430</v>
      </c>
      <c r="B44" s="392" t="s">
        <v>425</v>
      </c>
      <c r="C44" s="339">
        <v>40</v>
      </c>
      <c r="D44" s="442">
        <v>342.2</v>
      </c>
      <c r="E44" s="338"/>
      <c r="F44" s="338">
        <f t="shared" si="4"/>
        <v>0</v>
      </c>
      <c r="G44" s="454">
        <f t="shared" si="5"/>
        <v>0</v>
      </c>
      <c r="H44" s="453">
        <v>24162</v>
      </c>
      <c r="I44" s="451" t="s">
        <v>424</v>
      </c>
      <c r="J44" s="417">
        <v>40</v>
      </c>
      <c r="K44" s="452">
        <v>257.48</v>
      </c>
      <c r="L44" s="451"/>
      <c r="M44" s="450">
        <f>J44*L44</f>
        <v>0</v>
      </c>
      <c r="N44" s="449">
        <f>K44*L44</f>
        <v>0</v>
      </c>
      <c r="O44" s="273"/>
    </row>
    <row r="45" spans="1:16" ht="24" customHeight="1" thickBot="1">
      <c r="A45" s="439"/>
      <c r="B45" s="315" t="s">
        <v>423</v>
      </c>
      <c r="C45" s="438"/>
      <c r="D45" s="326"/>
      <c r="E45" s="438"/>
      <c r="F45" s="335"/>
      <c r="G45" s="349"/>
      <c r="H45" s="281"/>
      <c r="M45" s="448">
        <f>SUM(M11:M43)</f>
        <v>0</v>
      </c>
      <c r="N45" s="291">
        <f>SUM(N11:N43)</f>
        <v>0</v>
      </c>
      <c r="O45" s="273"/>
    </row>
    <row r="46" spans="1:16" ht="24" customHeight="1">
      <c r="A46" s="328">
        <v>43172</v>
      </c>
      <c r="B46" s="392" t="s">
        <v>422</v>
      </c>
      <c r="C46" s="339">
        <v>40</v>
      </c>
      <c r="D46" s="442">
        <v>223.6</v>
      </c>
      <c r="E46" s="338"/>
      <c r="F46" s="338">
        <f>C46*E46</f>
        <v>0</v>
      </c>
      <c r="G46" s="420">
        <f>E46*D46</f>
        <v>0</v>
      </c>
      <c r="H46" s="276"/>
      <c r="N46" s="276"/>
      <c r="O46" s="273"/>
    </row>
    <row r="47" spans="1:16" ht="24" customHeight="1">
      <c r="A47" s="328">
        <v>43182</v>
      </c>
      <c r="B47" s="392" t="s">
        <v>421</v>
      </c>
      <c r="C47" s="339">
        <v>40</v>
      </c>
      <c r="D47" s="442">
        <v>217.6</v>
      </c>
      <c r="E47" s="338"/>
      <c r="F47" s="338">
        <f>C47*E47</f>
        <v>0</v>
      </c>
      <c r="G47" s="420">
        <f>E47*D47</f>
        <v>0</v>
      </c>
      <c r="H47" s="276"/>
      <c r="I47" s="447"/>
      <c r="J47" s="446"/>
      <c r="K47" s="445"/>
      <c r="L47" s="444" t="s">
        <v>420</v>
      </c>
      <c r="M47" s="443">
        <f>F62+M45+F120+M120</f>
        <v>0</v>
      </c>
      <c r="N47" s="276"/>
      <c r="O47" s="273"/>
      <c r="P47" s="273"/>
    </row>
    <row r="48" spans="1:16" ht="24" customHeight="1">
      <c r="A48" s="328">
        <v>43192</v>
      </c>
      <c r="B48" s="392" t="s">
        <v>419</v>
      </c>
      <c r="C48" s="339">
        <v>40</v>
      </c>
      <c r="D48" s="442">
        <v>228.8</v>
      </c>
      <c r="E48" s="338"/>
      <c r="F48" s="338">
        <f>C48*E48</f>
        <v>0</v>
      </c>
      <c r="G48" s="420">
        <f>E48*D48</f>
        <v>0</v>
      </c>
      <c r="H48" s="276"/>
      <c r="L48" s="441"/>
      <c r="M48" s="440"/>
      <c r="N48" s="276"/>
      <c r="O48" s="273"/>
      <c r="P48" s="273"/>
    </row>
    <row r="49" spans="1:16" ht="24" customHeight="1">
      <c r="A49" s="439"/>
      <c r="B49" s="315" t="s">
        <v>418</v>
      </c>
      <c r="C49" s="438"/>
      <c r="D49" s="326"/>
      <c r="E49" s="335"/>
      <c r="F49" s="335"/>
      <c r="G49" s="437"/>
      <c r="H49" s="276"/>
      <c r="I49" s="281"/>
      <c r="J49" s="281"/>
      <c r="K49" s="436">
        <f>N45+G62</f>
        <v>0</v>
      </c>
      <c r="L49" s="436"/>
      <c r="M49" s="427"/>
      <c r="N49" s="435"/>
      <c r="O49" s="273"/>
    </row>
    <row r="50" spans="1:16" ht="24" customHeight="1">
      <c r="A50" s="328">
        <v>44169</v>
      </c>
      <c r="B50" s="392" t="s">
        <v>417</v>
      </c>
      <c r="C50" s="339">
        <v>10</v>
      </c>
      <c r="D50" s="342">
        <v>227.15</v>
      </c>
      <c r="E50" s="338"/>
      <c r="F50" s="338">
        <f t="shared" ref="F50:F61" si="6">C50*E50</f>
        <v>0</v>
      </c>
      <c r="G50" s="420">
        <f t="shared" ref="G50:G61" si="7">E50*D50</f>
        <v>0</v>
      </c>
      <c r="I50" s="434"/>
      <c r="J50" s="281"/>
      <c r="K50" s="281"/>
      <c r="L50" s="281"/>
      <c r="M50" s="281"/>
      <c r="O50" s="273"/>
    </row>
    <row r="51" spans="1:16" ht="24" customHeight="1">
      <c r="A51" s="328">
        <v>44314</v>
      </c>
      <c r="B51" s="392" t="s">
        <v>416</v>
      </c>
      <c r="C51" s="339">
        <v>40</v>
      </c>
      <c r="D51" s="342">
        <v>297.8</v>
      </c>
      <c r="E51" s="338"/>
      <c r="F51" s="338">
        <f t="shared" si="6"/>
        <v>0</v>
      </c>
      <c r="G51" s="420">
        <f t="shared" si="7"/>
        <v>0</v>
      </c>
      <c r="H51" s="273"/>
      <c r="J51" s="434">
        <v>-1.4999999999999999E-2</v>
      </c>
      <c r="K51" s="433">
        <f>K49*1.5%</f>
        <v>0</v>
      </c>
      <c r="L51" s="433"/>
      <c r="M51" s="274"/>
      <c r="O51" s="273"/>
    </row>
    <row r="52" spans="1:16" ht="24" customHeight="1">
      <c r="A52" s="328">
        <v>44072</v>
      </c>
      <c r="B52" s="392" t="s">
        <v>415</v>
      </c>
      <c r="C52" s="339">
        <v>40</v>
      </c>
      <c r="D52" s="422">
        <v>227.8</v>
      </c>
      <c r="E52" s="338"/>
      <c r="F52" s="338">
        <f t="shared" si="6"/>
        <v>0</v>
      </c>
      <c r="G52" s="420">
        <f t="shared" si="7"/>
        <v>0</v>
      </c>
      <c r="H52" s="273"/>
      <c r="I52" s="281"/>
      <c r="J52" s="281"/>
      <c r="K52" s="276"/>
      <c r="L52" s="276"/>
      <c r="M52" s="276"/>
      <c r="O52" s="273"/>
    </row>
    <row r="53" spans="1:16" ht="24" customHeight="1">
      <c r="A53" s="311">
        <v>54584</v>
      </c>
      <c r="B53" s="333" t="s">
        <v>414</v>
      </c>
      <c r="C53" s="339">
        <v>40</v>
      </c>
      <c r="D53" s="308">
        <v>222.6</v>
      </c>
      <c r="E53" s="338"/>
      <c r="F53" s="338">
        <f t="shared" si="6"/>
        <v>0</v>
      </c>
      <c r="G53" s="420">
        <f t="shared" si="7"/>
        <v>0</v>
      </c>
      <c r="H53" s="273"/>
      <c r="J53" s="430" t="s">
        <v>413</v>
      </c>
      <c r="K53" s="432">
        <f>K49-K51</f>
        <v>0</v>
      </c>
      <c r="L53" s="432"/>
      <c r="M53" s="431"/>
      <c r="O53" s="273"/>
    </row>
    <row r="54" spans="1:16" ht="22.5" customHeight="1" thickBot="1">
      <c r="A54" s="328">
        <v>54604</v>
      </c>
      <c r="B54" s="392" t="s">
        <v>412</v>
      </c>
      <c r="C54" s="339">
        <v>40</v>
      </c>
      <c r="D54" s="308">
        <v>210.2</v>
      </c>
      <c r="E54" s="338"/>
      <c r="F54" s="338">
        <f t="shared" si="6"/>
        <v>0</v>
      </c>
      <c r="G54" s="420">
        <f t="shared" si="7"/>
        <v>0</v>
      </c>
      <c r="H54" s="273"/>
      <c r="J54" s="430" t="s">
        <v>411</v>
      </c>
      <c r="K54" s="429">
        <f>M124</f>
        <v>0</v>
      </c>
      <c r="L54" s="428"/>
      <c r="M54" s="427"/>
      <c r="O54" s="273"/>
      <c r="P54" s="273"/>
    </row>
    <row r="55" spans="1:16" ht="22.5" customHeight="1" thickBot="1">
      <c r="A55" s="328">
        <v>44384</v>
      </c>
      <c r="B55" s="392" t="s">
        <v>410</v>
      </c>
      <c r="C55" s="339">
        <v>40</v>
      </c>
      <c r="D55" s="308">
        <v>217.2</v>
      </c>
      <c r="E55" s="338"/>
      <c r="F55" s="338">
        <f t="shared" si="6"/>
        <v>0</v>
      </c>
      <c r="G55" s="420">
        <f t="shared" si="7"/>
        <v>0</v>
      </c>
      <c r="H55" s="273"/>
      <c r="I55" s="276"/>
      <c r="J55" s="426" t="s">
        <v>409</v>
      </c>
      <c r="K55" s="425">
        <f>(K53+K54)</f>
        <v>0</v>
      </c>
      <c r="L55" s="424"/>
      <c r="M55" s="423"/>
      <c r="O55" s="273"/>
    </row>
    <row r="56" spans="1:16" ht="22.5" customHeight="1" thickTop="1">
      <c r="A56" s="311">
        <v>44004</v>
      </c>
      <c r="B56" s="333" t="s">
        <v>408</v>
      </c>
      <c r="C56" s="339">
        <v>40</v>
      </c>
      <c r="D56" s="308">
        <v>212.2</v>
      </c>
      <c r="E56" s="338"/>
      <c r="F56" s="338">
        <f t="shared" si="6"/>
        <v>0</v>
      </c>
      <c r="G56" s="420">
        <f t="shared" si="7"/>
        <v>0</v>
      </c>
    </row>
    <row r="57" spans="1:16" ht="22.5" customHeight="1">
      <c r="A57" s="311">
        <v>44002</v>
      </c>
      <c r="B57" s="354" t="s">
        <v>407</v>
      </c>
      <c r="C57" s="339">
        <v>40</v>
      </c>
      <c r="D57" s="308">
        <v>212</v>
      </c>
      <c r="E57" s="338"/>
      <c r="F57" s="338">
        <f t="shared" si="6"/>
        <v>0</v>
      </c>
      <c r="G57" s="420">
        <f t="shared" si="7"/>
        <v>0</v>
      </c>
    </row>
    <row r="58" spans="1:16" ht="24.75" customHeight="1">
      <c r="A58" s="328">
        <v>44270</v>
      </c>
      <c r="B58" s="392" t="s">
        <v>406</v>
      </c>
      <c r="C58" s="339">
        <v>40</v>
      </c>
      <c r="D58" s="422">
        <v>201</v>
      </c>
      <c r="E58" s="338"/>
      <c r="F58" s="338">
        <f t="shared" si="6"/>
        <v>0</v>
      </c>
      <c r="G58" s="420">
        <f t="shared" si="7"/>
        <v>0</v>
      </c>
    </row>
    <row r="59" spans="1:16" ht="27.75" customHeight="1">
      <c r="A59" s="328">
        <v>44292</v>
      </c>
      <c r="B59" s="421" t="s">
        <v>224</v>
      </c>
      <c r="C59" s="339">
        <v>40</v>
      </c>
      <c r="D59" s="308">
        <v>198.6</v>
      </c>
      <c r="E59" s="338"/>
      <c r="F59" s="338">
        <f t="shared" si="6"/>
        <v>0</v>
      </c>
      <c r="G59" s="420">
        <f t="shared" si="7"/>
        <v>0</v>
      </c>
    </row>
    <row r="60" spans="1:16" ht="27.75" customHeight="1">
      <c r="A60" s="328">
        <v>54324</v>
      </c>
      <c r="B60" s="392" t="s">
        <v>405</v>
      </c>
      <c r="C60" s="339">
        <v>40</v>
      </c>
      <c r="D60" s="308">
        <v>186.6</v>
      </c>
      <c r="E60" s="338"/>
      <c r="F60" s="338">
        <f t="shared" si="6"/>
        <v>0</v>
      </c>
      <c r="G60" s="420">
        <f t="shared" si="7"/>
        <v>0</v>
      </c>
    </row>
    <row r="61" spans="1:16" ht="27.75" customHeight="1" thickBot="1">
      <c r="A61" s="419">
        <v>54422</v>
      </c>
      <c r="B61" s="418" t="s">
        <v>404</v>
      </c>
      <c r="C61" s="417">
        <v>40</v>
      </c>
      <c r="D61" s="300">
        <v>179.08</v>
      </c>
      <c r="E61" s="416"/>
      <c r="F61" s="416">
        <f t="shared" si="6"/>
        <v>0</v>
      </c>
      <c r="G61" s="415">
        <f t="shared" si="7"/>
        <v>0</v>
      </c>
    </row>
    <row r="62" spans="1:16" ht="27.75" customHeight="1" thickBot="1">
      <c r="A62" s="281"/>
      <c r="B62" s="281"/>
      <c r="C62" s="281"/>
      <c r="D62" s="281"/>
      <c r="E62" s="281"/>
      <c r="F62" s="291">
        <f>SUM(F11:F61)</f>
        <v>0</v>
      </c>
      <c r="G62" s="414">
        <f>SUM(G11:G61)</f>
        <v>0</v>
      </c>
    </row>
    <row r="63" spans="1:16" ht="27.75" customHeight="1" thickBot="1">
      <c r="A63" s="281"/>
      <c r="B63" s="281"/>
      <c r="C63" s="281"/>
      <c r="D63" s="281"/>
      <c r="E63" s="281"/>
      <c r="F63" s="282"/>
      <c r="G63" s="282"/>
    </row>
    <row r="64" spans="1:16" ht="33.75" customHeight="1" thickBot="1">
      <c r="A64" s="412" t="s">
        <v>402</v>
      </c>
      <c r="B64" s="409" t="s">
        <v>403</v>
      </c>
      <c r="C64" s="409" t="s">
        <v>399</v>
      </c>
      <c r="D64" s="411" t="s">
        <v>400</v>
      </c>
      <c r="E64" s="410" t="s">
        <v>360</v>
      </c>
      <c r="F64" s="409" t="s">
        <v>399</v>
      </c>
      <c r="G64" s="413" t="s">
        <v>359</v>
      </c>
      <c r="H64" s="412" t="s">
        <v>402</v>
      </c>
      <c r="I64" s="409" t="s">
        <v>401</v>
      </c>
      <c r="J64" s="409" t="s">
        <v>399</v>
      </c>
      <c r="K64" s="411" t="s">
        <v>400</v>
      </c>
      <c r="L64" s="410" t="s">
        <v>360</v>
      </c>
      <c r="M64" s="409" t="s">
        <v>399</v>
      </c>
      <c r="N64" s="408" t="s">
        <v>359</v>
      </c>
    </row>
    <row r="65" spans="1:15" ht="31.5" customHeight="1">
      <c r="A65" s="402">
        <v>9903</v>
      </c>
      <c r="B65" s="407" t="s">
        <v>398</v>
      </c>
      <c r="C65" s="406">
        <v>17.5</v>
      </c>
      <c r="D65" s="405">
        <v>245</v>
      </c>
      <c r="E65" s="404"/>
      <c r="F65" s="404">
        <f>C65*E65</f>
        <v>0</v>
      </c>
      <c r="G65" s="403">
        <f>E65*D65</f>
        <v>0</v>
      </c>
      <c r="H65" s="402">
        <v>46234</v>
      </c>
      <c r="I65" s="401" t="s">
        <v>397</v>
      </c>
      <c r="J65" s="400">
        <v>40</v>
      </c>
      <c r="K65" s="358">
        <v>311.8</v>
      </c>
      <c r="L65" s="288"/>
      <c r="M65" s="288">
        <f t="shared" ref="M65:M73" si="8">J65*L65</f>
        <v>0</v>
      </c>
      <c r="N65" s="399">
        <f t="shared" ref="N65:N82" si="9">L65*K65</f>
        <v>0</v>
      </c>
    </row>
    <row r="66" spans="1:15" ht="28.5" customHeight="1">
      <c r="A66" s="311">
        <v>9904</v>
      </c>
      <c r="B66" s="319" t="s">
        <v>396</v>
      </c>
      <c r="C66" s="317">
        <v>14</v>
      </c>
      <c r="D66" s="397">
        <v>176.4</v>
      </c>
      <c r="E66" s="306"/>
      <c r="F66" s="306">
        <f>C66*E66</f>
        <v>0</v>
      </c>
      <c r="G66" s="305">
        <f>E66*D66</f>
        <v>0</v>
      </c>
      <c r="H66" s="311">
        <v>46384</v>
      </c>
      <c r="I66" s="333" t="s">
        <v>395</v>
      </c>
      <c r="J66" s="339">
        <v>40</v>
      </c>
      <c r="K66" s="308">
        <v>307.8</v>
      </c>
      <c r="L66" s="306"/>
      <c r="M66" s="338">
        <f t="shared" si="8"/>
        <v>0</v>
      </c>
      <c r="N66" s="381">
        <f t="shared" si="9"/>
        <v>0</v>
      </c>
    </row>
    <row r="67" spans="1:15" ht="24" customHeight="1">
      <c r="A67" s="311">
        <v>9909</v>
      </c>
      <c r="B67" s="319" t="s">
        <v>394</v>
      </c>
      <c r="C67" s="317">
        <v>20</v>
      </c>
      <c r="D67" s="397">
        <v>262</v>
      </c>
      <c r="E67" s="306"/>
      <c r="F67" s="306">
        <f>C67*E67</f>
        <v>0</v>
      </c>
      <c r="G67" s="305">
        <f>E67*D67</f>
        <v>0</v>
      </c>
      <c r="H67" s="311">
        <v>46132</v>
      </c>
      <c r="I67" s="394" t="s">
        <v>113</v>
      </c>
      <c r="J67" s="339">
        <v>40</v>
      </c>
      <c r="K67" s="308">
        <v>298.88</v>
      </c>
      <c r="L67" s="306"/>
      <c r="M67" s="338">
        <f t="shared" si="8"/>
        <v>0</v>
      </c>
      <c r="N67" s="381">
        <f t="shared" si="9"/>
        <v>0</v>
      </c>
    </row>
    <row r="68" spans="1:15" ht="24" customHeight="1">
      <c r="A68" s="337"/>
      <c r="B68" s="398" t="s">
        <v>393</v>
      </c>
      <c r="C68" s="318"/>
      <c r="D68" s="396"/>
      <c r="E68" s="335"/>
      <c r="F68" s="335"/>
      <c r="G68" s="349"/>
      <c r="H68" s="311">
        <v>46194</v>
      </c>
      <c r="I68" s="333" t="s">
        <v>392</v>
      </c>
      <c r="J68" s="339">
        <v>40</v>
      </c>
      <c r="K68" s="308">
        <v>378</v>
      </c>
      <c r="L68" s="338"/>
      <c r="M68" s="338">
        <f t="shared" si="8"/>
        <v>0</v>
      </c>
      <c r="N68" s="381">
        <f t="shared" si="9"/>
        <v>0</v>
      </c>
      <c r="O68" s="273"/>
    </row>
    <row r="69" spans="1:15" ht="24" customHeight="1">
      <c r="A69" s="311">
        <v>9910</v>
      </c>
      <c r="B69" s="319" t="s">
        <v>391</v>
      </c>
      <c r="C69" s="317">
        <v>25</v>
      </c>
      <c r="D69" s="397">
        <v>254.25</v>
      </c>
      <c r="E69" s="306"/>
      <c r="F69" s="306">
        <f>C69*E69</f>
        <v>0</v>
      </c>
      <c r="G69" s="305">
        <f>E69*D69</f>
        <v>0</v>
      </c>
      <c r="H69" s="311">
        <v>66704</v>
      </c>
      <c r="I69" s="333" t="s">
        <v>390</v>
      </c>
      <c r="J69" s="339">
        <v>40</v>
      </c>
      <c r="K69" s="308">
        <v>337.8</v>
      </c>
      <c r="L69" s="338"/>
      <c r="M69" s="338">
        <f t="shared" si="8"/>
        <v>0</v>
      </c>
      <c r="N69" s="381">
        <f t="shared" si="9"/>
        <v>0</v>
      </c>
      <c r="O69" s="273"/>
    </row>
    <row r="70" spans="1:15" ht="24" customHeight="1">
      <c r="A70" s="311">
        <v>9911</v>
      </c>
      <c r="B70" s="319" t="s">
        <v>389</v>
      </c>
      <c r="C70" s="317">
        <v>25</v>
      </c>
      <c r="D70" s="391">
        <v>235.25</v>
      </c>
      <c r="E70" s="338"/>
      <c r="F70" s="306">
        <f>C70*E70</f>
        <v>0</v>
      </c>
      <c r="G70" s="305">
        <f>E70*D70</f>
        <v>0</v>
      </c>
      <c r="H70" s="311">
        <v>46394</v>
      </c>
      <c r="I70" s="333" t="s">
        <v>388</v>
      </c>
      <c r="J70" s="339">
        <v>40</v>
      </c>
      <c r="K70" s="308">
        <v>235.48</v>
      </c>
      <c r="L70" s="338"/>
      <c r="M70" s="338">
        <f t="shared" si="8"/>
        <v>0</v>
      </c>
      <c r="N70" s="381">
        <f t="shared" si="9"/>
        <v>0</v>
      </c>
      <c r="O70" s="273"/>
    </row>
    <row r="71" spans="1:15" ht="24" customHeight="1">
      <c r="A71" s="311">
        <v>9557</v>
      </c>
      <c r="B71" s="319" t="s">
        <v>387</v>
      </c>
      <c r="C71" s="317">
        <v>25</v>
      </c>
      <c r="D71" s="391">
        <v>237.5</v>
      </c>
      <c r="E71" s="338"/>
      <c r="F71" s="306">
        <f>C71*E71</f>
        <v>0</v>
      </c>
      <c r="G71" s="305">
        <f>E71*D71</f>
        <v>0</v>
      </c>
      <c r="H71" s="311">
        <v>56294</v>
      </c>
      <c r="I71" s="333" t="s">
        <v>133</v>
      </c>
      <c r="J71" s="339">
        <v>40</v>
      </c>
      <c r="K71" s="308">
        <v>244.36</v>
      </c>
      <c r="L71" s="338"/>
      <c r="M71" s="338">
        <f t="shared" si="8"/>
        <v>0</v>
      </c>
      <c r="N71" s="381">
        <f t="shared" si="9"/>
        <v>0</v>
      </c>
      <c r="O71" s="273"/>
    </row>
    <row r="72" spans="1:15" ht="24" customHeight="1">
      <c r="A72" s="311">
        <v>9411</v>
      </c>
      <c r="B72" s="319" t="s">
        <v>386</v>
      </c>
      <c r="C72" s="317">
        <v>25</v>
      </c>
      <c r="D72" s="397">
        <v>1150</v>
      </c>
      <c r="E72" s="306"/>
      <c r="F72" s="306">
        <f>C72*E72</f>
        <v>0</v>
      </c>
      <c r="G72" s="305">
        <f>E72*D72</f>
        <v>0</v>
      </c>
      <c r="H72" s="311">
        <v>56152</v>
      </c>
      <c r="I72" s="323" t="s">
        <v>109</v>
      </c>
      <c r="J72" s="339">
        <v>40</v>
      </c>
      <c r="K72" s="308">
        <v>232.2</v>
      </c>
      <c r="L72" s="338"/>
      <c r="M72" s="338">
        <f t="shared" si="8"/>
        <v>0</v>
      </c>
      <c r="N72" s="381">
        <f t="shared" si="9"/>
        <v>0</v>
      </c>
      <c r="O72" s="273"/>
    </row>
    <row r="73" spans="1:15" ht="24" customHeight="1">
      <c r="A73" s="337"/>
      <c r="B73" s="315" t="s">
        <v>385</v>
      </c>
      <c r="C73" s="318"/>
      <c r="D73" s="396"/>
      <c r="E73" s="335"/>
      <c r="F73" s="335"/>
      <c r="G73" s="334"/>
      <c r="H73" s="311">
        <v>56104</v>
      </c>
      <c r="I73" s="395" t="s">
        <v>384</v>
      </c>
      <c r="J73" s="339">
        <v>40</v>
      </c>
      <c r="K73" s="308">
        <v>281</v>
      </c>
      <c r="L73" s="338"/>
      <c r="M73" s="338">
        <f t="shared" si="8"/>
        <v>0</v>
      </c>
      <c r="N73" s="381">
        <f t="shared" si="9"/>
        <v>0</v>
      </c>
      <c r="O73" s="273"/>
    </row>
    <row r="74" spans="1:15" ht="24" customHeight="1">
      <c r="A74" s="296">
        <v>9310</v>
      </c>
      <c r="B74" s="394" t="s">
        <v>383</v>
      </c>
      <c r="C74" s="353">
        <v>25</v>
      </c>
      <c r="D74" s="391">
        <v>435</v>
      </c>
      <c r="E74" s="307"/>
      <c r="F74" s="306">
        <f>C74*E74</f>
        <v>0</v>
      </c>
      <c r="G74" s="305">
        <f>E74*D74</f>
        <v>0</v>
      </c>
      <c r="H74" s="311">
        <v>66149</v>
      </c>
      <c r="I74" s="323" t="s">
        <v>382</v>
      </c>
      <c r="J74" s="339">
        <v>2</v>
      </c>
      <c r="K74" s="308">
        <v>136.53</v>
      </c>
      <c r="L74" s="338"/>
      <c r="M74" s="338">
        <f>L74*J74</f>
        <v>0</v>
      </c>
      <c r="N74" s="393">
        <f t="shared" si="9"/>
        <v>0</v>
      </c>
      <c r="O74" s="273"/>
    </row>
    <row r="75" spans="1:15" ht="24" customHeight="1">
      <c r="A75" s="328">
        <v>9334</v>
      </c>
      <c r="B75" s="392" t="s">
        <v>381</v>
      </c>
      <c r="C75" s="339">
        <v>20</v>
      </c>
      <c r="D75" s="391">
        <v>268.2</v>
      </c>
      <c r="E75" s="307"/>
      <c r="F75" s="306">
        <f>C75*E75</f>
        <v>0</v>
      </c>
      <c r="G75" s="305">
        <f>E75*D75</f>
        <v>0</v>
      </c>
      <c r="H75" s="311">
        <v>86012</v>
      </c>
      <c r="I75" s="389" t="s">
        <v>380</v>
      </c>
      <c r="J75" s="353">
        <v>15</v>
      </c>
      <c r="K75" s="308">
        <v>216.98</v>
      </c>
      <c r="L75" s="338"/>
      <c r="M75" s="338">
        <f t="shared" ref="M75:M82" si="10">J75*L75</f>
        <v>0</v>
      </c>
      <c r="N75" s="381">
        <f t="shared" si="9"/>
        <v>0</v>
      </c>
      <c r="O75" s="273"/>
    </row>
    <row r="76" spans="1:15" ht="24" customHeight="1">
      <c r="A76" s="337"/>
      <c r="B76" s="315" t="s">
        <v>379</v>
      </c>
      <c r="C76" s="318"/>
      <c r="D76" s="390"/>
      <c r="E76" s="335"/>
      <c r="F76" s="335"/>
      <c r="G76" s="349"/>
      <c r="H76" s="311">
        <v>86022</v>
      </c>
      <c r="I76" s="389" t="s">
        <v>378</v>
      </c>
      <c r="J76" s="353">
        <v>25</v>
      </c>
      <c r="K76" s="308">
        <v>353.63</v>
      </c>
      <c r="L76" s="338"/>
      <c r="M76" s="338">
        <f t="shared" si="10"/>
        <v>0</v>
      </c>
      <c r="N76" s="381">
        <f t="shared" si="9"/>
        <v>0</v>
      </c>
      <c r="O76" s="273"/>
    </row>
    <row r="77" spans="1:15" ht="24" customHeight="1">
      <c r="A77" s="311">
        <v>9520</v>
      </c>
      <c r="B77" s="323" t="s">
        <v>377</v>
      </c>
      <c r="C77" s="322">
        <v>20</v>
      </c>
      <c r="D77" s="380">
        <v>137.46</v>
      </c>
      <c r="E77" s="338"/>
      <c r="F77" s="306">
        <f t="shared" ref="F77:F83" si="11">C77*E77</f>
        <v>0</v>
      </c>
      <c r="G77" s="305">
        <f t="shared" ref="G77:G83" si="12">E77*D77</f>
        <v>0</v>
      </c>
      <c r="H77" s="388">
        <v>86032</v>
      </c>
      <c r="I77" s="387" t="s">
        <v>376</v>
      </c>
      <c r="J77" s="386">
        <v>25</v>
      </c>
      <c r="K77" s="308">
        <v>293.75</v>
      </c>
      <c r="L77" s="338"/>
      <c r="M77" s="338">
        <f t="shared" si="10"/>
        <v>0</v>
      </c>
      <c r="N77" s="381">
        <f t="shared" si="9"/>
        <v>0</v>
      </c>
      <c r="O77" s="273"/>
    </row>
    <row r="78" spans="1:15" ht="24" customHeight="1">
      <c r="A78" s="311">
        <v>9400</v>
      </c>
      <c r="B78" s="323" t="s">
        <v>375</v>
      </c>
      <c r="C78" s="322">
        <v>20</v>
      </c>
      <c r="D78" s="342">
        <v>241.8</v>
      </c>
      <c r="E78" s="338"/>
      <c r="F78" s="306">
        <f t="shared" si="11"/>
        <v>0</v>
      </c>
      <c r="G78" s="305">
        <f t="shared" si="12"/>
        <v>0</v>
      </c>
      <c r="H78" s="388">
        <v>86514</v>
      </c>
      <c r="I78" s="387" t="s">
        <v>374</v>
      </c>
      <c r="J78" s="386">
        <v>25</v>
      </c>
      <c r="K78" s="385">
        <v>265.38</v>
      </c>
      <c r="L78" s="384"/>
      <c r="M78" s="338">
        <f t="shared" si="10"/>
        <v>0</v>
      </c>
      <c r="N78" s="381">
        <f t="shared" si="9"/>
        <v>0</v>
      </c>
      <c r="O78" s="273"/>
    </row>
    <row r="79" spans="1:15" ht="24" customHeight="1">
      <c r="A79" s="311">
        <v>9401</v>
      </c>
      <c r="B79" s="323" t="s">
        <v>373</v>
      </c>
      <c r="C79" s="322">
        <v>25</v>
      </c>
      <c r="D79" s="383">
        <v>263.13</v>
      </c>
      <c r="E79" s="306">
        <v>0</v>
      </c>
      <c r="F79" s="306">
        <f t="shared" si="11"/>
        <v>0</v>
      </c>
      <c r="G79" s="305">
        <f t="shared" si="12"/>
        <v>0</v>
      </c>
      <c r="H79" s="311">
        <v>86522</v>
      </c>
      <c r="I79" s="382" t="s">
        <v>372</v>
      </c>
      <c r="J79" s="353">
        <v>25</v>
      </c>
      <c r="K79" s="308">
        <v>270.85000000000002</v>
      </c>
      <c r="L79" s="338"/>
      <c r="M79" s="338">
        <f t="shared" si="10"/>
        <v>0</v>
      </c>
      <c r="N79" s="381">
        <f t="shared" si="9"/>
        <v>0</v>
      </c>
      <c r="O79" s="273"/>
    </row>
    <row r="80" spans="1:15" ht="24" customHeight="1">
      <c r="A80" s="311">
        <v>9553</v>
      </c>
      <c r="B80" s="323" t="s">
        <v>371</v>
      </c>
      <c r="C80" s="322">
        <v>25</v>
      </c>
      <c r="D80" s="380">
        <v>280.75</v>
      </c>
      <c r="E80" s="338"/>
      <c r="F80" s="306">
        <f t="shared" si="11"/>
        <v>0</v>
      </c>
      <c r="G80" s="305">
        <f t="shared" si="12"/>
        <v>0</v>
      </c>
      <c r="H80" s="311">
        <v>86044</v>
      </c>
      <c r="I80" s="382" t="s">
        <v>370</v>
      </c>
      <c r="J80" s="353">
        <v>25</v>
      </c>
      <c r="K80" s="308">
        <v>276.68</v>
      </c>
      <c r="L80" s="338"/>
      <c r="M80" s="338">
        <f t="shared" si="10"/>
        <v>0</v>
      </c>
      <c r="N80" s="381">
        <f t="shared" si="9"/>
        <v>0</v>
      </c>
      <c r="O80" s="273"/>
    </row>
    <row r="81" spans="1:15" ht="22.5" customHeight="1">
      <c r="A81" s="311">
        <v>9558</v>
      </c>
      <c r="B81" s="323" t="s">
        <v>369</v>
      </c>
      <c r="C81" s="322">
        <v>20</v>
      </c>
      <c r="D81" s="342">
        <v>285.8</v>
      </c>
      <c r="E81" s="338"/>
      <c r="F81" s="306">
        <f t="shared" si="11"/>
        <v>0</v>
      </c>
      <c r="G81" s="305">
        <f t="shared" si="12"/>
        <v>0</v>
      </c>
      <c r="H81" s="311">
        <v>86624</v>
      </c>
      <c r="I81" s="382" t="s">
        <v>368</v>
      </c>
      <c r="J81" s="353">
        <v>25</v>
      </c>
      <c r="K81" s="308">
        <v>265</v>
      </c>
      <c r="L81" s="338"/>
      <c r="M81" s="338">
        <f t="shared" si="10"/>
        <v>0</v>
      </c>
      <c r="N81" s="381">
        <f t="shared" si="9"/>
        <v>0</v>
      </c>
      <c r="O81" s="273"/>
    </row>
    <row r="82" spans="1:15" ht="22.5" customHeight="1" thickBot="1">
      <c r="A82" s="328">
        <v>85919</v>
      </c>
      <c r="B82" s="323" t="s">
        <v>367</v>
      </c>
      <c r="C82" s="322">
        <v>15</v>
      </c>
      <c r="D82" s="380">
        <v>36.68</v>
      </c>
      <c r="E82" s="338"/>
      <c r="F82" s="306">
        <f t="shared" si="11"/>
        <v>0</v>
      </c>
      <c r="G82" s="305">
        <f t="shared" si="12"/>
        <v>0</v>
      </c>
      <c r="H82" s="379">
        <v>79479</v>
      </c>
      <c r="I82" s="378" t="s">
        <v>366</v>
      </c>
      <c r="J82" s="377">
        <v>22.68</v>
      </c>
      <c r="K82" s="376">
        <v>585.14</v>
      </c>
      <c r="L82" s="375"/>
      <c r="M82" s="375">
        <f t="shared" si="10"/>
        <v>0</v>
      </c>
      <c r="N82" s="374">
        <f t="shared" si="9"/>
        <v>0</v>
      </c>
      <c r="O82" s="273"/>
    </row>
    <row r="83" spans="1:15" ht="24" customHeight="1" thickBot="1">
      <c r="A83" s="328">
        <v>85929</v>
      </c>
      <c r="B83" s="333" t="s">
        <v>365</v>
      </c>
      <c r="C83" s="322">
        <v>15</v>
      </c>
      <c r="D83" s="342">
        <v>77.88</v>
      </c>
      <c r="E83" s="338"/>
      <c r="F83" s="306">
        <f t="shared" si="11"/>
        <v>0</v>
      </c>
      <c r="G83" s="305">
        <f t="shared" si="12"/>
        <v>0</v>
      </c>
      <c r="H83" s="373"/>
      <c r="I83" s="372" t="s">
        <v>364</v>
      </c>
      <c r="J83" s="372"/>
      <c r="K83" s="371"/>
      <c r="L83" s="370"/>
      <c r="M83" s="369"/>
      <c r="N83" s="368"/>
      <c r="O83" s="273"/>
    </row>
    <row r="84" spans="1:15" ht="33.75" customHeight="1" thickBot="1">
      <c r="A84" s="337"/>
      <c r="B84" s="315" t="s">
        <v>363</v>
      </c>
      <c r="C84" s="318"/>
      <c r="D84" s="335"/>
      <c r="E84" s="335"/>
      <c r="F84" s="335"/>
      <c r="G84" s="334"/>
      <c r="H84" s="367"/>
      <c r="I84" s="366" t="s">
        <v>362</v>
      </c>
      <c r="J84" s="364"/>
      <c r="K84" s="365" t="s">
        <v>361</v>
      </c>
      <c r="L84" s="364" t="s">
        <v>360</v>
      </c>
      <c r="M84" s="363"/>
      <c r="N84" s="362" t="s">
        <v>359</v>
      </c>
      <c r="O84" s="273"/>
    </row>
    <row r="85" spans="1:15" ht="24" customHeight="1">
      <c r="A85" s="311">
        <v>46462</v>
      </c>
      <c r="B85" s="323" t="s">
        <v>358</v>
      </c>
      <c r="C85" s="339">
        <v>40</v>
      </c>
      <c r="D85" s="308">
        <v>343.8</v>
      </c>
      <c r="E85" s="307"/>
      <c r="F85" s="306">
        <f t="shared" ref="F85:F95" si="13">C85*E85</f>
        <v>0</v>
      </c>
      <c r="G85" s="305">
        <f t="shared" ref="G85:G95" si="14">E85*D85</f>
        <v>0</v>
      </c>
      <c r="H85" s="361">
        <v>57392</v>
      </c>
      <c r="I85" s="360" t="s">
        <v>357</v>
      </c>
      <c r="J85" s="359">
        <v>4</v>
      </c>
      <c r="K85" s="358">
        <v>104.74</v>
      </c>
      <c r="L85" s="357"/>
      <c r="M85" s="288">
        <f>J85*L85</f>
        <v>0</v>
      </c>
      <c r="N85" s="356">
        <f>K85*L85</f>
        <v>0</v>
      </c>
      <c r="O85" s="273"/>
    </row>
    <row r="86" spans="1:15" ht="24" customHeight="1">
      <c r="A86" s="311">
        <v>46472</v>
      </c>
      <c r="B86" s="333" t="s">
        <v>356</v>
      </c>
      <c r="C86" s="339">
        <v>40</v>
      </c>
      <c r="D86" s="308">
        <v>280.8</v>
      </c>
      <c r="E86" s="307"/>
      <c r="F86" s="306">
        <f t="shared" si="13"/>
        <v>0</v>
      </c>
      <c r="G86" s="305">
        <f t="shared" si="14"/>
        <v>0</v>
      </c>
      <c r="H86" s="311">
        <v>57394</v>
      </c>
      <c r="I86" s="333" t="s">
        <v>355</v>
      </c>
      <c r="J86" s="322">
        <v>15</v>
      </c>
      <c r="K86" s="308">
        <v>363.91</v>
      </c>
      <c r="L86" s="321"/>
      <c r="M86" s="288">
        <f>J86*L86</f>
        <v>0</v>
      </c>
      <c r="N86" s="320">
        <f>K86*L86</f>
        <v>0</v>
      </c>
      <c r="O86" s="273"/>
    </row>
    <row r="87" spans="1:15" ht="24" customHeight="1">
      <c r="A87" s="311">
        <v>46482</v>
      </c>
      <c r="B87" s="333" t="s">
        <v>354</v>
      </c>
      <c r="C87" s="339">
        <v>40</v>
      </c>
      <c r="D87" s="308">
        <v>293.8</v>
      </c>
      <c r="E87" s="307"/>
      <c r="F87" s="306">
        <f t="shared" si="13"/>
        <v>0</v>
      </c>
      <c r="G87" s="305">
        <f t="shared" si="14"/>
        <v>0</v>
      </c>
      <c r="H87" s="311">
        <v>57395</v>
      </c>
      <c r="I87" s="333" t="s">
        <v>353</v>
      </c>
      <c r="J87" s="322">
        <v>25</v>
      </c>
      <c r="K87" s="308">
        <v>589.4</v>
      </c>
      <c r="L87" s="321"/>
      <c r="M87" s="288">
        <f>J87*L87</f>
        <v>0</v>
      </c>
      <c r="N87" s="320">
        <f>K87*L87</f>
        <v>0</v>
      </c>
      <c r="O87" s="273"/>
    </row>
    <row r="88" spans="1:15" ht="24" customHeight="1">
      <c r="A88" s="311">
        <v>46122</v>
      </c>
      <c r="B88" s="333" t="s">
        <v>352</v>
      </c>
      <c r="C88" s="339">
        <v>40</v>
      </c>
      <c r="D88" s="308">
        <v>275.56</v>
      </c>
      <c r="E88" s="307"/>
      <c r="F88" s="306">
        <f t="shared" si="13"/>
        <v>0</v>
      </c>
      <c r="G88" s="305">
        <f t="shared" si="14"/>
        <v>0</v>
      </c>
      <c r="H88" s="311">
        <v>57911</v>
      </c>
      <c r="I88" s="355" t="s">
        <v>351</v>
      </c>
      <c r="J88" s="353">
        <v>20</v>
      </c>
      <c r="K88" s="308">
        <v>497.38</v>
      </c>
      <c r="L88" s="321"/>
      <c r="M88" s="288">
        <f>J88*L88</f>
        <v>0</v>
      </c>
      <c r="N88" s="320">
        <f>K88*L88</f>
        <v>0</v>
      </c>
      <c r="O88" s="273"/>
    </row>
    <row r="89" spans="1:15" ht="24" customHeight="1">
      <c r="A89" s="311">
        <v>46022</v>
      </c>
      <c r="B89" s="333" t="s">
        <v>350</v>
      </c>
      <c r="C89" s="339">
        <v>40</v>
      </c>
      <c r="D89" s="308">
        <v>315.8</v>
      </c>
      <c r="E89" s="307"/>
      <c r="F89" s="306">
        <f t="shared" si="13"/>
        <v>0</v>
      </c>
      <c r="G89" s="305">
        <f t="shared" si="14"/>
        <v>0</v>
      </c>
      <c r="H89" s="340">
        <v>57910</v>
      </c>
      <c r="I89" s="354" t="s">
        <v>349</v>
      </c>
      <c r="J89" s="353">
        <v>2</v>
      </c>
      <c r="K89" s="308">
        <v>60.96</v>
      </c>
      <c r="L89" s="321"/>
      <c r="M89" s="288">
        <f>J89*L89</f>
        <v>0</v>
      </c>
      <c r="N89" s="320">
        <f>K89*L89</f>
        <v>0</v>
      </c>
      <c r="O89" s="273"/>
    </row>
    <row r="90" spans="1:15" ht="24" customHeight="1">
      <c r="A90" s="311">
        <v>46442</v>
      </c>
      <c r="B90" s="333" t="s">
        <v>348</v>
      </c>
      <c r="C90" s="339">
        <v>40</v>
      </c>
      <c r="D90" s="308">
        <v>326.8</v>
      </c>
      <c r="E90" s="307"/>
      <c r="F90" s="306">
        <f t="shared" si="13"/>
        <v>0</v>
      </c>
      <c r="G90" s="305">
        <f t="shared" si="14"/>
        <v>0</v>
      </c>
      <c r="H90" s="340"/>
      <c r="I90" s="325"/>
      <c r="J90" s="352"/>
      <c r="K90" s="308"/>
      <c r="L90" s="321"/>
      <c r="M90" s="288"/>
      <c r="N90" s="320"/>
      <c r="O90" s="273"/>
    </row>
    <row r="91" spans="1:15" ht="24" customHeight="1">
      <c r="A91" s="311">
        <v>66452</v>
      </c>
      <c r="B91" s="333" t="s">
        <v>347</v>
      </c>
      <c r="C91" s="339">
        <v>40</v>
      </c>
      <c r="D91" s="308">
        <v>327.60000000000002</v>
      </c>
      <c r="E91" s="307"/>
      <c r="F91" s="306">
        <f t="shared" si="13"/>
        <v>0</v>
      </c>
      <c r="G91" s="305">
        <f t="shared" si="14"/>
        <v>0</v>
      </c>
      <c r="H91" s="328">
        <v>37332</v>
      </c>
      <c r="I91" s="327" t="s">
        <v>346</v>
      </c>
      <c r="J91" s="309">
        <v>4</v>
      </c>
      <c r="K91" s="308">
        <v>130</v>
      </c>
      <c r="L91" s="321"/>
      <c r="M91" s="288">
        <f>J91*L91</f>
        <v>0</v>
      </c>
      <c r="N91" s="320">
        <f>K91*L91</f>
        <v>0</v>
      </c>
      <c r="O91" s="273"/>
    </row>
    <row r="92" spans="1:15" ht="24" customHeight="1">
      <c r="A92" s="311">
        <v>26187</v>
      </c>
      <c r="B92" s="333" t="s">
        <v>345</v>
      </c>
      <c r="C92" s="339">
        <v>25</v>
      </c>
      <c r="D92" s="308">
        <v>269.68</v>
      </c>
      <c r="E92" s="307"/>
      <c r="F92" s="306">
        <f t="shared" si="13"/>
        <v>0</v>
      </c>
      <c r="G92" s="305">
        <f t="shared" si="14"/>
        <v>0</v>
      </c>
      <c r="H92" s="328">
        <v>57337</v>
      </c>
      <c r="I92" s="327" t="s">
        <v>344</v>
      </c>
      <c r="J92" s="309">
        <v>10</v>
      </c>
      <c r="K92" s="308">
        <v>305.99</v>
      </c>
      <c r="L92" s="321"/>
      <c r="M92" s="288">
        <f>J92*L92</f>
        <v>0</v>
      </c>
      <c r="N92" s="320">
        <f>K92*L92</f>
        <v>0</v>
      </c>
      <c r="O92" s="273"/>
    </row>
    <row r="93" spans="1:15" ht="24" customHeight="1">
      <c r="A93" s="311">
        <v>46252</v>
      </c>
      <c r="B93" s="333" t="s">
        <v>343</v>
      </c>
      <c r="C93" s="339">
        <v>40</v>
      </c>
      <c r="D93" s="308">
        <v>396.2</v>
      </c>
      <c r="E93" s="307"/>
      <c r="F93" s="306">
        <f t="shared" si="13"/>
        <v>0</v>
      </c>
      <c r="G93" s="305">
        <f t="shared" si="14"/>
        <v>0</v>
      </c>
      <c r="H93" s="328">
        <v>57333</v>
      </c>
      <c r="I93" s="327" t="s">
        <v>342</v>
      </c>
      <c r="J93" s="309">
        <v>20</v>
      </c>
      <c r="K93" s="308">
        <v>605.57000000000005</v>
      </c>
      <c r="L93" s="321"/>
      <c r="M93" s="288">
        <f>J93*L93</f>
        <v>0</v>
      </c>
      <c r="N93" s="320">
        <f>K93*L93</f>
        <v>0</v>
      </c>
      <c r="O93" s="273"/>
    </row>
    <row r="94" spans="1:15" ht="24" customHeight="1">
      <c r="A94" s="311">
        <v>66962</v>
      </c>
      <c r="B94" s="333" t="s">
        <v>341</v>
      </c>
      <c r="C94" s="339">
        <v>40</v>
      </c>
      <c r="D94" s="308">
        <v>413.2</v>
      </c>
      <c r="E94" s="307"/>
      <c r="F94" s="306">
        <f t="shared" si="13"/>
        <v>0</v>
      </c>
      <c r="G94" s="305">
        <f t="shared" si="14"/>
        <v>0</v>
      </c>
      <c r="H94" s="328">
        <v>57922</v>
      </c>
      <c r="I94" s="351" t="s">
        <v>340</v>
      </c>
      <c r="J94" s="309">
        <v>20</v>
      </c>
      <c r="K94" s="308">
        <v>629.05999999999995</v>
      </c>
      <c r="L94" s="321"/>
      <c r="M94" s="288">
        <f>J94*L94</f>
        <v>0</v>
      </c>
      <c r="N94" s="320">
        <f>K94*L94</f>
        <v>0</v>
      </c>
      <c r="O94" s="273"/>
    </row>
    <row r="95" spans="1:15" ht="24" customHeight="1">
      <c r="A95" s="311">
        <v>56952</v>
      </c>
      <c r="B95" s="333" t="s">
        <v>339</v>
      </c>
      <c r="C95" s="339">
        <v>40</v>
      </c>
      <c r="D95" s="308">
        <v>221.2</v>
      </c>
      <c r="E95" s="307"/>
      <c r="F95" s="306">
        <f t="shared" si="13"/>
        <v>0</v>
      </c>
      <c r="G95" s="305">
        <f t="shared" si="14"/>
        <v>0</v>
      </c>
      <c r="H95" s="340">
        <v>57920</v>
      </c>
      <c r="I95" s="350" t="s">
        <v>338</v>
      </c>
      <c r="J95" s="309">
        <v>2</v>
      </c>
      <c r="K95" s="308">
        <v>70.28</v>
      </c>
      <c r="L95" s="321"/>
      <c r="M95" s="288">
        <f>J95*L95</f>
        <v>0</v>
      </c>
      <c r="N95" s="320">
        <f>K95*L95</f>
        <v>0</v>
      </c>
      <c r="O95" s="273"/>
    </row>
    <row r="96" spans="1:15" ht="24" customHeight="1">
      <c r="A96" s="337"/>
      <c r="B96" s="315" t="s">
        <v>337</v>
      </c>
      <c r="C96" s="318"/>
      <c r="D96" s="336"/>
      <c r="E96" s="335"/>
      <c r="F96" s="335"/>
      <c r="G96" s="349"/>
      <c r="H96" s="340"/>
      <c r="I96" s="348"/>
      <c r="J96" s="317"/>
      <c r="K96" s="308"/>
      <c r="L96" s="321"/>
      <c r="M96" s="288"/>
      <c r="N96" s="320"/>
      <c r="O96" s="273"/>
    </row>
    <row r="97" spans="1:15" ht="24" customHeight="1">
      <c r="A97" s="311">
        <v>46466</v>
      </c>
      <c r="B97" s="333" t="s">
        <v>336</v>
      </c>
      <c r="C97" s="339">
        <v>5</v>
      </c>
      <c r="D97" s="308">
        <v>49.92</v>
      </c>
      <c r="E97" s="338"/>
      <c r="F97" s="306">
        <f t="shared" ref="F97:F106" si="15">C97*E97</f>
        <v>0</v>
      </c>
      <c r="G97" s="305">
        <f t="shared" ref="G97:G106" si="16">E97*D97</f>
        <v>0</v>
      </c>
      <c r="H97" s="328">
        <v>57512</v>
      </c>
      <c r="I97" s="327" t="s">
        <v>335</v>
      </c>
      <c r="J97" s="317">
        <v>4</v>
      </c>
      <c r="K97" s="308">
        <v>111.03</v>
      </c>
      <c r="L97" s="321"/>
      <c r="M97" s="288">
        <f>J97*L97</f>
        <v>0</v>
      </c>
      <c r="N97" s="320">
        <f>K97*L97</f>
        <v>0</v>
      </c>
      <c r="O97" s="273"/>
    </row>
    <row r="98" spans="1:15" ht="24" customHeight="1">
      <c r="A98" s="311">
        <v>46476</v>
      </c>
      <c r="B98" s="333" t="s">
        <v>334</v>
      </c>
      <c r="C98" s="339">
        <v>5</v>
      </c>
      <c r="D98" s="308">
        <v>42.23</v>
      </c>
      <c r="E98" s="338"/>
      <c r="F98" s="306">
        <f t="shared" si="15"/>
        <v>0</v>
      </c>
      <c r="G98" s="305">
        <f t="shared" si="16"/>
        <v>0</v>
      </c>
      <c r="H98" s="328">
        <v>57514</v>
      </c>
      <c r="I98" s="327" t="s">
        <v>333</v>
      </c>
      <c r="J98" s="317">
        <v>12</v>
      </c>
      <c r="K98" s="308">
        <v>287.16000000000003</v>
      </c>
      <c r="L98" s="321"/>
      <c r="M98" s="288">
        <f>J98*L98</f>
        <v>0</v>
      </c>
      <c r="N98" s="320">
        <f>K98*L98</f>
        <v>0</v>
      </c>
      <c r="O98" s="273"/>
    </row>
    <row r="99" spans="1:15" ht="24" customHeight="1">
      <c r="A99" s="311">
        <v>46486</v>
      </c>
      <c r="B99" s="333" t="s">
        <v>332</v>
      </c>
      <c r="C99" s="339">
        <v>5</v>
      </c>
      <c r="D99" s="308">
        <v>41.6</v>
      </c>
      <c r="E99" s="338"/>
      <c r="F99" s="306">
        <f t="shared" si="15"/>
        <v>0</v>
      </c>
      <c r="G99" s="305">
        <f t="shared" si="16"/>
        <v>0</v>
      </c>
      <c r="H99" s="332"/>
      <c r="I99" s="327"/>
      <c r="J99" s="317"/>
      <c r="K99" s="308"/>
      <c r="L99" s="321"/>
      <c r="M99" s="288"/>
      <c r="N99" s="320"/>
      <c r="O99" s="273"/>
    </row>
    <row r="100" spans="1:15" ht="24" customHeight="1">
      <c r="A100" s="311">
        <v>46126</v>
      </c>
      <c r="B100" s="333" t="s">
        <v>331</v>
      </c>
      <c r="C100" s="339">
        <v>5</v>
      </c>
      <c r="D100" s="308">
        <v>48.25</v>
      </c>
      <c r="E100" s="306"/>
      <c r="F100" s="306">
        <f t="shared" si="15"/>
        <v>0</v>
      </c>
      <c r="G100" s="305">
        <f t="shared" si="16"/>
        <v>0</v>
      </c>
      <c r="H100" s="328">
        <v>57454</v>
      </c>
      <c r="I100" s="327" t="s">
        <v>330</v>
      </c>
      <c r="J100" s="317">
        <v>4</v>
      </c>
      <c r="K100" s="308">
        <v>125.11</v>
      </c>
      <c r="L100" s="321"/>
      <c r="M100" s="288">
        <f>J100*L100</f>
        <v>0</v>
      </c>
      <c r="N100" s="320">
        <f>K100*L100</f>
        <v>0</v>
      </c>
      <c r="O100" s="273"/>
    </row>
    <row r="101" spans="1:15" ht="24" customHeight="1">
      <c r="A101" s="311">
        <v>46026</v>
      </c>
      <c r="B101" s="333" t="s">
        <v>329</v>
      </c>
      <c r="C101" s="339">
        <v>5</v>
      </c>
      <c r="D101" s="308">
        <v>42.33</v>
      </c>
      <c r="E101" s="306"/>
      <c r="F101" s="306">
        <f t="shared" si="15"/>
        <v>0</v>
      </c>
      <c r="G101" s="305">
        <f t="shared" si="16"/>
        <v>0</v>
      </c>
      <c r="H101" s="332"/>
      <c r="I101" s="347"/>
      <c r="J101" s="346"/>
      <c r="K101" s="308"/>
      <c r="L101" s="345"/>
      <c r="M101" s="288"/>
      <c r="N101" s="320"/>
      <c r="O101" s="273"/>
    </row>
    <row r="102" spans="1:15" ht="24" customHeight="1">
      <c r="A102" s="311">
        <v>46446</v>
      </c>
      <c r="B102" s="333" t="s">
        <v>328</v>
      </c>
      <c r="C102" s="339">
        <v>5</v>
      </c>
      <c r="D102" s="308">
        <v>53.2</v>
      </c>
      <c r="E102" s="338"/>
      <c r="F102" s="306">
        <f t="shared" si="15"/>
        <v>0</v>
      </c>
      <c r="G102" s="305">
        <f t="shared" si="16"/>
        <v>0</v>
      </c>
      <c r="H102" s="311">
        <v>57125</v>
      </c>
      <c r="I102" s="333" t="s">
        <v>327</v>
      </c>
      <c r="J102" s="322">
        <v>25</v>
      </c>
      <c r="K102" s="342">
        <v>290</v>
      </c>
      <c r="L102" s="345"/>
      <c r="M102" s="288">
        <f>J102*L102</f>
        <v>0</v>
      </c>
      <c r="N102" s="320">
        <f>K102*L102</f>
        <v>0</v>
      </c>
      <c r="O102" s="273"/>
    </row>
    <row r="103" spans="1:15" ht="24" customHeight="1">
      <c r="A103" s="311">
        <v>66456</v>
      </c>
      <c r="B103" s="333" t="s">
        <v>326</v>
      </c>
      <c r="C103" s="339">
        <v>5</v>
      </c>
      <c r="D103" s="308">
        <v>47.3</v>
      </c>
      <c r="E103" s="338"/>
      <c r="F103" s="306">
        <f t="shared" si="15"/>
        <v>0</v>
      </c>
      <c r="G103" s="305">
        <f t="shared" si="16"/>
        <v>0</v>
      </c>
      <c r="H103" s="332"/>
      <c r="I103" s="344"/>
      <c r="J103" s="343"/>
      <c r="K103" s="342"/>
      <c r="L103" s="293"/>
      <c r="M103" s="288"/>
      <c r="N103" s="320"/>
      <c r="O103" s="273"/>
    </row>
    <row r="104" spans="1:15" ht="24" customHeight="1">
      <c r="A104" s="311">
        <v>26186</v>
      </c>
      <c r="B104" s="333" t="s">
        <v>325</v>
      </c>
      <c r="C104" s="339">
        <v>5</v>
      </c>
      <c r="D104" s="308">
        <v>62.48</v>
      </c>
      <c r="E104" s="338"/>
      <c r="F104" s="306">
        <f t="shared" si="15"/>
        <v>0</v>
      </c>
      <c r="G104" s="305">
        <f t="shared" si="16"/>
        <v>0</v>
      </c>
      <c r="H104" s="328">
        <v>57115</v>
      </c>
      <c r="I104" s="327" t="s">
        <v>324</v>
      </c>
      <c r="J104" s="317">
        <v>25</v>
      </c>
      <c r="K104" s="308">
        <v>385.08</v>
      </c>
      <c r="L104" s="341"/>
      <c r="M104" s="288">
        <f t="shared" ref="M104:M109" si="17">J104*L104</f>
        <v>0</v>
      </c>
      <c r="N104" s="320">
        <f>K104*L104</f>
        <v>0</v>
      </c>
      <c r="O104" s="273"/>
    </row>
    <row r="105" spans="1:15" ht="24" customHeight="1">
      <c r="A105" s="311">
        <v>46259</v>
      </c>
      <c r="B105" s="333" t="s">
        <v>323</v>
      </c>
      <c r="C105" s="339">
        <v>5</v>
      </c>
      <c r="D105" s="308">
        <v>52.28</v>
      </c>
      <c r="E105" s="338"/>
      <c r="F105" s="306">
        <f t="shared" si="15"/>
        <v>0</v>
      </c>
      <c r="G105" s="305">
        <f t="shared" si="16"/>
        <v>0</v>
      </c>
      <c r="H105" s="340">
        <v>57119</v>
      </c>
      <c r="I105" s="327" t="s">
        <v>322</v>
      </c>
      <c r="J105" s="317">
        <v>15</v>
      </c>
      <c r="K105" s="308">
        <v>264.2</v>
      </c>
      <c r="L105" s="321"/>
      <c r="M105" s="288">
        <f t="shared" si="17"/>
        <v>0</v>
      </c>
      <c r="N105" s="320"/>
      <c r="O105" s="273"/>
    </row>
    <row r="106" spans="1:15" ht="24" customHeight="1">
      <c r="A106" s="311">
        <v>66966</v>
      </c>
      <c r="B106" s="333" t="s">
        <v>321</v>
      </c>
      <c r="C106" s="339">
        <v>5</v>
      </c>
      <c r="D106" s="308">
        <v>58.63</v>
      </c>
      <c r="E106" s="338"/>
      <c r="F106" s="306">
        <f t="shared" si="15"/>
        <v>0</v>
      </c>
      <c r="G106" s="305">
        <f t="shared" si="16"/>
        <v>0</v>
      </c>
      <c r="H106" s="316"/>
      <c r="I106" s="318" t="s">
        <v>320</v>
      </c>
      <c r="J106" s="318"/>
      <c r="K106" s="326"/>
      <c r="L106" s="313"/>
      <c r="M106" s="288">
        <f t="shared" si="17"/>
        <v>0</v>
      </c>
      <c r="N106" s="312"/>
      <c r="O106" s="273"/>
    </row>
    <row r="107" spans="1:15" ht="24" customHeight="1">
      <c r="A107" s="337"/>
      <c r="B107" s="315" t="s">
        <v>319</v>
      </c>
      <c r="C107" s="318"/>
      <c r="D107" s="336"/>
      <c r="E107" s="335"/>
      <c r="F107" s="335"/>
      <c r="G107" s="334"/>
      <c r="H107" s="311">
        <v>57261</v>
      </c>
      <c r="I107" s="323" t="s">
        <v>318</v>
      </c>
      <c r="J107" s="322">
        <v>2</v>
      </c>
      <c r="K107" s="308">
        <v>60.39</v>
      </c>
      <c r="L107" s="293"/>
      <c r="M107" s="288">
        <f t="shared" si="17"/>
        <v>0</v>
      </c>
      <c r="N107" s="320">
        <f>K107*L107</f>
        <v>0</v>
      </c>
      <c r="O107" s="273"/>
    </row>
    <row r="108" spans="1:15" ht="24" customHeight="1">
      <c r="A108" s="311">
        <v>48119</v>
      </c>
      <c r="B108" s="319" t="s">
        <v>317</v>
      </c>
      <c r="C108" s="317">
        <v>20</v>
      </c>
      <c r="D108" s="308">
        <v>220.8</v>
      </c>
      <c r="E108" s="307"/>
      <c r="F108" s="306">
        <f t="shared" ref="F108:F119" si="18">C108*E108</f>
        <v>0</v>
      </c>
      <c r="G108" s="305">
        <f t="shared" ref="G108:G119" si="19">E108*D108</f>
        <v>0</v>
      </c>
      <c r="H108" s="311">
        <v>57262</v>
      </c>
      <c r="I108" s="323" t="s">
        <v>316</v>
      </c>
      <c r="J108" s="322">
        <v>4</v>
      </c>
      <c r="K108" s="308">
        <v>111.38</v>
      </c>
      <c r="L108" s="293"/>
      <c r="M108" s="288">
        <f t="shared" si="17"/>
        <v>0</v>
      </c>
      <c r="N108" s="320">
        <f>K108*L108</f>
        <v>0</v>
      </c>
      <c r="O108" s="273"/>
    </row>
    <row r="109" spans="1:15" ht="24" customHeight="1">
      <c r="A109" s="311">
        <v>48129</v>
      </c>
      <c r="B109" s="319" t="s">
        <v>315</v>
      </c>
      <c r="C109" s="317">
        <v>20</v>
      </c>
      <c r="D109" s="308">
        <v>210.28</v>
      </c>
      <c r="E109" s="307"/>
      <c r="F109" s="306">
        <f t="shared" si="18"/>
        <v>0</v>
      </c>
      <c r="G109" s="305">
        <f t="shared" si="19"/>
        <v>0</v>
      </c>
      <c r="H109" s="311">
        <v>57263</v>
      </c>
      <c r="I109" s="333" t="s">
        <v>314</v>
      </c>
      <c r="J109" s="322">
        <v>20</v>
      </c>
      <c r="K109" s="308">
        <v>527.01</v>
      </c>
      <c r="L109" s="293"/>
      <c r="M109" s="288">
        <f t="shared" si="17"/>
        <v>0</v>
      </c>
      <c r="N109" s="320">
        <f>K109*L109</f>
        <v>0</v>
      </c>
      <c r="O109" s="273"/>
    </row>
    <row r="110" spans="1:15" ht="24" customHeight="1">
      <c r="A110" s="311">
        <v>48122</v>
      </c>
      <c r="B110" s="319" t="s">
        <v>313</v>
      </c>
      <c r="C110" s="317">
        <v>20</v>
      </c>
      <c r="D110" s="308">
        <v>211.4</v>
      </c>
      <c r="E110" s="307"/>
      <c r="F110" s="306">
        <f t="shared" si="18"/>
        <v>0</v>
      </c>
      <c r="G110" s="305">
        <f t="shared" si="19"/>
        <v>0</v>
      </c>
      <c r="H110" s="332"/>
      <c r="I110" s="331"/>
      <c r="J110" s="330"/>
      <c r="K110" s="308"/>
      <c r="L110" s="321"/>
      <c r="M110" s="288"/>
      <c r="N110" s="320"/>
    </row>
    <row r="111" spans="1:15" ht="24" customHeight="1">
      <c r="A111" s="311">
        <v>48149</v>
      </c>
      <c r="B111" s="319" t="s">
        <v>312</v>
      </c>
      <c r="C111" s="317">
        <v>20</v>
      </c>
      <c r="D111" s="308">
        <v>200.28</v>
      </c>
      <c r="E111" s="307"/>
      <c r="F111" s="306">
        <f t="shared" si="18"/>
        <v>0</v>
      </c>
      <c r="G111" s="305">
        <f t="shared" si="19"/>
        <v>0</v>
      </c>
      <c r="H111" s="328">
        <v>37230</v>
      </c>
      <c r="I111" s="327" t="s">
        <v>311</v>
      </c>
      <c r="J111" s="317">
        <v>4</v>
      </c>
      <c r="K111" s="308">
        <v>140</v>
      </c>
      <c r="L111" s="321"/>
      <c r="M111" s="288">
        <f t="shared" ref="M111:M120" si="20">J111*L111</f>
        <v>0</v>
      </c>
      <c r="N111" s="320">
        <f>K111*L111</f>
        <v>0</v>
      </c>
    </row>
    <row r="112" spans="1:15" ht="24" customHeight="1">
      <c r="A112" s="311">
        <v>48179</v>
      </c>
      <c r="B112" s="319" t="s">
        <v>310</v>
      </c>
      <c r="C112" s="317">
        <v>20</v>
      </c>
      <c r="D112" s="308">
        <v>234.54</v>
      </c>
      <c r="E112" s="329"/>
      <c r="F112" s="306">
        <f t="shared" si="18"/>
        <v>0</v>
      </c>
      <c r="G112" s="305">
        <f t="shared" si="19"/>
        <v>0</v>
      </c>
      <c r="H112" s="328">
        <v>57235</v>
      </c>
      <c r="I112" s="327" t="s">
        <v>309</v>
      </c>
      <c r="J112" s="317">
        <v>20</v>
      </c>
      <c r="K112" s="308">
        <v>660.97</v>
      </c>
      <c r="L112" s="321"/>
      <c r="M112" s="288">
        <f t="shared" si="20"/>
        <v>0</v>
      </c>
      <c r="N112" s="320">
        <f>K112*L112</f>
        <v>0</v>
      </c>
    </row>
    <row r="113" spans="1:16" ht="24" customHeight="1">
      <c r="A113" s="311">
        <v>48189</v>
      </c>
      <c r="B113" s="319" t="s">
        <v>308</v>
      </c>
      <c r="C113" s="317">
        <v>20</v>
      </c>
      <c r="D113" s="308">
        <v>223.3</v>
      </c>
      <c r="E113" s="307"/>
      <c r="F113" s="306">
        <f t="shared" si="18"/>
        <v>0</v>
      </c>
      <c r="G113" s="305">
        <f t="shared" si="19"/>
        <v>0</v>
      </c>
      <c r="H113" s="316"/>
      <c r="I113" s="318" t="s">
        <v>307</v>
      </c>
      <c r="J113" s="318"/>
      <c r="K113" s="326"/>
      <c r="L113" s="313"/>
      <c r="M113" s="288">
        <f t="shared" si="20"/>
        <v>0</v>
      </c>
      <c r="N113" s="312"/>
    </row>
    <row r="114" spans="1:16" ht="24" customHeight="1">
      <c r="A114" s="311">
        <v>48199</v>
      </c>
      <c r="B114" s="319" t="s">
        <v>306</v>
      </c>
      <c r="C114" s="317">
        <v>20</v>
      </c>
      <c r="D114" s="308">
        <v>203.5</v>
      </c>
      <c r="E114" s="307"/>
      <c r="F114" s="306">
        <f t="shared" si="18"/>
        <v>0</v>
      </c>
      <c r="G114" s="305">
        <f t="shared" si="19"/>
        <v>0</v>
      </c>
      <c r="H114" s="296">
        <v>57164</v>
      </c>
      <c r="I114" s="325" t="s">
        <v>305</v>
      </c>
      <c r="J114" s="322">
        <v>15</v>
      </c>
      <c r="K114" s="308">
        <v>330.84</v>
      </c>
      <c r="L114" s="324"/>
      <c r="M114" s="288">
        <f t="shared" si="20"/>
        <v>0</v>
      </c>
      <c r="N114" s="320">
        <f>K114*L114</f>
        <v>0</v>
      </c>
    </row>
    <row r="115" spans="1:16" ht="24" customHeight="1">
      <c r="A115" s="311">
        <v>48219</v>
      </c>
      <c r="B115" s="319" t="s">
        <v>304</v>
      </c>
      <c r="C115" s="317">
        <v>20</v>
      </c>
      <c r="D115" s="308">
        <v>351.4</v>
      </c>
      <c r="E115" s="307"/>
      <c r="F115" s="306">
        <f t="shared" si="18"/>
        <v>0</v>
      </c>
      <c r="G115" s="305">
        <f t="shared" si="19"/>
        <v>0</v>
      </c>
      <c r="H115" s="311">
        <v>57832</v>
      </c>
      <c r="I115" s="323" t="s">
        <v>303</v>
      </c>
      <c r="J115" s="322">
        <v>10</v>
      </c>
      <c r="K115" s="308">
        <v>298.12</v>
      </c>
      <c r="L115" s="321"/>
      <c r="M115" s="288">
        <f t="shared" si="20"/>
        <v>0</v>
      </c>
      <c r="N115" s="320">
        <f>K115*L115</f>
        <v>0</v>
      </c>
    </row>
    <row r="116" spans="1:16" ht="24" customHeight="1">
      <c r="A116" s="311">
        <v>48229</v>
      </c>
      <c r="B116" s="319" t="s">
        <v>302</v>
      </c>
      <c r="C116" s="317">
        <v>20</v>
      </c>
      <c r="D116" s="308">
        <v>326.10000000000002</v>
      </c>
      <c r="E116" s="307"/>
      <c r="F116" s="306">
        <f t="shared" si="18"/>
        <v>0</v>
      </c>
      <c r="G116" s="305">
        <f t="shared" si="19"/>
        <v>0</v>
      </c>
      <c r="H116" s="316"/>
      <c r="I116" s="318" t="s">
        <v>301</v>
      </c>
      <c r="J116" s="318"/>
      <c r="K116" s="314"/>
      <c r="L116" s="313"/>
      <c r="M116" s="288">
        <f t="shared" si="20"/>
        <v>0</v>
      </c>
      <c r="N116" s="312"/>
      <c r="O116" s="273"/>
    </row>
    <row r="117" spans="1:16" ht="24" customHeight="1">
      <c r="A117" s="311">
        <v>48239</v>
      </c>
      <c r="B117" s="310" t="s">
        <v>300</v>
      </c>
      <c r="C117" s="317">
        <v>20</v>
      </c>
      <c r="D117" s="308">
        <v>376.8</v>
      </c>
      <c r="E117" s="307"/>
      <c r="F117" s="306">
        <f t="shared" si="18"/>
        <v>0</v>
      </c>
      <c r="G117" s="305">
        <f t="shared" si="19"/>
        <v>0</v>
      </c>
      <c r="H117" s="316"/>
      <c r="I117" s="315" t="s">
        <v>299</v>
      </c>
      <c r="J117" s="315"/>
      <c r="K117" s="314"/>
      <c r="L117" s="313"/>
      <c r="M117" s="288">
        <f t="shared" si="20"/>
        <v>0</v>
      </c>
      <c r="N117" s="312"/>
      <c r="P117" s="273"/>
    </row>
    <row r="118" spans="1:16" ht="24" customHeight="1">
      <c r="A118" s="311">
        <v>88699</v>
      </c>
      <c r="B118" s="310" t="s">
        <v>298</v>
      </c>
      <c r="C118" s="309">
        <v>10</v>
      </c>
      <c r="D118" s="308">
        <v>260.85000000000002</v>
      </c>
      <c r="E118" s="307"/>
      <c r="F118" s="306">
        <f t="shared" si="18"/>
        <v>0</v>
      </c>
      <c r="G118" s="305">
        <f t="shared" si="19"/>
        <v>0</v>
      </c>
      <c r="H118" s="296">
        <v>8815</v>
      </c>
      <c r="I118" s="304" t="s">
        <v>297</v>
      </c>
      <c r="J118" s="295"/>
      <c r="K118" s="294">
        <v>40.6</v>
      </c>
      <c r="L118" s="293"/>
      <c r="M118" s="288">
        <f t="shared" si="20"/>
        <v>0</v>
      </c>
      <c r="N118" s="292">
        <f>L118*K118</f>
        <v>0</v>
      </c>
      <c r="P118" s="273"/>
    </row>
    <row r="119" spans="1:16" ht="24" customHeight="1" thickBot="1">
      <c r="A119" s="303">
        <v>88698</v>
      </c>
      <c r="B119" s="302" t="s">
        <v>296</v>
      </c>
      <c r="C119" s="301">
        <v>10</v>
      </c>
      <c r="D119" s="300">
        <v>253.95</v>
      </c>
      <c r="E119" s="299"/>
      <c r="F119" s="298">
        <f t="shared" si="18"/>
        <v>0</v>
      </c>
      <c r="G119" s="297">
        <f t="shared" si="19"/>
        <v>0</v>
      </c>
      <c r="H119" s="296">
        <v>8299</v>
      </c>
      <c r="I119" s="295" t="s">
        <v>295</v>
      </c>
      <c r="J119" s="295"/>
      <c r="K119" s="294">
        <v>63.8</v>
      </c>
      <c r="L119" s="293"/>
      <c r="M119" s="288">
        <f t="shared" si="20"/>
        <v>0</v>
      </c>
      <c r="N119" s="292">
        <f>L119*K119</f>
        <v>0</v>
      </c>
    </row>
    <row r="120" spans="1:16" ht="24" customHeight="1" thickBot="1">
      <c r="A120" s="281"/>
      <c r="B120" s="281"/>
      <c r="C120" s="281"/>
      <c r="D120" s="281"/>
      <c r="E120" s="281"/>
      <c r="F120" s="291">
        <f>SUM(F65:F119)</f>
        <v>0</v>
      </c>
      <c r="G120" s="287">
        <f>SUM(G65:G119)</f>
        <v>0</v>
      </c>
      <c r="H120" s="281"/>
      <c r="I120" s="290"/>
      <c r="J120" s="290"/>
      <c r="K120" s="289"/>
      <c r="L120" s="289"/>
      <c r="M120" s="288">
        <f t="shared" si="20"/>
        <v>0</v>
      </c>
      <c r="N120" s="287">
        <f>SUM(N65:N119)</f>
        <v>0</v>
      </c>
    </row>
    <row r="121" spans="1:16" ht="24" customHeight="1">
      <c r="A121" s="281"/>
      <c r="B121" s="281"/>
      <c r="C121" s="281"/>
      <c r="D121" s="281"/>
      <c r="E121" s="281"/>
      <c r="F121" s="281"/>
      <c r="G121" s="281"/>
      <c r="H121" s="286"/>
      <c r="I121" s="285"/>
      <c r="N121" s="276"/>
    </row>
    <row r="122" spans="1:16" ht="24" customHeight="1">
      <c r="A122" s="281"/>
      <c r="B122" s="276"/>
      <c r="C122" s="276"/>
      <c r="D122" s="276"/>
      <c r="E122" s="276"/>
      <c r="F122" s="281"/>
      <c r="G122" s="281"/>
      <c r="H122" s="286"/>
      <c r="I122" s="279"/>
      <c r="J122" s="285"/>
      <c r="K122" s="284">
        <f>G120+N120</f>
        <v>0</v>
      </c>
      <c r="L122" s="284"/>
      <c r="M122" s="284"/>
      <c r="N122" s="276"/>
    </row>
    <row r="123" spans="1:16" ht="24" customHeight="1">
      <c r="A123" s="281"/>
      <c r="B123" s="283"/>
      <c r="C123" s="276"/>
      <c r="D123" s="282"/>
      <c r="E123" s="276"/>
      <c r="F123" s="281"/>
      <c r="G123" s="281"/>
      <c r="H123" s="280"/>
      <c r="J123" s="279"/>
      <c r="K123" s="278"/>
      <c r="L123" s="277"/>
      <c r="M123" s="277"/>
      <c r="N123" s="276"/>
    </row>
    <row r="124" spans="1:16" ht="24" customHeight="1">
      <c r="B124" s="273"/>
      <c r="C124" s="273"/>
      <c r="D124" s="273"/>
      <c r="E124" s="273"/>
      <c r="J124" s="275">
        <v>-0.03</v>
      </c>
      <c r="K124" s="274">
        <f>K122*3%</f>
        <v>0</v>
      </c>
      <c r="L124" s="274"/>
      <c r="M124" s="274">
        <f>K122-K124</f>
        <v>0</v>
      </c>
    </row>
    <row r="125" spans="1:16" ht="21" customHeight="1">
      <c r="A125" s="271"/>
      <c r="B125" s="273"/>
      <c r="C125" s="273"/>
      <c r="D125" s="273"/>
      <c r="E125" s="273"/>
    </row>
    <row r="126" spans="1:16">
      <c r="A126" s="271"/>
    </row>
    <row r="127" spans="1:16">
      <c r="A127" s="271"/>
    </row>
    <row r="128" spans="1:16" ht="27" customHeight="1"/>
    <row r="129" ht="25.5" customHeight="1"/>
  </sheetData>
  <mergeCells count="2">
    <mergeCell ref="D1:I1"/>
    <mergeCell ref="J4:L4"/>
  </mergeCells>
  <printOptions horizontalCentered="1" verticalCentered="1"/>
  <pageMargins left="0" right="0" top="0.19685039370078741" bottom="0.19685039370078741" header="0.31496062992125984" footer="0.31496062992125984"/>
  <pageSetup scale="41" fitToHeight="0" orientation="portrait" r:id="rId1"/>
  <headerFooter alignWithMargins="0"/>
  <rowBreaks count="1" manualBreakCount="1">
    <brk id="63" max="1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abSelected="1" view="pageBreakPreview" zoomScale="55" zoomScaleNormal="70" zoomScaleSheetLayoutView="55" workbookViewId="0"/>
  </sheetViews>
  <sheetFormatPr baseColWidth="10" defaultRowHeight="15"/>
  <cols>
    <col min="1" max="1" width="12.5703125" style="540" customWidth="1"/>
    <col min="2" max="2" width="69.42578125" style="540" customWidth="1"/>
    <col min="3" max="3" width="7.42578125" style="540" customWidth="1"/>
    <col min="4" max="4" width="15" style="540" customWidth="1"/>
    <col min="5" max="5" width="10.5703125" style="540" customWidth="1"/>
    <col min="6" max="6" width="11.85546875" style="540" customWidth="1"/>
    <col min="7" max="7" width="17.7109375" style="540" customWidth="1"/>
    <col min="8" max="8" width="13.28515625" style="540" customWidth="1"/>
    <col min="9" max="9" width="63.42578125" style="540" customWidth="1"/>
    <col min="10" max="10" width="17.85546875" style="540" customWidth="1"/>
    <col min="11" max="11" width="19.85546875" style="540" customWidth="1"/>
    <col min="12" max="12" width="8.7109375" style="540" customWidth="1"/>
    <col min="13" max="13" width="16.28515625" style="540" customWidth="1"/>
    <col min="14" max="14" width="13.85546875" style="540" customWidth="1"/>
    <col min="15" max="16" width="11.28515625" style="540" customWidth="1"/>
    <col min="17" max="17" width="52.28515625" style="540" customWidth="1"/>
    <col min="18" max="16384" width="11.42578125" style="540"/>
  </cols>
  <sheetData>
    <row r="1" spans="1:15" s="796" customFormat="1" ht="57.75" customHeight="1" thickBot="1">
      <c r="C1" s="1911" t="s">
        <v>568</v>
      </c>
      <c r="D1" s="1912"/>
      <c r="E1" s="1912"/>
      <c r="F1" s="1912"/>
      <c r="G1" s="1912"/>
      <c r="H1" s="1912"/>
      <c r="I1" s="1913"/>
    </row>
    <row r="2" spans="1:15" ht="23.25">
      <c r="D2" s="795" t="s">
        <v>246</v>
      </c>
    </row>
    <row r="3" spans="1:15" ht="24" thickBot="1">
      <c r="B3" s="794" t="s">
        <v>567</v>
      </c>
      <c r="C3" s="792"/>
    </row>
    <row r="4" spans="1:15" ht="24" thickBot="1">
      <c r="B4" s="793" t="s">
        <v>566</v>
      </c>
      <c r="C4" s="792"/>
      <c r="J4" s="1914" t="s">
        <v>501</v>
      </c>
      <c r="K4" s="1915"/>
      <c r="L4" s="1916"/>
    </row>
    <row r="5" spans="1:15" ht="15.75" hidden="1" thickBot="1">
      <c r="A5" s="791"/>
      <c r="B5" s="543"/>
      <c r="C5" s="543"/>
      <c r="D5" s="543"/>
      <c r="E5" s="543"/>
      <c r="F5" s="543"/>
      <c r="G5" s="543"/>
      <c r="H5" s="543"/>
      <c r="I5" s="543"/>
      <c r="J5" s="543"/>
      <c r="K5" s="790"/>
    </row>
    <row r="6" spans="1:15" ht="47.25" customHeight="1" thickBot="1">
      <c r="A6" s="789" t="s">
        <v>500</v>
      </c>
      <c r="B6" s="788"/>
      <c r="C6" s="788"/>
      <c r="D6" s="788"/>
      <c r="E6" s="788"/>
      <c r="F6" s="788"/>
      <c r="G6" s="787"/>
      <c r="H6" s="780" t="s">
        <v>499</v>
      </c>
      <c r="I6" s="786"/>
      <c r="J6" s="785"/>
      <c r="K6" s="785"/>
      <c r="L6" s="785"/>
      <c r="M6" s="785"/>
      <c r="N6" s="781"/>
    </row>
    <row r="7" spans="1:15" ht="32.25" customHeight="1" thickBot="1">
      <c r="A7" s="784" t="s">
        <v>498</v>
      </c>
      <c r="B7" s="783"/>
      <c r="C7" s="783"/>
      <c r="D7" s="782"/>
      <c r="E7" s="782"/>
      <c r="F7" s="782"/>
      <c r="G7" s="781"/>
      <c r="H7" s="780" t="s">
        <v>497</v>
      </c>
      <c r="I7" s="779"/>
      <c r="J7" s="779"/>
      <c r="K7" s="779"/>
      <c r="L7" s="779"/>
      <c r="M7" s="779"/>
      <c r="N7" s="778"/>
      <c r="O7" s="543"/>
    </row>
    <row r="8" spans="1:15" ht="24" thickBot="1">
      <c r="A8" s="777" t="s">
        <v>496</v>
      </c>
      <c r="B8" s="776" t="s">
        <v>565</v>
      </c>
      <c r="C8" s="776"/>
      <c r="D8" s="775"/>
      <c r="E8" s="775"/>
      <c r="F8" s="775"/>
      <c r="G8" s="774"/>
      <c r="H8" s="773" t="s">
        <v>564</v>
      </c>
      <c r="I8" s="772"/>
      <c r="J8" s="772"/>
      <c r="K8" s="772"/>
      <c r="L8" s="772"/>
      <c r="M8" s="772"/>
      <c r="N8" s="771"/>
      <c r="O8" s="543"/>
    </row>
    <row r="9" spans="1:15" s="542" customFormat="1" ht="29.25" customHeight="1" thickBot="1">
      <c r="A9" s="770" t="s">
        <v>402</v>
      </c>
      <c r="B9" s="767" t="s">
        <v>403</v>
      </c>
      <c r="C9" s="767" t="s">
        <v>399</v>
      </c>
      <c r="D9" s="769" t="s">
        <v>400</v>
      </c>
      <c r="E9" s="768" t="s">
        <v>360</v>
      </c>
      <c r="F9" s="767" t="s">
        <v>399</v>
      </c>
      <c r="G9" s="766" t="s">
        <v>359</v>
      </c>
      <c r="H9" s="770" t="s">
        <v>402</v>
      </c>
      <c r="I9" s="767" t="s">
        <v>401</v>
      </c>
      <c r="J9" s="767" t="s">
        <v>399</v>
      </c>
      <c r="K9" s="769" t="s">
        <v>400</v>
      </c>
      <c r="L9" s="768" t="s">
        <v>360</v>
      </c>
      <c r="M9" s="767" t="s">
        <v>399</v>
      </c>
      <c r="N9" s="766" t="s">
        <v>359</v>
      </c>
      <c r="O9" s="666"/>
    </row>
    <row r="10" spans="1:15" s="542" customFormat="1" ht="23.1" customHeight="1">
      <c r="A10" s="765">
        <v>60012</v>
      </c>
      <c r="B10" s="764" t="s">
        <v>563</v>
      </c>
      <c r="C10" s="669">
        <v>40</v>
      </c>
      <c r="D10" s="763">
        <v>273.8</v>
      </c>
      <c r="E10" s="668">
        <v>20</v>
      </c>
      <c r="F10" s="668">
        <f>C10*E10</f>
        <v>800</v>
      </c>
      <c r="G10" s="762">
        <f>D10*E10</f>
        <v>5476</v>
      </c>
      <c r="H10" s="761">
        <v>46002</v>
      </c>
      <c r="I10" s="760" t="s">
        <v>492</v>
      </c>
      <c r="J10" s="669">
        <v>40</v>
      </c>
      <c r="K10" s="759">
        <v>299.52</v>
      </c>
      <c r="L10" s="758"/>
      <c r="M10" s="758">
        <f t="shared" ref="M10:M16" si="0">J10*L10</f>
        <v>0</v>
      </c>
      <c r="N10" s="667">
        <f t="shared" ref="N10:N16" si="1">K10*L10</f>
        <v>0</v>
      </c>
      <c r="O10" s="666"/>
    </row>
    <row r="11" spans="1:15" s="542" customFormat="1" ht="27">
      <c r="A11" s="591">
        <v>60032</v>
      </c>
      <c r="B11" s="745" t="s">
        <v>562</v>
      </c>
      <c r="C11" s="601">
        <v>40</v>
      </c>
      <c r="D11" s="569">
        <v>263.8</v>
      </c>
      <c r="E11" s="696"/>
      <c r="F11" s="562">
        <f>C11*E11</f>
        <v>0</v>
      </c>
      <c r="G11" s="695">
        <f>D11*E11</f>
        <v>0</v>
      </c>
      <c r="H11" s="572">
        <v>66012</v>
      </c>
      <c r="I11" s="621" t="s">
        <v>490</v>
      </c>
      <c r="J11" s="601">
        <v>40</v>
      </c>
      <c r="K11" s="605">
        <v>284.76</v>
      </c>
      <c r="L11" s="583"/>
      <c r="M11" s="726">
        <f t="shared" si="0"/>
        <v>0</v>
      </c>
      <c r="N11" s="646">
        <f t="shared" si="1"/>
        <v>0</v>
      </c>
      <c r="O11" s="666"/>
    </row>
    <row r="12" spans="1:15" s="542" customFormat="1" ht="23.1" customHeight="1">
      <c r="A12" s="591">
        <v>70532</v>
      </c>
      <c r="B12" s="745" t="s">
        <v>561</v>
      </c>
      <c r="C12" s="601">
        <v>40</v>
      </c>
      <c r="D12" s="605">
        <v>215.8</v>
      </c>
      <c r="E12" s="696"/>
      <c r="F12" s="562">
        <f>C12*E12</f>
        <v>0</v>
      </c>
      <c r="G12" s="695">
        <f>D12*E12</f>
        <v>0</v>
      </c>
      <c r="H12" s="572">
        <v>66052</v>
      </c>
      <c r="I12" s="757" t="s">
        <v>488</v>
      </c>
      <c r="J12" s="601">
        <v>40</v>
      </c>
      <c r="K12" s="605">
        <v>287.2</v>
      </c>
      <c r="L12" s="583"/>
      <c r="M12" s="726">
        <f t="shared" si="0"/>
        <v>0</v>
      </c>
      <c r="N12" s="646">
        <f t="shared" si="1"/>
        <v>0</v>
      </c>
      <c r="O12" s="666"/>
    </row>
    <row r="13" spans="1:15" s="542" customFormat="1" ht="23.1" customHeight="1">
      <c r="A13" s="579"/>
      <c r="B13" s="577" t="s">
        <v>487</v>
      </c>
      <c r="C13" s="596"/>
      <c r="D13" s="598"/>
      <c r="E13" s="716"/>
      <c r="F13" s="575"/>
      <c r="G13" s="715"/>
      <c r="H13" s="572">
        <v>56902</v>
      </c>
      <c r="I13" s="757" t="s">
        <v>486</v>
      </c>
      <c r="J13" s="601">
        <v>40</v>
      </c>
      <c r="K13" s="605">
        <v>270.8</v>
      </c>
      <c r="L13" s="583"/>
      <c r="M13" s="726">
        <f t="shared" si="0"/>
        <v>0</v>
      </c>
      <c r="N13" s="646">
        <f t="shared" si="1"/>
        <v>0</v>
      </c>
      <c r="O13" s="666"/>
    </row>
    <row r="14" spans="1:15" s="542" customFormat="1" ht="27">
      <c r="A14" s="756">
        <v>62902</v>
      </c>
      <c r="B14" s="755" t="s">
        <v>485</v>
      </c>
      <c r="C14" s="754">
        <v>40</v>
      </c>
      <c r="D14" s="605">
        <v>404.6</v>
      </c>
      <c r="E14" s="726"/>
      <c r="F14" s="562">
        <f>C14*E14</f>
        <v>0</v>
      </c>
      <c r="G14" s="695">
        <f>D14*E14</f>
        <v>0</v>
      </c>
      <c r="H14" s="565">
        <v>66932</v>
      </c>
      <c r="I14" s="665" t="s">
        <v>484</v>
      </c>
      <c r="J14" s="601">
        <v>40</v>
      </c>
      <c r="K14" s="605">
        <v>243.6</v>
      </c>
      <c r="L14" s="562"/>
      <c r="M14" s="726">
        <f t="shared" si="0"/>
        <v>0</v>
      </c>
      <c r="N14" s="646">
        <f t="shared" si="1"/>
        <v>0</v>
      </c>
      <c r="O14" s="666"/>
    </row>
    <row r="15" spans="1:15" s="542" customFormat="1" ht="23.1" customHeight="1">
      <c r="A15" s="591">
        <v>62092</v>
      </c>
      <c r="B15" s="745" t="s">
        <v>560</v>
      </c>
      <c r="C15" s="601">
        <v>40</v>
      </c>
      <c r="D15" s="605">
        <v>307.60000000000002</v>
      </c>
      <c r="E15" s="696"/>
      <c r="F15" s="562">
        <f>C15*E15</f>
        <v>0</v>
      </c>
      <c r="G15" s="695">
        <f>D15*E15</f>
        <v>0</v>
      </c>
      <c r="H15" s="565">
        <v>66572</v>
      </c>
      <c r="I15" s="661" t="s">
        <v>482</v>
      </c>
      <c r="J15" s="601">
        <v>40</v>
      </c>
      <c r="K15" s="605">
        <v>295</v>
      </c>
      <c r="L15" s="562"/>
      <c r="M15" s="726">
        <f t="shared" si="0"/>
        <v>0</v>
      </c>
      <c r="N15" s="646">
        <f t="shared" si="1"/>
        <v>0</v>
      </c>
      <c r="O15" s="666"/>
    </row>
    <row r="16" spans="1:15" s="542" customFormat="1" ht="22.5" customHeight="1">
      <c r="A16" s="591">
        <v>62132</v>
      </c>
      <c r="B16" s="745" t="s">
        <v>559</v>
      </c>
      <c r="C16" s="601">
        <v>40</v>
      </c>
      <c r="D16" s="605">
        <v>312.39999999999998</v>
      </c>
      <c r="E16" s="696"/>
      <c r="F16" s="562">
        <f>C16*E16</f>
        <v>0</v>
      </c>
      <c r="G16" s="695">
        <f>D16*E16</f>
        <v>0</v>
      </c>
      <c r="H16" s="565">
        <v>66592</v>
      </c>
      <c r="I16" s="661" t="s">
        <v>480</v>
      </c>
      <c r="J16" s="601">
        <v>40</v>
      </c>
      <c r="K16" s="605">
        <v>269.2</v>
      </c>
      <c r="L16" s="562"/>
      <c r="M16" s="726">
        <f t="shared" si="0"/>
        <v>0</v>
      </c>
      <c r="N16" s="646">
        <f t="shared" si="1"/>
        <v>0</v>
      </c>
      <c r="O16" s="666"/>
    </row>
    <row r="17" spans="1:20" s="542" customFormat="1" ht="27">
      <c r="A17" s="591">
        <v>62322</v>
      </c>
      <c r="B17" s="745" t="s">
        <v>479</v>
      </c>
      <c r="C17" s="601">
        <v>40</v>
      </c>
      <c r="D17" s="605">
        <v>293.39999999999998</v>
      </c>
      <c r="E17" s="696"/>
      <c r="F17" s="562">
        <f>C17*E17</f>
        <v>0</v>
      </c>
      <c r="G17" s="695">
        <f>D17*E17</f>
        <v>0</v>
      </c>
      <c r="H17" s="599"/>
      <c r="I17" s="577" t="s">
        <v>558</v>
      </c>
      <c r="J17" s="575"/>
      <c r="K17" s="742"/>
      <c r="L17" s="575"/>
      <c r="M17" s="716"/>
      <c r="N17" s="741"/>
      <c r="O17" s="666"/>
      <c r="R17" s="666"/>
    </row>
    <row r="18" spans="1:20" s="542" customFormat="1" ht="23.1" customHeight="1">
      <c r="A18" s="591">
        <v>62222</v>
      </c>
      <c r="B18" s="745" t="s">
        <v>557</v>
      </c>
      <c r="C18" s="601">
        <v>40</v>
      </c>
      <c r="D18" s="605">
        <v>290.39999999999998</v>
      </c>
      <c r="E18" s="696"/>
      <c r="F18" s="562">
        <f>C18*E18</f>
        <v>0</v>
      </c>
      <c r="G18" s="695">
        <f>D18*E18</f>
        <v>0</v>
      </c>
      <c r="H18" s="572">
        <v>42326</v>
      </c>
      <c r="I18" s="602" t="s">
        <v>476</v>
      </c>
      <c r="J18" s="601">
        <v>5</v>
      </c>
      <c r="K18" s="605">
        <v>42.15</v>
      </c>
      <c r="L18" s="562"/>
      <c r="M18" s="726">
        <f>J18*L18</f>
        <v>0</v>
      </c>
      <c r="N18" s="646">
        <f>K18*L18</f>
        <v>0</v>
      </c>
      <c r="O18" s="666"/>
      <c r="Q18" s="666"/>
      <c r="R18" s="666"/>
      <c r="S18" s="666"/>
    </row>
    <row r="19" spans="1:20" s="542" customFormat="1" ht="23.1" customHeight="1">
      <c r="A19" s="579"/>
      <c r="B19" s="577" t="s">
        <v>556</v>
      </c>
      <c r="C19" s="596"/>
      <c r="D19" s="598"/>
      <c r="E19" s="716"/>
      <c r="F19" s="575"/>
      <c r="G19" s="715"/>
      <c r="H19" s="572">
        <v>42226</v>
      </c>
      <c r="I19" s="602" t="s">
        <v>474</v>
      </c>
      <c r="J19" s="601">
        <v>5</v>
      </c>
      <c r="K19" s="605">
        <v>42.68</v>
      </c>
      <c r="L19" s="562"/>
      <c r="M19" s="726">
        <f>J19*L19</f>
        <v>0</v>
      </c>
      <c r="N19" s="646">
        <f>K19*L19</f>
        <v>0</v>
      </c>
      <c r="O19" s="666"/>
      <c r="R19" s="753"/>
      <c r="S19" s="752"/>
      <c r="T19" s="666"/>
    </row>
    <row r="20" spans="1:20" s="542" customFormat="1" ht="23.1" customHeight="1">
      <c r="A20" s="591">
        <v>33310</v>
      </c>
      <c r="B20" s="745" t="s">
        <v>473</v>
      </c>
      <c r="C20" s="601">
        <v>25</v>
      </c>
      <c r="D20" s="605">
        <v>511.25</v>
      </c>
      <c r="E20" s="696"/>
      <c r="F20" s="562">
        <f t="shared" ref="F20:F31" si="2">C20*E20</f>
        <v>0</v>
      </c>
      <c r="G20" s="695">
        <f t="shared" ref="G20:G31" si="3">D20*E20</f>
        <v>0</v>
      </c>
      <c r="H20" s="572">
        <v>56906</v>
      </c>
      <c r="I20" s="602" t="s">
        <v>472</v>
      </c>
      <c r="J20" s="601">
        <v>5</v>
      </c>
      <c r="K20" s="605">
        <v>40.07</v>
      </c>
      <c r="L20" s="562"/>
      <c r="M20" s="726">
        <f>J20*L20</f>
        <v>0</v>
      </c>
      <c r="N20" s="646">
        <f>K20*L20</f>
        <v>0</v>
      </c>
      <c r="O20" s="666"/>
      <c r="S20" s="666"/>
    </row>
    <row r="21" spans="1:20" s="542" customFormat="1" ht="23.1" customHeight="1">
      <c r="A21" s="591">
        <v>33311</v>
      </c>
      <c r="B21" s="745" t="s">
        <v>471</v>
      </c>
      <c r="C21" s="601">
        <v>25</v>
      </c>
      <c r="D21" s="605">
        <v>489.95</v>
      </c>
      <c r="E21" s="696"/>
      <c r="F21" s="562">
        <f t="shared" si="2"/>
        <v>0</v>
      </c>
      <c r="G21" s="695">
        <f t="shared" si="3"/>
        <v>0</v>
      </c>
      <c r="H21" s="572">
        <v>66576</v>
      </c>
      <c r="I21" s="602" t="s">
        <v>470</v>
      </c>
      <c r="J21" s="601">
        <v>5</v>
      </c>
      <c r="K21" s="605">
        <v>41</v>
      </c>
      <c r="L21" s="562"/>
      <c r="M21" s="726">
        <f>J21*L21</f>
        <v>0</v>
      </c>
      <c r="N21" s="646">
        <f>K21*L21</f>
        <v>0</v>
      </c>
      <c r="O21" s="666"/>
    </row>
    <row r="22" spans="1:20" s="542" customFormat="1" ht="27">
      <c r="A22" s="591">
        <v>33320</v>
      </c>
      <c r="B22" s="745" t="s">
        <v>469</v>
      </c>
      <c r="C22" s="601">
        <v>40</v>
      </c>
      <c r="D22" s="605">
        <v>682</v>
      </c>
      <c r="E22" s="696"/>
      <c r="F22" s="562">
        <f t="shared" si="2"/>
        <v>0</v>
      </c>
      <c r="G22" s="695">
        <f t="shared" si="3"/>
        <v>0</v>
      </c>
      <c r="H22" s="751"/>
      <c r="I22" s="664" t="s">
        <v>555</v>
      </c>
      <c r="J22" s="596" t="s">
        <v>467</v>
      </c>
      <c r="K22" s="742" t="s">
        <v>466</v>
      </c>
      <c r="L22" s="575"/>
      <c r="M22" s="716"/>
      <c r="N22" s="741"/>
      <c r="O22" s="666"/>
    </row>
    <row r="23" spans="1:20" s="542" customFormat="1" ht="27">
      <c r="A23" s="591">
        <v>33321</v>
      </c>
      <c r="B23" s="745" t="s">
        <v>465</v>
      </c>
      <c r="C23" s="601">
        <v>40</v>
      </c>
      <c r="D23" s="605">
        <v>695.76</v>
      </c>
      <c r="E23" s="696"/>
      <c r="F23" s="562">
        <f t="shared" si="2"/>
        <v>0</v>
      </c>
      <c r="G23" s="695">
        <f t="shared" si="3"/>
        <v>0</v>
      </c>
      <c r="H23" s="591">
        <v>43030</v>
      </c>
      <c r="I23" s="750" t="s">
        <v>464</v>
      </c>
      <c r="J23" s="601">
        <v>1000</v>
      </c>
      <c r="K23" s="701">
        <v>6295</v>
      </c>
      <c r="L23" s="749"/>
      <c r="M23" s="726">
        <f>J23*L23</f>
        <v>0</v>
      </c>
      <c r="N23" s="646">
        <f>K23*L23</f>
        <v>0</v>
      </c>
      <c r="O23" s="666"/>
    </row>
    <row r="24" spans="1:20" s="542" customFormat="1" ht="27">
      <c r="A24" s="591">
        <v>33332</v>
      </c>
      <c r="B24" s="745" t="s">
        <v>462</v>
      </c>
      <c r="C24" s="601">
        <v>40</v>
      </c>
      <c r="D24" s="605">
        <v>458</v>
      </c>
      <c r="E24" s="696"/>
      <c r="F24" s="562">
        <f t="shared" si="2"/>
        <v>0</v>
      </c>
      <c r="G24" s="695">
        <f t="shared" si="3"/>
        <v>0</v>
      </c>
      <c r="H24" s="591">
        <v>44271</v>
      </c>
      <c r="I24" s="750" t="s">
        <v>461</v>
      </c>
      <c r="J24" s="601">
        <v>1000</v>
      </c>
      <c r="K24" s="701">
        <v>5075</v>
      </c>
      <c r="L24" s="749"/>
      <c r="M24" s="726">
        <f>J24*L24</f>
        <v>0</v>
      </c>
      <c r="N24" s="646">
        <f>K24*L24</f>
        <v>0</v>
      </c>
      <c r="O24" s="666"/>
    </row>
    <row r="25" spans="1:20" s="542" customFormat="1" ht="23.1" customHeight="1">
      <c r="A25" s="591">
        <v>33330</v>
      </c>
      <c r="B25" s="745" t="s">
        <v>460</v>
      </c>
      <c r="C25" s="601">
        <v>40</v>
      </c>
      <c r="D25" s="605">
        <v>471.76</v>
      </c>
      <c r="E25" s="696"/>
      <c r="F25" s="562">
        <f t="shared" si="2"/>
        <v>0</v>
      </c>
      <c r="G25" s="695">
        <f t="shared" si="3"/>
        <v>0</v>
      </c>
      <c r="H25" s="492">
        <v>66763</v>
      </c>
      <c r="I25" s="491" t="s">
        <v>459</v>
      </c>
      <c r="J25" s="339">
        <v>1000</v>
      </c>
      <c r="K25" s="748">
        <v>6843</v>
      </c>
      <c r="L25" s="489"/>
      <c r="M25" s="476">
        <f>J25*L25</f>
        <v>0</v>
      </c>
      <c r="N25" s="420">
        <f>L25*K25</f>
        <v>0</v>
      </c>
      <c r="O25" s="666"/>
    </row>
    <row r="26" spans="1:20" s="542" customFormat="1" ht="22.5" customHeight="1">
      <c r="A26" s="591">
        <v>43902</v>
      </c>
      <c r="B26" s="745" t="s">
        <v>458</v>
      </c>
      <c r="C26" s="601">
        <v>40</v>
      </c>
      <c r="D26" s="605">
        <v>307.36</v>
      </c>
      <c r="E26" s="696"/>
      <c r="F26" s="562">
        <f t="shared" si="2"/>
        <v>0</v>
      </c>
      <c r="G26" s="695">
        <f t="shared" si="3"/>
        <v>0</v>
      </c>
      <c r="H26" s="579"/>
      <c r="I26" s="577" t="s">
        <v>457</v>
      </c>
      <c r="J26" s="596"/>
      <c r="K26" s="742"/>
      <c r="L26" s="575"/>
      <c r="M26" s="716"/>
      <c r="N26" s="741"/>
      <c r="O26" s="666"/>
      <c r="Q26" s="747"/>
    </row>
    <row r="27" spans="1:20" s="542" customFormat="1" ht="27">
      <c r="A27" s="591">
        <v>63912</v>
      </c>
      <c r="B27" s="745" t="s">
        <v>456</v>
      </c>
      <c r="C27" s="601">
        <v>40</v>
      </c>
      <c r="D27" s="718">
        <v>263</v>
      </c>
      <c r="E27" s="696"/>
      <c r="F27" s="562">
        <f t="shared" si="2"/>
        <v>0</v>
      </c>
      <c r="G27" s="695">
        <f t="shared" si="3"/>
        <v>0</v>
      </c>
      <c r="H27" s="703">
        <v>65460</v>
      </c>
      <c r="I27" s="697" t="s">
        <v>554</v>
      </c>
      <c r="J27" s="702">
        <v>40</v>
      </c>
      <c r="K27" s="701">
        <v>275.2</v>
      </c>
      <c r="L27" s="699"/>
      <c r="M27" s="700">
        <f>J27*L27</f>
        <v>0</v>
      </c>
      <c r="N27" s="746">
        <f>K27*L27</f>
        <v>0</v>
      </c>
      <c r="O27" s="666"/>
    </row>
    <row r="28" spans="1:20" s="542" customFormat="1" ht="27">
      <c r="A28" s="591">
        <v>63922</v>
      </c>
      <c r="B28" s="745" t="s">
        <v>454</v>
      </c>
      <c r="C28" s="601">
        <v>40</v>
      </c>
      <c r="D28" s="718">
        <v>250.4</v>
      </c>
      <c r="E28" s="696"/>
      <c r="F28" s="562">
        <f t="shared" si="2"/>
        <v>0</v>
      </c>
      <c r="G28" s="695">
        <f t="shared" si="3"/>
        <v>0</v>
      </c>
      <c r="H28" s="703">
        <v>65414</v>
      </c>
      <c r="I28" s="697" t="s">
        <v>553</v>
      </c>
      <c r="J28" s="702">
        <v>40</v>
      </c>
      <c r="K28" s="701">
        <v>203.6</v>
      </c>
      <c r="L28" s="699"/>
      <c r="M28" s="700">
        <f>J28*L28</f>
        <v>0</v>
      </c>
      <c r="N28" s="746">
        <f>K28*L28</f>
        <v>0</v>
      </c>
      <c r="O28" s="666"/>
    </row>
    <row r="29" spans="1:20" s="542" customFormat="1" ht="22.5" customHeight="1">
      <c r="A29" s="591">
        <v>63932</v>
      </c>
      <c r="B29" s="745" t="s">
        <v>452</v>
      </c>
      <c r="C29" s="601">
        <v>40</v>
      </c>
      <c r="D29" s="718">
        <v>269.32</v>
      </c>
      <c r="E29" s="696"/>
      <c r="F29" s="562">
        <f t="shared" si="2"/>
        <v>0</v>
      </c>
      <c r="G29" s="695">
        <f t="shared" si="3"/>
        <v>0</v>
      </c>
      <c r="H29" s="591">
        <v>65474</v>
      </c>
      <c r="I29" s="697" t="s">
        <v>451</v>
      </c>
      <c r="J29" s="601">
        <v>40</v>
      </c>
      <c r="K29" s="569">
        <v>184.6</v>
      </c>
      <c r="L29" s="562"/>
      <c r="M29" s="726">
        <f>J29*L29</f>
        <v>0</v>
      </c>
      <c r="N29" s="646">
        <f>K29*L29</f>
        <v>0</v>
      </c>
      <c r="O29" s="666"/>
    </row>
    <row r="30" spans="1:20" s="542" customFormat="1" ht="27">
      <c r="A30" s="591">
        <v>63952</v>
      </c>
      <c r="B30" s="745" t="s">
        <v>450</v>
      </c>
      <c r="C30" s="601">
        <v>40</v>
      </c>
      <c r="D30" s="718">
        <v>242</v>
      </c>
      <c r="E30" s="696"/>
      <c r="F30" s="562">
        <f t="shared" si="2"/>
        <v>0</v>
      </c>
      <c r="G30" s="695">
        <f t="shared" si="3"/>
        <v>0</v>
      </c>
      <c r="H30" s="591">
        <v>65634</v>
      </c>
      <c r="I30" s="745" t="s">
        <v>449</v>
      </c>
      <c r="J30" s="601">
        <v>40</v>
      </c>
      <c r="K30" s="605">
        <v>194.6</v>
      </c>
      <c r="L30" s="562"/>
      <c r="M30" s="726">
        <f>J30*L30</f>
        <v>0</v>
      </c>
      <c r="N30" s="646">
        <f>K30*L30</f>
        <v>0</v>
      </c>
      <c r="O30" s="666"/>
    </row>
    <row r="31" spans="1:20" s="542" customFormat="1" ht="23.1" customHeight="1">
      <c r="A31" s="591">
        <v>63942</v>
      </c>
      <c r="B31" s="745" t="s">
        <v>448</v>
      </c>
      <c r="C31" s="601">
        <v>40</v>
      </c>
      <c r="D31" s="718">
        <v>275.60000000000002</v>
      </c>
      <c r="E31" s="696"/>
      <c r="F31" s="562">
        <f t="shared" si="2"/>
        <v>0</v>
      </c>
      <c r="G31" s="695">
        <f t="shared" si="3"/>
        <v>0</v>
      </c>
      <c r="H31" s="565">
        <v>65890</v>
      </c>
      <c r="I31" s="661" t="s">
        <v>447</v>
      </c>
      <c r="J31" s="601">
        <v>40</v>
      </c>
      <c r="K31" s="605">
        <v>170.4</v>
      </c>
      <c r="L31" s="562"/>
      <c r="M31" s="726">
        <f>J31*L31</f>
        <v>0</v>
      </c>
      <c r="N31" s="646">
        <f>K31*L31</f>
        <v>0</v>
      </c>
      <c r="O31" s="666"/>
    </row>
    <row r="32" spans="1:20" s="542" customFormat="1" ht="23.1" customHeight="1">
      <c r="A32" s="579"/>
      <c r="B32" s="577" t="s">
        <v>446</v>
      </c>
      <c r="C32" s="596"/>
      <c r="D32" s="598"/>
      <c r="E32" s="716"/>
      <c r="F32" s="575"/>
      <c r="G32" s="715"/>
      <c r="H32" s="579"/>
      <c r="I32" s="577" t="s">
        <v>552</v>
      </c>
      <c r="J32" s="596"/>
      <c r="K32" s="742"/>
      <c r="L32" s="575"/>
      <c r="M32" s="716"/>
      <c r="N32" s="741"/>
      <c r="O32" s="666"/>
    </row>
    <row r="33" spans="1:16" s="542" customFormat="1" ht="27">
      <c r="A33" s="612">
        <v>83499</v>
      </c>
      <c r="B33" s="744" t="s">
        <v>444</v>
      </c>
      <c r="C33" s="584">
        <v>25</v>
      </c>
      <c r="D33" s="605">
        <v>426</v>
      </c>
      <c r="E33" s="696"/>
      <c r="F33" s="562">
        <f t="shared" ref="F33:F43" si="4">C33*E33</f>
        <v>0</v>
      </c>
      <c r="G33" s="695">
        <f t="shared" ref="G33:G43" si="5">D33*E33</f>
        <v>0</v>
      </c>
      <c r="H33" s="572">
        <v>66170</v>
      </c>
      <c r="I33" s="621" t="s">
        <v>443</v>
      </c>
      <c r="J33" s="601">
        <v>40</v>
      </c>
      <c r="K33" s="569">
        <v>257.2</v>
      </c>
      <c r="L33" s="562"/>
      <c r="M33" s="726">
        <f>J33*L33</f>
        <v>0</v>
      </c>
      <c r="N33" s="646">
        <f>K33*L33</f>
        <v>0</v>
      </c>
      <c r="O33" s="666"/>
    </row>
    <row r="34" spans="1:16" s="542" customFormat="1" ht="23.1" customHeight="1">
      <c r="A34" s="612">
        <v>83439</v>
      </c>
      <c r="B34" s="744" t="s">
        <v>442</v>
      </c>
      <c r="C34" s="584">
        <v>25</v>
      </c>
      <c r="D34" s="605">
        <v>351</v>
      </c>
      <c r="E34" s="696"/>
      <c r="F34" s="562">
        <f t="shared" si="4"/>
        <v>0</v>
      </c>
      <c r="G34" s="695">
        <f t="shared" si="5"/>
        <v>0</v>
      </c>
      <c r="H34" s="572">
        <v>66184</v>
      </c>
      <c r="I34" s="621" t="s">
        <v>441</v>
      </c>
      <c r="J34" s="601">
        <v>40</v>
      </c>
      <c r="K34" s="605">
        <v>230.6</v>
      </c>
      <c r="L34" s="562"/>
      <c r="M34" s="726">
        <f>J34*L34</f>
        <v>0</v>
      </c>
      <c r="N34" s="646">
        <f>K34*L34</f>
        <v>0</v>
      </c>
      <c r="O34" s="666"/>
    </row>
    <row r="35" spans="1:16" s="542" customFormat="1" ht="23.1" customHeight="1">
      <c r="A35" s="612">
        <v>43137</v>
      </c>
      <c r="B35" s="743" t="s">
        <v>440</v>
      </c>
      <c r="C35" s="584">
        <v>25</v>
      </c>
      <c r="D35" s="569">
        <v>274.75</v>
      </c>
      <c r="E35" s="696"/>
      <c r="F35" s="562">
        <f t="shared" si="4"/>
        <v>0</v>
      </c>
      <c r="G35" s="695">
        <f t="shared" si="5"/>
        <v>0</v>
      </c>
      <c r="H35" s="572">
        <v>66042</v>
      </c>
      <c r="I35" s="602" t="s">
        <v>439</v>
      </c>
      <c r="J35" s="601">
        <v>40</v>
      </c>
      <c r="K35" s="605">
        <v>229.04</v>
      </c>
      <c r="L35" s="562"/>
      <c r="M35" s="726">
        <f>J35*L35</f>
        <v>0</v>
      </c>
      <c r="N35" s="646">
        <f>K35*L35</f>
        <v>0</v>
      </c>
      <c r="O35" s="666"/>
    </row>
    <row r="36" spans="1:16" s="542" customFormat="1" ht="27">
      <c r="A36" s="572">
        <v>63012</v>
      </c>
      <c r="B36" s="602" t="s">
        <v>551</v>
      </c>
      <c r="C36" s="601">
        <v>40</v>
      </c>
      <c r="D36" s="718">
        <v>298.60000000000002</v>
      </c>
      <c r="E36" s="696"/>
      <c r="F36" s="562">
        <f t="shared" si="4"/>
        <v>0</v>
      </c>
      <c r="G36" s="695">
        <f t="shared" si="5"/>
        <v>0</v>
      </c>
      <c r="H36" s="565">
        <v>66114</v>
      </c>
      <c r="I36" s="661" t="s">
        <v>437</v>
      </c>
      <c r="J36" s="601">
        <v>40</v>
      </c>
      <c r="K36" s="605">
        <v>209.2</v>
      </c>
      <c r="L36" s="562"/>
      <c r="M36" s="726">
        <f>J36*L36</f>
        <v>0</v>
      </c>
      <c r="N36" s="646">
        <f>K36*L36</f>
        <v>0</v>
      </c>
      <c r="O36" s="666"/>
    </row>
    <row r="37" spans="1:16" s="542" customFormat="1" ht="23.1" customHeight="1">
      <c r="A37" s="710">
        <v>63022</v>
      </c>
      <c r="B37" s="705" t="s">
        <v>550</v>
      </c>
      <c r="C37" s="702">
        <v>40</v>
      </c>
      <c r="D37" s="718">
        <v>259.2</v>
      </c>
      <c r="E37" s="700"/>
      <c r="F37" s="699">
        <f t="shared" si="4"/>
        <v>0</v>
      </c>
      <c r="G37" s="698">
        <f t="shared" si="5"/>
        <v>0</v>
      </c>
      <c r="H37" s="579"/>
      <c r="I37" s="577" t="s">
        <v>546</v>
      </c>
      <c r="J37" s="596"/>
      <c r="K37" s="742"/>
      <c r="L37" s="575"/>
      <c r="M37" s="716"/>
      <c r="N37" s="741"/>
      <c r="O37" s="666"/>
    </row>
    <row r="38" spans="1:16" s="542" customFormat="1" ht="22.5" customHeight="1">
      <c r="A38" s="572">
        <v>63032</v>
      </c>
      <c r="B38" s="602" t="s">
        <v>549</v>
      </c>
      <c r="C38" s="601">
        <v>40</v>
      </c>
      <c r="D38" s="718">
        <v>247.2</v>
      </c>
      <c r="E38" s="696"/>
      <c r="F38" s="562">
        <f t="shared" si="4"/>
        <v>0</v>
      </c>
      <c r="G38" s="695">
        <f t="shared" si="5"/>
        <v>0</v>
      </c>
      <c r="H38" s="565">
        <v>24682</v>
      </c>
      <c r="I38" s="727" t="s">
        <v>434</v>
      </c>
      <c r="J38" s="601">
        <v>40</v>
      </c>
      <c r="K38" s="605">
        <v>251.6</v>
      </c>
      <c r="L38" s="727"/>
      <c r="M38" s="726">
        <f>J38*L38</f>
        <v>0</v>
      </c>
      <c r="N38" s="646">
        <f>K38*L38</f>
        <v>0</v>
      </c>
      <c r="O38" s="666"/>
    </row>
    <row r="39" spans="1:16" s="542" customFormat="1" ht="27">
      <c r="A39" s="572">
        <v>63042</v>
      </c>
      <c r="B39" s="602" t="s">
        <v>548</v>
      </c>
      <c r="C39" s="601">
        <v>40</v>
      </c>
      <c r="D39" s="718">
        <v>271.2</v>
      </c>
      <c r="E39" s="696"/>
      <c r="F39" s="562">
        <f t="shared" si="4"/>
        <v>0</v>
      </c>
      <c r="G39" s="695">
        <f t="shared" si="5"/>
        <v>0</v>
      </c>
      <c r="H39" s="565">
        <v>24792</v>
      </c>
      <c r="I39" s="727" t="s">
        <v>432</v>
      </c>
      <c r="J39" s="601">
        <v>40</v>
      </c>
      <c r="K39" s="605">
        <v>211.96</v>
      </c>
      <c r="L39" s="727"/>
      <c r="M39" s="726">
        <f>J39*L39</f>
        <v>0</v>
      </c>
      <c r="N39" s="646">
        <f>K39*L39</f>
        <v>0</v>
      </c>
      <c r="O39" s="666"/>
    </row>
    <row r="40" spans="1:16" s="542" customFormat="1" ht="23.1" customHeight="1" thickBot="1">
      <c r="A40" s="572">
        <v>63052</v>
      </c>
      <c r="B40" s="602" t="s">
        <v>547</v>
      </c>
      <c r="C40" s="601">
        <v>40</v>
      </c>
      <c r="D40" s="718">
        <v>239.2</v>
      </c>
      <c r="E40" s="696"/>
      <c r="F40" s="562">
        <f t="shared" si="4"/>
        <v>0</v>
      </c>
      <c r="G40" s="695">
        <f t="shared" si="5"/>
        <v>0</v>
      </c>
      <c r="H40" s="740"/>
      <c r="I40" s="739" t="s">
        <v>546</v>
      </c>
      <c r="J40" s="738"/>
      <c r="K40" s="737"/>
      <c r="L40" s="736"/>
      <c r="M40" s="735"/>
      <c r="N40" s="734"/>
      <c r="O40" s="666"/>
    </row>
    <row r="41" spans="1:16" s="542" customFormat="1" ht="23.1" customHeight="1">
      <c r="A41" s="710">
        <v>63502</v>
      </c>
      <c r="B41" s="705" t="s">
        <v>545</v>
      </c>
      <c r="C41" s="702">
        <v>40</v>
      </c>
      <c r="D41" s="718">
        <v>265.2</v>
      </c>
      <c r="E41" s="700"/>
      <c r="F41" s="699">
        <f t="shared" si="4"/>
        <v>0</v>
      </c>
      <c r="G41" s="725">
        <f t="shared" si="5"/>
        <v>0</v>
      </c>
      <c r="H41" s="733">
        <v>24614</v>
      </c>
      <c r="I41" s="730" t="s">
        <v>428</v>
      </c>
      <c r="J41" s="732">
        <v>40</v>
      </c>
      <c r="K41" s="731">
        <v>209.96</v>
      </c>
      <c r="L41" s="730"/>
      <c r="M41" s="729">
        <f>J41*L41</f>
        <v>0</v>
      </c>
      <c r="N41" s="728">
        <f>K41*L41</f>
        <v>0</v>
      </c>
      <c r="O41" s="666"/>
    </row>
    <row r="42" spans="1:16" s="542" customFormat="1" ht="23.1" customHeight="1">
      <c r="A42" s="710">
        <v>63420</v>
      </c>
      <c r="B42" s="705" t="s">
        <v>544</v>
      </c>
      <c r="C42" s="702">
        <v>40</v>
      </c>
      <c r="D42" s="718">
        <v>357</v>
      </c>
      <c r="E42" s="700"/>
      <c r="F42" s="699">
        <f t="shared" si="4"/>
        <v>0</v>
      </c>
      <c r="G42" s="725">
        <f t="shared" si="5"/>
        <v>0</v>
      </c>
      <c r="H42" s="565">
        <v>24624</v>
      </c>
      <c r="I42" s="727" t="s">
        <v>426</v>
      </c>
      <c r="J42" s="601">
        <v>40</v>
      </c>
      <c r="K42" s="605">
        <v>222.76</v>
      </c>
      <c r="L42" s="727"/>
      <c r="M42" s="726">
        <f>J42*L42</f>
        <v>0</v>
      </c>
      <c r="N42" s="646">
        <f>K42*L42</f>
        <v>0</v>
      </c>
      <c r="O42" s="666"/>
    </row>
    <row r="43" spans="1:16" s="542" customFormat="1" ht="23.1" customHeight="1" thickBot="1">
      <c r="A43" s="710">
        <v>63430</v>
      </c>
      <c r="B43" s="705" t="s">
        <v>543</v>
      </c>
      <c r="C43" s="702">
        <v>40</v>
      </c>
      <c r="D43" s="718">
        <v>342.2</v>
      </c>
      <c r="E43" s="700"/>
      <c r="F43" s="699">
        <f t="shared" si="4"/>
        <v>0</v>
      </c>
      <c r="G43" s="725">
        <f t="shared" si="5"/>
        <v>0</v>
      </c>
      <c r="H43" s="453">
        <v>24162</v>
      </c>
      <c r="I43" s="451" t="s">
        <v>424</v>
      </c>
      <c r="J43" s="417">
        <v>40</v>
      </c>
      <c r="K43" s="724">
        <v>257.48</v>
      </c>
      <c r="L43" s="451"/>
      <c r="M43" s="450">
        <f>J43*L43</f>
        <v>0</v>
      </c>
      <c r="N43" s="449">
        <f>K43*L43</f>
        <v>0</v>
      </c>
      <c r="O43" s="666"/>
    </row>
    <row r="44" spans="1:16" s="542" customFormat="1" ht="24" thickBot="1">
      <c r="A44" s="579"/>
      <c r="B44" s="577" t="s">
        <v>423</v>
      </c>
      <c r="C44" s="596"/>
      <c r="D44" s="598"/>
      <c r="E44" s="716"/>
      <c r="F44" s="575"/>
      <c r="G44" s="715"/>
      <c r="H44" s="723"/>
      <c r="I44" s="723"/>
      <c r="M44" s="448">
        <f>SUM(M10:M42)</f>
        <v>0</v>
      </c>
      <c r="N44" s="722">
        <f>SUM(N10:N42)</f>
        <v>0</v>
      </c>
      <c r="O44" s="666"/>
    </row>
    <row r="45" spans="1:16" s="542" customFormat="1" ht="23.1" customHeight="1" thickBot="1">
      <c r="A45" s="591">
        <v>63172</v>
      </c>
      <c r="B45" s="602" t="s">
        <v>542</v>
      </c>
      <c r="C45" s="601">
        <v>40</v>
      </c>
      <c r="D45" s="718">
        <v>223.6</v>
      </c>
      <c r="E45" s="700"/>
      <c r="F45" s="562">
        <f>C45*E45</f>
        <v>0</v>
      </c>
      <c r="G45" s="695">
        <f>D45*E45</f>
        <v>0</v>
      </c>
      <c r="H45" s="721"/>
      <c r="O45" s="666"/>
    </row>
    <row r="46" spans="1:16" s="542" customFormat="1" ht="23.1" customHeight="1" thickBot="1">
      <c r="A46" s="591">
        <v>63182</v>
      </c>
      <c r="B46" s="602" t="s">
        <v>541</v>
      </c>
      <c r="C46" s="601">
        <v>40</v>
      </c>
      <c r="D46" s="718">
        <v>217.6</v>
      </c>
      <c r="E46" s="696"/>
      <c r="F46" s="562">
        <f>C46*E46</f>
        <v>0</v>
      </c>
      <c r="G46" s="695">
        <f>D46*E46</f>
        <v>0</v>
      </c>
      <c r="H46" s="427"/>
      <c r="I46" s="720"/>
      <c r="L46" s="444" t="s">
        <v>420</v>
      </c>
      <c r="M46" s="719">
        <f>F61+M44+F119+M118</f>
        <v>800</v>
      </c>
      <c r="N46" s="281"/>
      <c r="O46" s="666"/>
    </row>
    <row r="47" spans="1:16" s="542" customFormat="1" ht="23.1" customHeight="1">
      <c r="A47" s="591">
        <v>63192</v>
      </c>
      <c r="B47" s="602" t="s">
        <v>540</v>
      </c>
      <c r="C47" s="601">
        <v>40</v>
      </c>
      <c r="D47" s="718">
        <v>228.8</v>
      </c>
      <c r="E47" s="696"/>
      <c r="F47" s="562">
        <f>C47*E47</f>
        <v>0</v>
      </c>
      <c r="G47" s="695">
        <f>D47*E47</f>
        <v>0</v>
      </c>
      <c r="H47" s="427"/>
      <c r="I47" s="447"/>
      <c r="J47" s="446"/>
      <c r="K47" s="445"/>
      <c r="L47" s="717"/>
      <c r="M47" s="709"/>
      <c r="N47" s="276"/>
      <c r="P47" s="666"/>
    </row>
    <row r="48" spans="1:16" s="542" customFormat="1" ht="23.25">
      <c r="A48" s="579"/>
      <c r="B48" s="577" t="s">
        <v>418</v>
      </c>
      <c r="C48" s="596"/>
      <c r="D48" s="598"/>
      <c r="E48" s="716"/>
      <c r="F48" s="575"/>
      <c r="G48" s="715"/>
      <c r="H48" s="427"/>
      <c r="I48" s="711"/>
      <c r="J48" s="711"/>
      <c r="K48" s="709">
        <f>G61+N44</f>
        <v>5476</v>
      </c>
      <c r="L48" s="709"/>
      <c r="M48" s="427"/>
      <c r="N48" s="435"/>
      <c r="P48" s="666"/>
    </row>
    <row r="49" spans="1:15" s="542" customFormat="1" ht="23.1" customHeight="1">
      <c r="A49" s="572">
        <v>64169</v>
      </c>
      <c r="B49" s="602" t="s">
        <v>539</v>
      </c>
      <c r="C49" s="601">
        <v>10</v>
      </c>
      <c r="D49" s="605">
        <v>227.15</v>
      </c>
      <c r="E49" s="696"/>
      <c r="F49" s="562">
        <f t="shared" ref="F49:F60" si="6">C49*E49</f>
        <v>0</v>
      </c>
      <c r="G49" s="695">
        <f t="shared" ref="G49:G60" si="7">D49*E49</f>
        <v>0</v>
      </c>
      <c r="I49" s="427"/>
      <c r="J49" s="427"/>
      <c r="K49" s="435"/>
      <c r="L49" s="435"/>
      <c r="M49" s="706"/>
      <c r="N49" s="666"/>
    </row>
    <row r="50" spans="1:15" s="542" customFormat="1" ht="23.1" customHeight="1">
      <c r="A50" s="572">
        <v>44314</v>
      </c>
      <c r="B50" s="602" t="s">
        <v>538</v>
      </c>
      <c r="C50" s="601">
        <v>40</v>
      </c>
      <c r="D50" s="605">
        <v>297.8</v>
      </c>
      <c r="E50" s="696"/>
      <c r="F50" s="562">
        <f t="shared" si="6"/>
        <v>0</v>
      </c>
      <c r="G50" s="695">
        <f t="shared" si="7"/>
        <v>0</v>
      </c>
      <c r="H50" s="714"/>
      <c r="J50" s="713">
        <v>-1.4999999999999999E-2</v>
      </c>
      <c r="K50" s="712">
        <f>K48*1.5%</f>
        <v>82.14</v>
      </c>
      <c r="L50" s="711"/>
      <c r="M50" s="666"/>
      <c r="N50" s="666"/>
    </row>
    <row r="51" spans="1:15" s="542" customFormat="1" ht="23.1" customHeight="1">
      <c r="A51" s="710">
        <v>64072</v>
      </c>
      <c r="B51" s="705" t="s">
        <v>232</v>
      </c>
      <c r="C51" s="702">
        <v>40</v>
      </c>
      <c r="D51" s="701">
        <v>227.8</v>
      </c>
      <c r="E51" s="700"/>
      <c r="F51" s="699">
        <f t="shared" si="6"/>
        <v>0</v>
      </c>
      <c r="G51" s="698">
        <f t="shared" si="7"/>
        <v>0</v>
      </c>
      <c r="I51" s="430"/>
      <c r="J51" s="281"/>
      <c r="L51" s="276"/>
      <c r="M51" s="666"/>
      <c r="N51" s="666"/>
    </row>
    <row r="52" spans="1:15" s="542" customFormat="1" ht="23.1" customHeight="1">
      <c r="A52" s="572">
        <v>54584</v>
      </c>
      <c r="B52" s="602" t="s">
        <v>414</v>
      </c>
      <c r="C52" s="601">
        <v>40</v>
      </c>
      <c r="D52" s="569">
        <v>222.6</v>
      </c>
      <c r="E52" s="696"/>
      <c r="F52" s="562">
        <f t="shared" si="6"/>
        <v>0</v>
      </c>
      <c r="G52" s="695">
        <f t="shared" si="7"/>
        <v>0</v>
      </c>
      <c r="H52" s="666"/>
      <c r="J52" s="430" t="s">
        <v>413</v>
      </c>
      <c r="K52" s="709">
        <f>K48-K50</f>
        <v>5393.86</v>
      </c>
      <c r="L52" s="709"/>
      <c r="M52" s="666"/>
      <c r="N52" s="666"/>
    </row>
    <row r="53" spans="1:15" s="542" customFormat="1" ht="23.1" customHeight="1" thickBot="1">
      <c r="A53" s="572">
        <v>54604</v>
      </c>
      <c r="B53" s="602" t="s">
        <v>537</v>
      </c>
      <c r="C53" s="601">
        <v>40</v>
      </c>
      <c r="D53" s="569">
        <v>210.2</v>
      </c>
      <c r="E53" s="696"/>
      <c r="F53" s="562">
        <f t="shared" si="6"/>
        <v>0</v>
      </c>
      <c r="G53" s="695">
        <f t="shared" si="7"/>
        <v>0</v>
      </c>
      <c r="J53" s="430" t="s">
        <v>411</v>
      </c>
      <c r="K53" s="708">
        <f>J123</f>
        <v>0</v>
      </c>
      <c r="L53" s="427"/>
      <c r="M53" s="666"/>
    </row>
    <row r="54" spans="1:15" s="542" customFormat="1" ht="23.1" customHeight="1" thickBot="1">
      <c r="A54" s="572">
        <v>64384</v>
      </c>
      <c r="B54" s="602" t="s">
        <v>536</v>
      </c>
      <c r="C54" s="601">
        <v>40</v>
      </c>
      <c r="D54" s="569">
        <v>217.2</v>
      </c>
      <c r="E54" s="696"/>
      <c r="F54" s="562">
        <f t="shared" si="6"/>
        <v>0</v>
      </c>
      <c r="G54" s="695">
        <f t="shared" si="7"/>
        <v>0</v>
      </c>
      <c r="J54" s="426" t="s">
        <v>409</v>
      </c>
      <c r="K54" s="707">
        <f>K52+K53</f>
        <v>5393.86</v>
      </c>
      <c r="L54" s="706"/>
    </row>
    <row r="55" spans="1:15" s="542" customFormat="1" ht="23.1" customHeight="1" thickTop="1">
      <c r="A55" s="572">
        <v>64002</v>
      </c>
      <c r="B55" s="705" t="s">
        <v>535</v>
      </c>
      <c r="C55" s="601">
        <v>40</v>
      </c>
      <c r="D55" s="569">
        <v>212.2</v>
      </c>
      <c r="E55" s="696"/>
      <c r="F55" s="562">
        <f t="shared" si="6"/>
        <v>0</v>
      </c>
      <c r="G55" s="695">
        <f t="shared" si="7"/>
        <v>0</v>
      </c>
      <c r="O55" s="666"/>
    </row>
    <row r="56" spans="1:15" s="542" customFormat="1" ht="22.5" customHeight="1">
      <c r="A56" s="572">
        <v>64004</v>
      </c>
      <c r="B56" s="705" t="s">
        <v>534</v>
      </c>
      <c r="C56" s="601">
        <v>40</v>
      </c>
      <c r="D56" s="569">
        <v>212</v>
      </c>
      <c r="E56" s="704"/>
      <c r="F56" s="562">
        <f t="shared" si="6"/>
        <v>0</v>
      </c>
      <c r="G56" s="695">
        <f t="shared" si="7"/>
        <v>0</v>
      </c>
      <c r="O56" s="666"/>
    </row>
    <row r="57" spans="1:15" s="542" customFormat="1" ht="22.5" customHeight="1">
      <c r="A57" s="703">
        <v>64270</v>
      </c>
      <c r="B57" s="697" t="s">
        <v>533</v>
      </c>
      <c r="C57" s="702">
        <v>40</v>
      </c>
      <c r="D57" s="701">
        <v>201</v>
      </c>
      <c r="E57" s="700"/>
      <c r="F57" s="699">
        <f t="shared" si="6"/>
        <v>0</v>
      </c>
      <c r="G57" s="698">
        <f t="shared" si="7"/>
        <v>0</v>
      </c>
      <c r="O57" s="666"/>
    </row>
    <row r="58" spans="1:15" s="542" customFormat="1" ht="22.5" customHeight="1">
      <c r="A58" s="591">
        <v>64292</v>
      </c>
      <c r="B58" s="697" t="s">
        <v>224</v>
      </c>
      <c r="C58" s="601">
        <v>40</v>
      </c>
      <c r="D58" s="569">
        <v>198.6</v>
      </c>
      <c r="E58" s="696"/>
      <c r="F58" s="562">
        <f t="shared" si="6"/>
        <v>0</v>
      </c>
      <c r="G58" s="695">
        <f t="shared" si="7"/>
        <v>0</v>
      </c>
      <c r="O58" s="666"/>
    </row>
    <row r="59" spans="1:15" s="542" customFormat="1" ht="22.5" customHeight="1">
      <c r="A59" s="572">
        <v>74324</v>
      </c>
      <c r="B59" s="602" t="s">
        <v>532</v>
      </c>
      <c r="C59" s="601">
        <v>40</v>
      </c>
      <c r="D59" s="569">
        <v>186.6</v>
      </c>
      <c r="E59" s="696"/>
      <c r="F59" s="562">
        <f t="shared" si="6"/>
        <v>0</v>
      </c>
      <c r="G59" s="695">
        <f t="shared" si="7"/>
        <v>0</v>
      </c>
    </row>
    <row r="60" spans="1:15" s="542" customFormat="1" ht="24" thickBot="1">
      <c r="A60" s="560">
        <v>64422</v>
      </c>
      <c r="B60" s="694" t="s">
        <v>531</v>
      </c>
      <c r="C60" s="693">
        <v>40</v>
      </c>
      <c r="D60" s="557">
        <v>179.08</v>
      </c>
      <c r="E60" s="692"/>
      <c r="F60" s="691">
        <f t="shared" si="6"/>
        <v>0</v>
      </c>
      <c r="G60" s="554">
        <f t="shared" si="7"/>
        <v>0</v>
      </c>
      <c r="H60" s="685"/>
      <c r="I60" s="685"/>
      <c r="J60" s="685"/>
      <c r="K60" s="685"/>
      <c r="L60" s="685"/>
      <c r="M60" s="685"/>
      <c r="N60" s="685"/>
    </row>
    <row r="61" spans="1:15" s="542" customFormat="1" ht="22.5" customHeight="1" thickBot="1">
      <c r="A61" s="281"/>
      <c r="B61" s="281"/>
      <c r="C61" s="281"/>
      <c r="D61" s="690"/>
      <c r="E61" s="281"/>
      <c r="F61" s="291">
        <f>SUM(F10:F60)</f>
        <v>800</v>
      </c>
      <c r="G61" s="689">
        <f>SUM(G10:G60)</f>
        <v>5476</v>
      </c>
    </row>
    <row r="62" spans="1:15" s="542" customFormat="1" ht="26.25" customHeight="1" thickBot="1">
      <c r="A62" s="686"/>
      <c r="B62" s="688" t="s">
        <v>530</v>
      </c>
      <c r="C62" s="686"/>
      <c r="D62" s="687"/>
      <c r="E62" s="686"/>
      <c r="F62" s="685"/>
      <c r="G62" s="685"/>
    </row>
    <row r="63" spans="1:15" s="542" customFormat="1" ht="35.1" customHeight="1" thickBot="1">
      <c r="A63" s="682" t="s">
        <v>402</v>
      </c>
      <c r="B63" s="679" t="s">
        <v>403</v>
      </c>
      <c r="C63" s="679" t="s">
        <v>399</v>
      </c>
      <c r="D63" s="684" t="s">
        <v>400</v>
      </c>
      <c r="E63" s="680" t="s">
        <v>360</v>
      </c>
      <c r="F63" s="679" t="s">
        <v>399</v>
      </c>
      <c r="G63" s="683" t="s">
        <v>359</v>
      </c>
      <c r="H63" s="682" t="s">
        <v>402</v>
      </c>
      <c r="I63" s="679" t="s">
        <v>401</v>
      </c>
      <c r="J63" s="679" t="s">
        <v>399</v>
      </c>
      <c r="K63" s="681" t="s">
        <v>400</v>
      </c>
      <c r="L63" s="680" t="s">
        <v>360</v>
      </c>
      <c r="M63" s="679" t="s">
        <v>399</v>
      </c>
      <c r="N63" s="678" t="s">
        <v>359</v>
      </c>
    </row>
    <row r="64" spans="1:15" s="542" customFormat="1" ht="23.1" customHeight="1">
      <c r="A64" s="671">
        <v>9903</v>
      </c>
      <c r="B64" s="677" t="s">
        <v>398</v>
      </c>
      <c r="C64" s="676">
        <v>17.5</v>
      </c>
      <c r="D64" s="675">
        <v>245</v>
      </c>
      <c r="E64" s="674"/>
      <c r="F64" s="673">
        <f>E64*C64</f>
        <v>0</v>
      </c>
      <c r="G64" s="672">
        <f>E64*D64</f>
        <v>0</v>
      </c>
      <c r="H64" s="671">
        <v>46234</v>
      </c>
      <c r="I64" s="670" t="s">
        <v>397</v>
      </c>
      <c r="J64" s="669">
        <v>40</v>
      </c>
      <c r="K64" s="623">
        <v>311.8</v>
      </c>
      <c r="L64" s="668"/>
      <c r="M64" s="668">
        <f t="shared" ref="M64:M80" si="8">L64*J64</f>
        <v>0</v>
      </c>
      <c r="N64" s="667">
        <f t="shared" ref="N64:N80" si="9">L64*K64</f>
        <v>0</v>
      </c>
    </row>
    <row r="65" spans="1:17" s="542" customFormat="1" ht="23.1" customHeight="1">
      <c r="A65" s="572">
        <v>9904</v>
      </c>
      <c r="B65" s="580" t="s">
        <v>396</v>
      </c>
      <c r="C65" s="573">
        <v>14</v>
      </c>
      <c r="D65" s="663">
        <v>176.4</v>
      </c>
      <c r="E65" s="609"/>
      <c r="F65" s="567">
        <f>E65*C65</f>
        <v>0</v>
      </c>
      <c r="G65" s="566">
        <f>E65*D65</f>
        <v>0</v>
      </c>
      <c r="H65" s="572">
        <v>46384</v>
      </c>
      <c r="I65" s="621" t="s">
        <v>395</v>
      </c>
      <c r="J65" s="601">
        <v>40</v>
      </c>
      <c r="K65" s="569">
        <v>307.8</v>
      </c>
      <c r="L65" s="622"/>
      <c r="M65" s="562">
        <f t="shared" si="8"/>
        <v>0</v>
      </c>
      <c r="N65" s="646">
        <f t="shared" si="9"/>
        <v>0</v>
      </c>
      <c r="O65" s="666"/>
    </row>
    <row r="66" spans="1:17" ht="23.1" customHeight="1">
      <c r="A66" s="572">
        <v>9909</v>
      </c>
      <c r="B66" s="580" t="s">
        <v>394</v>
      </c>
      <c r="C66" s="573">
        <v>20</v>
      </c>
      <c r="D66" s="663">
        <v>262</v>
      </c>
      <c r="E66" s="609"/>
      <c r="F66" s="567">
        <f>E66*C66</f>
        <v>0</v>
      </c>
      <c r="G66" s="566">
        <f>E66*D66</f>
        <v>0</v>
      </c>
      <c r="H66" s="572">
        <v>46132</v>
      </c>
      <c r="I66" s="665" t="s">
        <v>113</v>
      </c>
      <c r="J66" s="601">
        <v>40</v>
      </c>
      <c r="K66" s="569">
        <v>298.88</v>
      </c>
      <c r="L66" s="622"/>
      <c r="M66" s="562">
        <f t="shared" si="8"/>
        <v>0</v>
      </c>
      <c r="N66" s="646">
        <f t="shared" si="9"/>
        <v>0</v>
      </c>
    </row>
    <row r="67" spans="1:17" ht="23.1" customHeight="1">
      <c r="A67" s="599"/>
      <c r="B67" s="664" t="s">
        <v>393</v>
      </c>
      <c r="C67" s="581"/>
      <c r="D67" s="662"/>
      <c r="E67" s="597"/>
      <c r="F67" s="596"/>
      <c r="G67" s="595"/>
      <c r="H67" s="572">
        <v>46194</v>
      </c>
      <c r="I67" s="621" t="s">
        <v>392</v>
      </c>
      <c r="J67" s="601">
        <v>40</v>
      </c>
      <c r="K67" s="569">
        <v>378</v>
      </c>
      <c r="L67" s="562"/>
      <c r="M67" s="562">
        <f t="shared" si="8"/>
        <v>0</v>
      </c>
      <c r="N67" s="646">
        <f t="shared" si="9"/>
        <v>0</v>
      </c>
      <c r="P67" s="625"/>
      <c r="Q67" s="649"/>
    </row>
    <row r="68" spans="1:17" ht="23.1" customHeight="1">
      <c r="A68" s="572">
        <v>9910</v>
      </c>
      <c r="B68" s="580" t="s">
        <v>391</v>
      </c>
      <c r="C68" s="573">
        <v>25</v>
      </c>
      <c r="D68" s="663">
        <v>254.25</v>
      </c>
      <c r="E68" s="609"/>
      <c r="F68" s="567">
        <f>E68*C68</f>
        <v>0</v>
      </c>
      <c r="G68" s="566">
        <f>E68*D68</f>
        <v>0</v>
      </c>
      <c r="H68" s="572">
        <v>66704</v>
      </c>
      <c r="I68" s="621" t="s">
        <v>390</v>
      </c>
      <c r="J68" s="601">
        <v>40</v>
      </c>
      <c r="K68" s="569">
        <v>337.8</v>
      </c>
      <c r="L68" s="562"/>
      <c r="M68" s="562">
        <f t="shared" si="8"/>
        <v>0</v>
      </c>
      <c r="N68" s="646">
        <f t="shared" si="9"/>
        <v>0</v>
      </c>
      <c r="P68" s="625"/>
      <c r="Q68" s="649"/>
    </row>
    <row r="69" spans="1:17" ht="23.1" customHeight="1">
      <c r="A69" s="572">
        <v>9911</v>
      </c>
      <c r="B69" s="580" t="s">
        <v>389</v>
      </c>
      <c r="C69" s="573">
        <v>25</v>
      </c>
      <c r="D69" s="657">
        <v>235.25</v>
      </c>
      <c r="E69" s="600"/>
      <c r="F69" s="567">
        <f>E69*C69</f>
        <v>0</v>
      </c>
      <c r="G69" s="566">
        <f>E69*D69</f>
        <v>0</v>
      </c>
      <c r="H69" s="572">
        <v>46394</v>
      </c>
      <c r="I69" s="621" t="s">
        <v>388</v>
      </c>
      <c r="J69" s="601">
        <v>40</v>
      </c>
      <c r="K69" s="569">
        <v>235.48</v>
      </c>
      <c r="L69" s="562"/>
      <c r="M69" s="562">
        <f t="shared" si="8"/>
        <v>0</v>
      </c>
      <c r="N69" s="646">
        <f t="shared" si="9"/>
        <v>0</v>
      </c>
      <c r="P69" s="625"/>
      <c r="Q69" s="649"/>
    </row>
    <row r="70" spans="1:17" ht="23.1" customHeight="1">
      <c r="A70" s="572">
        <v>9557</v>
      </c>
      <c r="B70" s="580" t="s">
        <v>529</v>
      </c>
      <c r="C70" s="573">
        <v>25</v>
      </c>
      <c r="D70" s="657">
        <v>237.5</v>
      </c>
      <c r="E70" s="600"/>
      <c r="F70" s="567">
        <f>E70*C70</f>
        <v>0</v>
      </c>
      <c r="G70" s="566">
        <f>E70*D70</f>
        <v>0</v>
      </c>
      <c r="H70" s="572">
        <v>56294</v>
      </c>
      <c r="I70" s="621" t="s">
        <v>133</v>
      </c>
      <c r="J70" s="601">
        <v>40</v>
      </c>
      <c r="K70" s="569">
        <v>244.36</v>
      </c>
      <c r="L70" s="562"/>
      <c r="M70" s="562">
        <f t="shared" si="8"/>
        <v>0</v>
      </c>
      <c r="N70" s="646">
        <f t="shared" si="9"/>
        <v>0</v>
      </c>
      <c r="P70" s="625"/>
      <c r="Q70" s="649"/>
    </row>
    <row r="71" spans="1:17" ht="27">
      <c r="A71" s="572">
        <v>9411</v>
      </c>
      <c r="B71" s="580" t="s">
        <v>528</v>
      </c>
      <c r="C71" s="573">
        <v>25</v>
      </c>
      <c r="D71" s="663">
        <v>1150</v>
      </c>
      <c r="E71" s="609"/>
      <c r="F71" s="567">
        <f>E71*C71</f>
        <v>0</v>
      </c>
      <c r="G71" s="566">
        <f>E71*D71</f>
        <v>0</v>
      </c>
      <c r="H71" s="572">
        <v>56152</v>
      </c>
      <c r="I71" s="621" t="s">
        <v>109</v>
      </c>
      <c r="J71" s="601">
        <v>40</v>
      </c>
      <c r="K71" s="569">
        <v>230.2</v>
      </c>
      <c r="L71" s="562"/>
      <c r="M71" s="562">
        <f t="shared" si="8"/>
        <v>0</v>
      </c>
      <c r="N71" s="646">
        <f t="shared" si="9"/>
        <v>0</v>
      </c>
      <c r="P71" s="625"/>
      <c r="Q71" s="649"/>
    </row>
    <row r="72" spans="1:17" ht="23.1" customHeight="1">
      <c r="A72" s="599"/>
      <c r="B72" s="577" t="s">
        <v>385</v>
      </c>
      <c r="C72" s="581"/>
      <c r="D72" s="662"/>
      <c r="E72" s="597"/>
      <c r="F72" s="596"/>
      <c r="G72" s="595"/>
      <c r="H72" s="572">
        <v>66149</v>
      </c>
      <c r="I72" s="621" t="s">
        <v>382</v>
      </c>
      <c r="J72" s="601">
        <v>2</v>
      </c>
      <c r="K72" s="569">
        <v>136.53</v>
      </c>
      <c r="L72" s="562"/>
      <c r="M72" s="562">
        <f t="shared" si="8"/>
        <v>0</v>
      </c>
      <c r="N72" s="646">
        <f t="shared" si="9"/>
        <v>0</v>
      </c>
      <c r="P72" s="625"/>
      <c r="Q72" s="649"/>
    </row>
    <row r="73" spans="1:17" ht="23.1" customHeight="1">
      <c r="A73" s="565">
        <v>9310</v>
      </c>
      <c r="B73" s="661" t="s">
        <v>383</v>
      </c>
      <c r="C73" s="617">
        <v>25</v>
      </c>
      <c r="D73" s="657">
        <v>435</v>
      </c>
      <c r="E73" s="568"/>
      <c r="F73" s="567">
        <f>E73*C73</f>
        <v>0</v>
      </c>
      <c r="G73" s="566">
        <f>E73*D73</f>
        <v>0</v>
      </c>
      <c r="H73" s="572">
        <v>86012</v>
      </c>
      <c r="I73" s="656" t="s">
        <v>380</v>
      </c>
      <c r="J73" s="617">
        <v>15</v>
      </c>
      <c r="K73" s="569">
        <v>216.98</v>
      </c>
      <c r="L73" s="562"/>
      <c r="M73" s="562">
        <f t="shared" si="8"/>
        <v>0</v>
      </c>
      <c r="N73" s="646">
        <f t="shared" si="9"/>
        <v>0</v>
      </c>
      <c r="P73" s="660"/>
      <c r="Q73" s="659"/>
    </row>
    <row r="74" spans="1:17" ht="23.1" customHeight="1">
      <c r="A74" s="591">
        <v>9334</v>
      </c>
      <c r="B74" s="658" t="s">
        <v>381</v>
      </c>
      <c r="C74" s="601">
        <v>20</v>
      </c>
      <c r="D74" s="657">
        <v>268.2</v>
      </c>
      <c r="E74" s="568"/>
      <c r="F74" s="567">
        <f>E74*C74</f>
        <v>0</v>
      </c>
      <c r="G74" s="566">
        <f>E74*D74</f>
        <v>0</v>
      </c>
      <c r="H74" s="572">
        <v>86022</v>
      </c>
      <c r="I74" s="656" t="s">
        <v>378</v>
      </c>
      <c r="J74" s="617">
        <v>25</v>
      </c>
      <c r="K74" s="569">
        <v>353.63</v>
      </c>
      <c r="L74" s="562"/>
      <c r="M74" s="562">
        <f t="shared" si="8"/>
        <v>0</v>
      </c>
      <c r="N74" s="646">
        <f t="shared" si="9"/>
        <v>0</v>
      </c>
      <c r="P74" s="625"/>
      <c r="Q74" s="649"/>
    </row>
    <row r="75" spans="1:17" ht="23.1" customHeight="1">
      <c r="A75" s="599"/>
      <c r="B75" s="577" t="s">
        <v>379</v>
      </c>
      <c r="C75" s="581"/>
      <c r="D75" s="655"/>
      <c r="E75" s="597"/>
      <c r="F75" s="596"/>
      <c r="G75" s="595"/>
      <c r="H75" s="654">
        <v>86032</v>
      </c>
      <c r="I75" s="653" t="s">
        <v>376</v>
      </c>
      <c r="J75" s="652">
        <v>25</v>
      </c>
      <c r="K75" s="569">
        <v>293.75</v>
      </c>
      <c r="L75" s="562"/>
      <c r="M75" s="562">
        <f t="shared" si="8"/>
        <v>0</v>
      </c>
      <c r="N75" s="646">
        <f t="shared" si="9"/>
        <v>0</v>
      </c>
      <c r="P75" s="625"/>
      <c r="Q75" s="649"/>
    </row>
    <row r="76" spans="1:17" ht="23.1" customHeight="1">
      <c r="A76" s="572">
        <v>9520</v>
      </c>
      <c r="B76" s="621" t="s">
        <v>377</v>
      </c>
      <c r="C76" s="584">
        <v>20</v>
      </c>
      <c r="D76" s="637">
        <v>137.46</v>
      </c>
      <c r="E76" s="600"/>
      <c r="F76" s="567">
        <f t="shared" ref="F76:F82" si="10">E76*C76</f>
        <v>0</v>
      </c>
      <c r="G76" s="566">
        <f t="shared" ref="G76:G82" si="11">E76*D76</f>
        <v>0</v>
      </c>
      <c r="H76" s="654">
        <v>86514</v>
      </c>
      <c r="I76" s="653" t="s">
        <v>374</v>
      </c>
      <c r="J76" s="652">
        <v>25</v>
      </c>
      <c r="K76" s="651">
        <v>265.38</v>
      </c>
      <c r="L76" s="650"/>
      <c r="M76" s="562">
        <f t="shared" si="8"/>
        <v>0</v>
      </c>
      <c r="N76" s="646">
        <f t="shared" si="9"/>
        <v>0</v>
      </c>
      <c r="P76" s="625"/>
      <c r="Q76" s="649"/>
    </row>
    <row r="77" spans="1:17" ht="27">
      <c r="A77" s="572">
        <v>9400</v>
      </c>
      <c r="B77" s="621" t="s">
        <v>375</v>
      </c>
      <c r="C77" s="584">
        <v>20</v>
      </c>
      <c r="D77" s="605">
        <v>241.8</v>
      </c>
      <c r="E77" s="600"/>
      <c r="F77" s="567">
        <f t="shared" si="10"/>
        <v>0</v>
      </c>
      <c r="G77" s="566">
        <f t="shared" si="11"/>
        <v>0</v>
      </c>
      <c r="H77" s="572">
        <v>86522</v>
      </c>
      <c r="I77" s="647" t="s">
        <v>372</v>
      </c>
      <c r="J77" s="617">
        <v>25</v>
      </c>
      <c r="K77" s="569">
        <v>270.85000000000002</v>
      </c>
      <c r="L77" s="562"/>
      <c r="M77" s="562">
        <f t="shared" si="8"/>
        <v>0</v>
      </c>
      <c r="N77" s="646">
        <f t="shared" si="9"/>
        <v>0</v>
      </c>
      <c r="P77" s="625"/>
      <c r="Q77" s="649"/>
    </row>
    <row r="78" spans="1:17" ht="23.1" customHeight="1">
      <c r="A78" s="572">
        <v>9401</v>
      </c>
      <c r="B78" s="621" t="s">
        <v>373</v>
      </c>
      <c r="C78" s="584">
        <v>25</v>
      </c>
      <c r="D78" s="648">
        <v>263.13</v>
      </c>
      <c r="E78" s="609"/>
      <c r="F78" s="567">
        <f t="shared" si="10"/>
        <v>0</v>
      </c>
      <c r="G78" s="566">
        <f t="shared" si="11"/>
        <v>0</v>
      </c>
      <c r="H78" s="572">
        <v>86044</v>
      </c>
      <c r="I78" s="647" t="s">
        <v>370</v>
      </c>
      <c r="J78" s="617">
        <v>25</v>
      </c>
      <c r="K78" s="569">
        <v>276.68</v>
      </c>
      <c r="L78" s="562"/>
      <c r="M78" s="562">
        <f t="shared" si="8"/>
        <v>0</v>
      </c>
      <c r="N78" s="646">
        <f t="shared" si="9"/>
        <v>0</v>
      </c>
      <c r="P78" s="645"/>
      <c r="Q78" s="644"/>
    </row>
    <row r="79" spans="1:17" ht="23.1" customHeight="1">
      <c r="A79" s="572">
        <v>9553</v>
      </c>
      <c r="B79" s="621" t="s">
        <v>527</v>
      </c>
      <c r="C79" s="584">
        <v>25</v>
      </c>
      <c r="D79" s="637">
        <v>280.75</v>
      </c>
      <c r="E79" s="600"/>
      <c r="F79" s="567">
        <f t="shared" si="10"/>
        <v>0</v>
      </c>
      <c r="G79" s="566">
        <f t="shared" si="11"/>
        <v>0</v>
      </c>
      <c r="H79" s="572">
        <v>86624</v>
      </c>
      <c r="I79" s="647" t="s">
        <v>368</v>
      </c>
      <c r="J79" s="617">
        <v>25</v>
      </c>
      <c r="K79" s="569">
        <v>265</v>
      </c>
      <c r="L79" s="562"/>
      <c r="M79" s="562">
        <f t="shared" si="8"/>
        <v>0</v>
      </c>
      <c r="N79" s="646">
        <f t="shared" si="9"/>
        <v>0</v>
      </c>
      <c r="P79" s="645"/>
      <c r="Q79" s="644"/>
    </row>
    <row r="80" spans="1:17" ht="23.1" customHeight="1" thickBot="1">
      <c r="A80" s="572">
        <v>9558</v>
      </c>
      <c r="B80" s="621" t="s">
        <v>369</v>
      </c>
      <c r="C80" s="584">
        <v>20</v>
      </c>
      <c r="D80" s="605">
        <v>285.8</v>
      </c>
      <c r="E80" s="600"/>
      <c r="F80" s="567">
        <f t="shared" si="10"/>
        <v>0</v>
      </c>
      <c r="G80" s="566">
        <f t="shared" si="11"/>
        <v>0</v>
      </c>
      <c r="H80" s="643">
        <v>79479</v>
      </c>
      <c r="I80" s="642" t="s">
        <v>366</v>
      </c>
      <c r="J80" s="641">
        <v>22.68</v>
      </c>
      <c r="K80" s="640">
        <v>585.14</v>
      </c>
      <c r="L80" s="639"/>
      <c r="M80" s="639">
        <f t="shared" si="8"/>
        <v>0</v>
      </c>
      <c r="N80" s="638">
        <f t="shared" si="9"/>
        <v>0</v>
      </c>
      <c r="P80" s="625"/>
      <c r="Q80" s="624"/>
    </row>
    <row r="81" spans="1:17" ht="23.1" customHeight="1" thickBot="1">
      <c r="A81" s="591">
        <v>85919</v>
      </c>
      <c r="B81" s="621" t="s">
        <v>367</v>
      </c>
      <c r="C81" s="584">
        <v>15</v>
      </c>
      <c r="D81" s="637">
        <v>36.68</v>
      </c>
      <c r="E81" s="600"/>
      <c r="F81" s="567">
        <f t="shared" si="10"/>
        <v>0</v>
      </c>
      <c r="G81" s="566">
        <f t="shared" si="11"/>
        <v>0</v>
      </c>
      <c r="H81" s="636"/>
      <c r="I81" s="634" t="s">
        <v>364</v>
      </c>
      <c r="J81" s="634"/>
      <c r="K81" s="635"/>
      <c r="L81" s="634"/>
      <c r="M81" s="633"/>
      <c r="N81" s="632"/>
      <c r="P81" s="625"/>
      <c r="Q81" s="624"/>
    </row>
    <row r="82" spans="1:17" ht="23.1" customHeight="1">
      <c r="A82" s="591">
        <v>85929</v>
      </c>
      <c r="B82" s="621" t="s">
        <v>365</v>
      </c>
      <c r="C82" s="584">
        <v>15</v>
      </c>
      <c r="D82" s="605">
        <v>77.88</v>
      </c>
      <c r="E82" s="600"/>
      <c r="F82" s="567">
        <f t="shared" si="10"/>
        <v>0</v>
      </c>
      <c r="G82" s="566">
        <f t="shared" si="11"/>
        <v>0</v>
      </c>
      <c r="H82" s="631"/>
      <c r="I82" s="630" t="s">
        <v>362</v>
      </c>
      <c r="J82" s="629"/>
      <c r="K82" s="628"/>
      <c r="L82" s="627"/>
      <c r="M82" s="627"/>
      <c r="N82" s="626"/>
      <c r="P82" s="625"/>
      <c r="Q82" s="624"/>
    </row>
    <row r="83" spans="1:17" ht="23.1" customHeight="1">
      <c r="A83" s="599"/>
      <c r="B83" s="577" t="s">
        <v>363</v>
      </c>
      <c r="C83" s="581"/>
      <c r="D83" s="613"/>
      <c r="E83" s="597"/>
      <c r="F83" s="596"/>
      <c r="G83" s="595"/>
      <c r="H83" s="572">
        <v>57392</v>
      </c>
      <c r="I83" s="585" t="s">
        <v>357</v>
      </c>
      <c r="J83" s="584">
        <v>4</v>
      </c>
      <c r="K83" s="623">
        <v>104.74</v>
      </c>
      <c r="L83" s="622"/>
      <c r="M83" s="562">
        <f>L83*J83</f>
        <v>0</v>
      </c>
      <c r="N83" s="603">
        <f>K83*L83</f>
        <v>0</v>
      </c>
      <c r="P83" s="620"/>
      <c r="Q83" s="619"/>
    </row>
    <row r="84" spans="1:17" ht="23.1" customHeight="1">
      <c r="A84" s="572">
        <v>46462</v>
      </c>
      <c r="B84" s="621" t="s">
        <v>358</v>
      </c>
      <c r="C84" s="601">
        <v>40</v>
      </c>
      <c r="D84" s="569">
        <v>343.8</v>
      </c>
      <c r="E84" s="568"/>
      <c r="F84" s="567">
        <f t="shared" ref="F84:F94" si="12">E84*C84</f>
        <v>0</v>
      </c>
      <c r="G84" s="566">
        <f t="shared" ref="G84:G105" si="13">E84*D84</f>
        <v>0</v>
      </c>
      <c r="H84" s="572">
        <v>57394</v>
      </c>
      <c r="I84" s="585" t="s">
        <v>355</v>
      </c>
      <c r="J84" s="584">
        <v>15</v>
      </c>
      <c r="K84" s="569">
        <v>363.91</v>
      </c>
      <c r="L84" s="583"/>
      <c r="M84" s="562">
        <f>L84*J84</f>
        <v>0</v>
      </c>
      <c r="N84" s="603">
        <f>K84*L84</f>
        <v>0</v>
      </c>
      <c r="P84" s="620"/>
      <c r="Q84" s="619"/>
    </row>
    <row r="85" spans="1:17" ht="23.1" customHeight="1">
      <c r="A85" s="572">
        <v>46472</v>
      </c>
      <c r="B85" s="602" t="s">
        <v>526</v>
      </c>
      <c r="C85" s="601">
        <v>40</v>
      </c>
      <c r="D85" s="569">
        <v>280.8</v>
      </c>
      <c r="E85" s="568"/>
      <c r="F85" s="567">
        <f t="shared" si="12"/>
        <v>0</v>
      </c>
      <c r="G85" s="566">
        <f t="shared" si="13"/>
        <v>0</v>
      </c>
      <c r="H85" s="572">
        <v>57395</v>
      </c>
      <c r="I85" s="585" t="s">
        <v>353</v>
      </c>
      <c r="J85" s="584">
        <v>25</v>
      </c>
      <c r="K85" s="569">
        <v>589.4</v>
      </c>
      <c r="L85" s="583"/>
      <c r="M85" s="562">
        <f>L85*J85</f>
        <v>0</v>
      </c>
      <c r="N85" s="603">
        <f>K85*L85</f>
        <v>0</v>
      </c>
    </row>
    <row r="86" spans="1:17" ht="23.1" customHeight="1">
      <c r="A86" s="572">
        <v>46482</v>
      </c>
      <c r="B86" s="602" t="s">
        <v>354</v>
      </c>
      <c r="C86" s="601">
        <v>40</v>
      </c>
      <c r="D86" s="569">
        <v>293.8</v>
      </c>
      <c r="E86" s="568"/>
      <c r="F86" s="567">
        <f t="shared" si="12"/>
        <v>0</v>
      </c>
      <c r="G86" s="566">
        <f t="shared" si="13"/>
        <v>0</v>
      </c>
      <c r="H86" s="572">
        <v>57911</v>
      </c>
      <c r="I86" s="618" t="s">
        <v>351</v>
      </c>
      <c r="J86" s="617">
        <v>20</v>
      </c>
      <c r="K86" s="569">
        <v>497.38</v>
      </c>
      <c r="L86" s="583"/>
      <c r="M86" s="562">
        <f>L86*J86</f>
        <v>0</v>
      </c>
      <c r="N86" s="603">
        <f>K86*L86</f>
        <v>0</v>
      </c>
    </row>
    <row r="87" spans="1:17" ht="23.1" customHeight="1">
      <c r="A87" s="572">
        <v>46122</v>
      </c>
      <c r="B87" s="602" t="s">
        <v>352</v>
      </c>
      <c r="C87" s="601">
        <v>40</v>
      </c>
      <c r="D87" s="569">
        <v>275.56</v>
      </c>
      <c r="E87" s="568"/>
      <c r="F87" s="567">
        <f t="shared" si="12"/>
        <v>0</v>
      </c>
      <c r="G87" s="566">
        <f t="shared" si="13"/>
        <v>0</v>
      </c>
      <c r="H87" s="572">
        <v>57910</v>
      </c>
      <c r="I87" s="618" t="s">
        <v>349</v>
      </c>
      <c r="J87" s="617">
        <v>2</v>
      </c>
      <c r="K87" s="569">
        <v>60.96</v>
      </c>
      <c r="L87" s="583"/>
      <c r="M87" s="562">
        <f>L87*J87</f>
        <v>0</v>
      </c>
      <c r="N87" s="603">
        <f>K87*L87</f>
        <v>0</v>
      </c>
    </row>
    <row r="88" spans="1:17" ht="23.1" customHeight="1">
      <c r="A88" s="572">
        <v>46022</v>
      </c>
      <c r="B88" s="602" t="s">
        <v>350</v>
      </c>
      <c r="C88" s="601">
        <v>40</v>
      </c>
      <c r="D88" s="569">
        <v>315.8</v>
      </c>
      <c r="E88" s="568"/>
      <c r="F88" s="567">
        <f t="shared" si="12"/>
        <v>0</v>
      </c>
      <c r="G88" s="566">
        <f t="shared" si="13"/>
        <v>0</v>
      </c>
      <c r="H88" s="594"/>
      <c r="I88" s="593"/>
      <c r="J88" s="616"/>
      <c r="K88" s="569"/>
      <c r="L88" s="583"/>
      <c r="M88" s="562"/>
      <c r="N88" s="603"/>
    </row>
    <row r="89" spans="1:17" ht="23.1" customHeight="1">
      <c r="A89" s="572">
        <v>46442</v>
      </c>
      <c r="B89" s="602" t="s">
        <v>525</v>
      </c>
      <c r="C89" s="601">
        <v>40</v>
      </c>
      <c r="D89" s="569">
        <v>326.8</v>
      </c>
      <c r="E89" s="568"/>
      <c r="F89" s="567">
        <f t="shared" si="12"/>
        <v>0</v>
      </c>
      <c r="G89" s="566">
        <f t="shared" si="13"/>
        <v>0</v>
      </c>
      <c r="H89" s="328">
        <v>37332</v>
      </c>
      <c r="I89" s="327" t="s">
        <v>346</v>
      </c>
      <c r="J89" s="309">
        <v>4</v>
      </c>
      <c r="K89" s="569">
        <v>130</v>
      </c>
      <c r="L89" s="583"/>
      <c r="M89" s="562">
        <f>L89*J89</f>
        <v>0</v>
      </c>
      <c r="N89" s="603">
        <f>K89*L89</f>
        <v>0</v>
      </c>
    </row>
    <row r="90" spans="1:17" ht="23.1" customHeight="1">
      <c r="A90" s="572">
        <v>66452</v>
      </c>
      <c r="B90" s="602" t="s">
        <v>347</v>
      </c>
      <c r="C90" s="601">
        <v>40</v>
      </c>
      <c r="D90" s="569">
        <v>327.60000000000002</v>
      </c>
      <c r="E90" s="568"/>
      <c r="F90" s="567">
        <f t="shared" si="12"/>
        <v>0</v>
      </c>
      <c r="G90" s="566">
        <f t="shared" si="13"/>
        <v>0</v>
      </c>
      <c r="H90" s="591">
        <v>57337</v>
      </c>
      <c r="I90" s="590" t="s">
        <v>344</v>
      </c>
      <c r="J90" s="570">
        <v>10</v>
      </c>
      <c r="K90" s="569">
        <v>305.99</v>
      </c>
      <c r="L90" s="583"/>
      <c r="M90" s="562">
        <f>L90*J90</f>
        <v>0</v>
      </c>
      <c r="N90" s="603">
        <f>K90*L90</f>
        <v>0</v>
      </c>
    </row>
    <row r="91" spans="1:17" ht="23.1" customHeight="1">
      <c r="A91" s="572">
        <v>26187</v>
      </c>
      <c r="B91" s="602" t="s">
        <v>524</v>
      </c>
      <c r="C91" s="601">
        <v>25</v>
      </c>
      <c r="D91" s="569">
        <v>269.68</v>
      </c>
      <c r="E91" s="568"/>
      <c r="F91" s="567">
        <f t="shared" si="12"/>
        <v>0</v>
      </c>
      <c r="G91" s="566">
        <f t="shared" si="13"/>
        <v>0</v>
      </c>
      <c r="H91" s="591">
        <v>57333</v>
      </c>
      <c r="I91" s="590" t="s">
        <v>342</v>
      </c>
      <c r="J91" s="570">
        <v>20</v>
      </c>
      <c r="K91" s="569">
        <v>605.57000000000005</v>
      </c>
      <c r="L91" s="583"/>
      <c r="M91" s="562">
        <f>L91*J91</f>
        <v>0</v>
      </c>
      <c r="N91" s="603">
        <f>K91*L91</f>
        <v>0</v>
      </c>
    </row>
    <row r="92" spans="1:17" ht="23.1" customHeight="1">
      <c r="A92" s="572">
        <v>46252</v>
      </c>
      <c r="B92" s="602" t="s">
        <v>343</v>
      </c>
      <c r="C92" s="601">
        <v>40</v>
      </c>
      <c r="D92" s="569">
        <v>396.2</v>
      </c>
      <c r="E92" s="568"/>
      <c r="F92" s="567">
        <f t="shared" si="12"/>
        <v>0</v>
      </c>
      <c r="G92" s="566">
        <f t="shared" si="13"/>
        <v>0</v>
      </c>
      <c r="H92" s="591">
        <v>57922</v>
      </c>
      <c r="I92" s="615" t="s">
        <v>340</v>
      </c>
      <c r="J92" s="570">
        <v>20</v>
      </c>
      <c r="K92" s="569">
        <v>629.05999999999995</v>
      </c>
      <c r="L92" s="583"/>
      <c r="M92" s="562">
        <f>L92*J92</f>
        <v>0</v>
      </c>
      <c r="N92" s="603">
        <f>K92*L92</f>
        <v>0</v>
      </c>
    </row>
    <row r="93" spans="1:17" ht="27">
      <c r="A93" s="572">
        <v>66962</v>
      </c>
      <c r="B93" s="602" t="s">
        <v>341</v>
      </c>
      <c r="C93" s="601">
        <v>40</v>
      </c>
      <c r="D93" s="569">
        <v>413.2</v>
      </c>
      <c r="E93" s="568"/>
      <c r="F93" s="567">
        <f t="shared" si="12"/>
        <v>0</v>
      </c>
      <c r="G93" s="566">
        <f t="shared" si="13"/>
        <v>0</v>
      </c>
      <c r="H93" s="591">
        <v>57920</v>
      </c>
      <c r="I93" s="614" t="s">
        <v>338</v>
      </c>
      <c r="J93" s="570">
        <v>2</v>
      </c>
      <c r="K93" s="569">
        <v>70.28</v>
      </c>
      <c r="L93" s="583"/>
      <c r="M93" s="562">
        <f>L93*J93</f>
        <v>0</v>
      </c>
      <c r="N93" s="603">
        <f>K93*L93</f>
        <v>0</v>
      </c>
    </row>
    <row r="94" spans="1:17" ht="23.1" customHeight="1">
      <c r="A94" s="572">
        <v>56952</v>
      </c>
      <c r="B94" s="602" t="s">
        <v>339</v>
      </c>
      <c r="C94" s="601">
        <v>40</v>
      </c>
      <c r="D94" s="569">
        <v>221.2</v>
      </c>
      <c r="E94" s="568"/>
      <c r="F94" s="567">
        <f t="shared" si="12"/>
        <v>0</v>
      </c>
      <c r="G94" s="566">
        <f t="shared" si="13"/>
        <v>0</v>
      </c>
      <c r="H94" s="591"/>
      <c r="I94" s="590"/>
      <c r="J94" s="573"/>
      <c r="K94" s="569"/>
      <c r="L94" s="583"/>
      <c r="M94" s="562"/>
      <c r="N94" s="603"/>
    </row>
    <row r="95" spans="1:17" ht="23.1" customHeight="1">
      <c r="A95" s="599"/>
      <c r="B95" s="577" t="s">
        <v>337</v>
      </c>
      <c r="C95" s="581"/>
      <c r="D95" s="613"/>
      <c r="E95" s="597"/>
      <c r="F95" s="596"/>
      <c r="G95" s="595">
        <f t="shared" si="13"/>
        <v>0</v>
      </c>
      <c r="H95" s="591">
        <v>57512</v>
      </c>
      <c r="I95" s="590" t="s">
        <v>523</v>
      </c>
      <c r="J95" s="573">
        <v>4</v>
      </c>
      <c r="K95" s="569">
        <v>111.03</v>
      </c>
      <c r="L95" s="583"/>
      <c r="M95" s="562">
        <f t="shared" ref="M95:M100" si="14">L95*J95</f>
        <v>0</v>
      </c>
      <c r="N95" s="603">
        <f>K95*L95</f>
        <v>0</v>
      </c>
    </row>
    <row r="96" spans="1:17" ht="23.1" customHeight="1">
      <c r="A96" s="572">
        <v>46466</v>
      </c>
      <c r="B96" s="602" t="s">
        <v>336</v>
      </c>
      <c r="C96" s="601">
        <v>5</v>
      </c>
      <c r="D96" s="569">
        <v>49.92</v>
      </c>
      <c r="E96" s="600"/>
      <c r="F96" s="567">
        <f t="shared" ref="F96:F105" si="15">E96*C96</f>
        <v>0</v>
      </c>
      <c r="G96" s="566">
        <f t="shared" si="13"/>
        <v>0</v>
      </c>
      <c r="H96" s="591">
        <v>57514</v>
      </c>
      <c r="I96" s="590" t="s">
        <v>522</v>
      </c>
      <c r="J96" s="573">
        <v>12</v>
      </c>
      <c r="K96" s="569">
        <v>287.16000000000003</v>
      </c>
      <c r="L96" s="583"/>
      <c r="M96" s="562">
        <f t="shared" si="14"/>
        <v>0</v>
      </c>
      <c r="N96" s="603">
        <f>K96*L96</f>
        <v>0</v>
      </c>
    </row>
    <row r="97" spans="1:15" ht="23.1" customHeight="1">
      <c r="A97" s="572">
        <v>46476</v>
      </c>
      <c r="B97" s="602" t="s">
        <v>334</v>
      </c>
      <c r="C97" s="601">
        <v>5</v>
      </c>
      <c r="D97" s="569">
        <v>42.23</v>
      </c>
      <c r="E97" s="600"/>
      <c r="F97" s="567">
        <f t="shared" si="15"/>
        <v>0</v>
      </c>
      <c r="G97" s="566">
        <f t="shared" si="13"/>
        <v>0</v>
      </c>
      <c r="H97" s="591"/>
      <c r="I97" s="590"/>
      <c r="J97" s="573"/>
      <c r="K97" s="569"/>
      <c r="L97" s="583"/>
      <c r="M97" s="562">
        <f t="shared" si="14"/>
        <v>0</v>
      </c>
      <c r="N97" s="603"/>
    </row>
    <row r="98" spans="1:15" ht="23.1" customHeight="1">
      <c r="A98" s="572">
        <v>46486</v>
      </c>
      <c r="B98" s="602" t="s">
        <v>521</v>
      </c>
      <c r="C98" s="601">
        <v>5</v>
      </c>
      <c r="D98" s="569">
        <v>41.6</v>
      </c>
      <c r="E98" s="600"/>
      <c r="F98" s="567">
        <f t="shared" si="15"/>
        <v>0</v>
      </c>
      <c r="G98" s="566">
        <f t="shared" si="13"/>
        <v>0</v>
      </c>
      <c r="H98" s="591">
        <v>57454</v>
      </c>
      <c r="I98" s="590" t="s">
        <v>330</v>
      </c>
      <c r="J98" s="573">
        <v>4</v>
      </c>
      <c r="K98" s="569">
        <v>125.11</v>
      </c>
      <c r="L98" s="583"/>
      <c r="M98" s="562">
        <f t="shared" si="14"/>
        <v>0</v>
      </c>
      <c r="N98" s="603">
        <f>K98*L98</f>
        <v>0</v>
      </c>
    </row>
    <row r="99" spans="1:15" ht="23.1" customHeight="1">
      <c r="A99" s="572">
        <v>46126</v>
      </c>
      <c r="B99" s="602" t="s">
        <v>331</v>
      </c>
      <c r="C99" s="601">
        <v>5</v>
      </c>
      <c r="D99" s="569">
        <v>48.25</v>
      </c>
      <c r="E99" s="609"/>
      <c r="F99" s="567">
        <f t="shared" si="15"/>
        <v>0</v>
      </c>
      <c r="G99" s="566">
        <f t="shared" si="13"/>
        <v>0</v>
      </c>
      <c r="H99" s="612"/>
      <c r="I99" s="611"/>
      <c r="J99" s="610"/>
      <c r="K99" s="569"/>
      <c r="L99" s="608"/>
      <c r="M99" s="562">
        <f t="shared" si="14"/>
        <v>0</v>
      </c>
      <c r="N99" s="603"/>
      <c r="O99" s="543"/>
    </row>
    <row r="100" spans="1:15" ht="23.1" customHeight="1">
      <c r="A100" s="572">
        <v>46026</v>
      </c>
      <c r="B100" s="602" t="s">
        <v>329</v>
      </c>
      <c r="C100" s="601">
        <v>5</v>
      </c>
      <c r="D100" s="569">
        <v>42.33</v>
      </c>
      <c r="E100" s="609"/>
      <c r="F100" s="567">
        <f t="shared" si="15"/>
        <v>0</v>
      </c>
      <c r="G100" s="566">
        <f t="shared" si="13"/>
        <v>0</v>
      </c>
      <c r="H100" s="572">
        <v>57125</v>
      </c>
      <c r="I100" s="585" t="s">
        <v>327</v>
      </c>
      <c r="J100" s="584">
        <v>25</v>
      </c>
      <c r="K100" s="605">
        <v>290</v>
      </c>
      <c r="L100" s="608"/>
      <c r="M100" s="562">
        <f t="shared" si="14"/>
        <v>0</v>
      </c>
      <c r="N100" s="603">
        <f>K100*L100</f>
        <v>0</v>
      </c>
      <c r="O100" s="543"/>
    </row>
    <row r="101" spans="1:15" ht="23.1" customHeight="1">
      <c r="A101" s="572">
        <v>46446</v>
      </c>
      <c r="B101" s="602" t="s">
        <v>520</v>
      </c>
      <c r="C101" s="601">
        <v>5</v>
      </c>
      <c r="D101" s="569">
        <v>53.2</v>
      </c>
      <c r="E101" s="600"/>
      <c r="F101" s="567">
        <f t="shared" si="15"/>
        <v>0</v>
      </c>
      <c r="G101" s="566">
        <f t="shared" si="13"/>
        <v>0</v>
      </c>
      <c r="H101" s="604"/>
      <c r="I101" s="607"/>
      <c r="J101" s="606"/>
      <c r="K101" s="605"/>
      <c r="L101" s="562"/>
      <c r="M101" s="562"/>
      <c r="N101" s="603"/>
      <c r="O101" s="543"/>
    </row>
    <row r="102" spans="1:15" ht="23.1" customHeight="1">
      <c r="A102" s="572">
        <v>66456</v>
      </c>
      <c r="B102" s="602" t="s">
        <v>326</v>
      </c>
      <c r="C102" s="601">
        <v>5</v>
      </c>
      <c r="D102" s="569">
        <v>47.3</v>
      </c>
      <c r="E102" s="600"/>
      <c r="F102" s="567">
        <f t="shared" si="15"/>
        <v>0</v>
      </c>
      <c r="G102" s="566">
        <f t="shared" si="13"/>
        <v>0</v>
      </c>
      <c r="H102" s="591">
        <v>57115</v>
      </c>
      <c r="I102" s="590" t="s">
        <v>324</v>
      </c>
      <c r="J102" s="573">
        <v>25</v>
      </c>
      <c r="K102" s="569">
        <v>385.08</v>
      </c>
      <c r="L102" s="562"/>
      <c r="M102" s="562">
        <f>L102*J102</f>
        <v>0</v>
      </c>
      <c r="N102" s="603">
        <f>K102*L102</f>
        <v>0</v>
      </c>
      <c r="O102" s="543"/>
    </row>
    <row r="103" spans="1:15" ht="23.1" customHeight="1">
      <c r="A103" s="572">
        <v>26186</v>
      </c>
      <c r="B103" s="602" t="s">
        <v>519</v>
      </c>
      <c r="C103" s="601">
        <v>5</v>
      </c>
      <c r="D103" s="569">
        <v>62.48</v>
      </c>
      <c r="E103" s="600"/>
      <c r="F103" s="567">
        <f t="shared" si="15"/>
        <v>0</v>
      </c>
      <c r="G103" s="566">
        <f t="shared" si="13"/>
        <v>0</v>
      </c>
      <c r="H103" s="604"/>
      <c r="I103" s="590"/>
      <c r="J103" s="573"/>
      <c r="K103" s="569">
        <v>264.2</v>
      </c>
      <c r="L103" s="583"/>
      <c r="M103" s="562">
        <f>L103*J103</f>
        <v>0</v>
      </c>
      <c r="N103" s="603"/>
      <c r="O103" s="543"/>
    </row>
    <row r="104" spans="1:15" ht="23.1" customHeight="1">
      <c r="A104" s="572">
        <v>46259</v>
      </c>
      <c r="B104" s="602" t="s">
        <v>323</v>
      </c>
      <c r="C104" s="601">
        <v>5</v>
      </c>
      <c r="D104" s="569">
        <v>52.28</v>
      </c>
      <c r="E104" s="600"/>
      <c r="F104" s="567">
        <f t="shared" si="15"/>
        <v>0</v>
      </c>
      <c r="G104" s="566">
        <f t="shared" si="13"/>
        <v>0</v>
      </c>
      <c r="H104" s="579"/>
      <c r="I104" s="582" t="s">
        <v>320</v>
      </c>
      <c r="J104" s="581"/>
      <c r="K104" s="587"/>
      <c r="L104" s="575"/>
      <c r="M104" s="575"/>
      <c r="N104" s="586"/>
      <c r="O104" s="543"/>
    </row>
    <row r="105" spans="1:15" ht="23.1" customHeight="1">
      <c r="A105" s="572">
        <v>66966</v>
      </c>
      <c r="B105" s="602" t="s">
        <v>321</v>
      </c>
      <c r="C105" s="601">
        <v>5</v>
      </c>
      <c r="D105" s="569">
        <v>58.63</v>
      </c>
      <c r="E105" s="600"/>
      <c r="F105" s="567">
        <f t="shared" si="15"/>
        <v>0</v>
      </c>
      <c r="G105" s="566">
        <f t="shared" si="13"/>
        <v>0</v>
      </c>
      <c r="H105" s="572">
        <v>57261</v>
      </c>
      <c r="I105" s="585" t="s">
        <v>318</v>
      </c>
      <c r="J105" s="584">
        <v>2</v>
      </c>
      <c r="K105" s="569">
        <v>60.39</v>
      </c>
      <c r="L105" s="562"/>
      <c r="M105" s="562">
        <f t="shared" ref="M105:M110" si="16">L105*J105</f>
        <v>0</v>
      </c>
      <c r="N105" s="589">
        <f>K105*L105</f>
        <v>0</v>
      </c>
      <c r="O105" s="543"/>
    </row>
    <row r="106" spans="1:15" ht="23.25">
      <c r="A106" s="599"/>
      <c r="B106" s="577" t="s">
        <v>319</v>
      </c>
      <c r="C106" s="581"/>
      <c r="D106" s="598"/>
      <c r="E106" s="597"/>
      <c r="F106" s="596"/>
      <c r="G106" s="595"/>
      <c r="H106" s="572">
        <v>57262</v>
      </c>
      <c r="I106" s="585" t="s">
        <v>316</v>
      </c>
      <c r="J106" s="584">
        <v>4</v>
      </c>
      <c r="K106" s="569">
        <v>111.38</v>
      </c>
      <c r="L106" s="562"/>
      <c r="M106" s="562">
        <f t="shared" si="16"/>
        <v>0</v>
      </c>
      <c r="N106" s="589">
        <f>K106*L106</f>
        <v>0</v>
      </c>
      <c r="O106" s="543"/>
    </row>
    <row r="107" spans="1:15" ht="23.1" customHeight="1">
      <c r="A107" s="572">
        <v>48119</v>
      </c>
      <c r="B107" s="580" t="s">
        <v>518</v>
      </c>
      <c r="C107" s="573">
        <v>20</v>
      </c>
      <c r="D107" s="569">
        <v>220.8</v>
      </c>
      <c r="E107" s="568"/>
      <c r="F107" s="567">
        <f t="shared" ref="F107:F118" si="17">E107*C107</f>
        <v>0</v>
      </c>
      <c r="G107" s="566">
        <f t="shared" ref="G107:G118" si="18">E107*D107</f>
        <v>0</v>
      </c>
      <c r="H107" s="572">
        <v>57263</v>
      </c>
      <c r="I107" s="585" t="s">
        <v>314</v>
      </c>
      <c r="J107" s="584">
        <v>20</v>
      </c>
      <c r="K107" s="569">
        <v>527.01</v>
      </c>
      <c r="L107" s="562"/>
      <c r="M107" s="562">
        <f t="shared" si="16"/>
        <v>0</v>
      </c>
      <c r="N107" s="589">
        <f>K107*L107</f>
        <v>0</v>
      </c>
      <c r="O107" s="543"/>
    </row>
    <row r="108" spans="1:15" ht="23.1" customHeight="1">
      <c r="A108" s="572">
        <v>48122</v>
      </c>
      <c r="B108" s="580" t="s">
        <v>517</v>
      </c>
      <c r="C108" s="573">
        <v>20</v>
      </c>
      <c r="D108" s="569">
        <v>210.28</v>
      </c>
      <c r="E108" s="568"/>
      <c r="F108" s="567">
        <f t="shared" si="17"/>
        <v>0</v>
      </c>
      <c r="G108" s="566">
        <f t="shared" si="18"/>
        <v>0</v>
      </c>
      <c r="H108" s="594"/>
      <c r="I108" s="593"/>
      <c r="J108" s="592"/>
      <c r="K108" s="569"/>
      <c r="L108" s="583"/>
      <c r="M108" s="562">
        <f t="shared" si="16"/>
        <v>0</v>
      </c>
      <c r="N108" s="589"/>
      <c r="O108" s="543"/>
    </row>
    <row r="109" spans="1:15" ht="23.1" customHeight="1">
      <c r="A109" s="572">
        <v>48129</v>
      </c>
      <c r="B109" s="580" t="s">
        <v>516</v>
      </c>
      <c r="C109" s="573">
        <v>20</v>
      </c>
      <c r="D109" s="569">
        <v>211.4</v>
      </c>
      <c r="E109" s="568"/>
      <c r="F109" s="567">
        <f t="shared" si="17"/>
        <v>0</v>
      </c>
      <c r="G109" s="566">
        <f t="shared" si="18"/>
        <v>0</v>
      </c>
      <c r="H109" s="328">
        <v>37230</v>
      </c>
      <c r="I109" s="327" t="s">
        <v>311</v>
      </c>
      <c r="J109" s="317">
        <v>4</v>
      </c>
      <c r="K109" s="569">
        <v>140</v>
      </c>
      <c r="L109" s="583"/>
      <c r="M109" s="562">
        <f t="shared" si="16"/>
        <v>0</v>
      </c>
      <c r="N109" s="589">
        <f>K109*L109</f>
        <v>0</v>
      </c>
      <c r="O109" s="543"/>
    </row>
    <row r="110" spans="1:15" ht="23.1" customHeight="1">
      <c r="A110" s="572">
        <v>48149</v>
      </c>
      <c r="B110" s="580" t="s">
        <v>515</v>
      </c>
      <c r="C110" s="573">
        <v>20</v>
      </c>
      <c r="D110" s="569">
        <v>200.28</v>
      </c>
      <c r="E110" s="568"/>
      <c r="F110" s="567">
        <f t="shared" si="17"/>
        <v>0</v>
      </c>
      <c r="G110" s="566">
        <f t="shared" si="18"/>
        <v>0</v>
      </c>
      <c r="H110" s="591">
        <v>57235</v>
      </c>
      <c r="I110" s="590" t="s">
        <v>309</v>
      </c>
      <c r="J110" s="573">
        <v>20</v>
      </c>
      <c r="K110" s="569">
        <v>660.97</v>
      </c>
      <c r="L110" s="583"/>
      <c r="M110" s="562">
        <f t="shared" si="16"/>
        <v>0</v>
      </c>
      <c r="N110" s="589">
        <f>K110*L110</f>
        <v>0</v>
      </c>
      <c r="O110" s="543"/>
    </row>
    <row r="111" spans="1:15" ht="23.1" customHeight="1">
      <c r="A111" s="572">
        <v>48179</v>
      </c>
      <c r="B111" s="580" t="s">
        <v>514</v>
      </c>
      <c r="C111" s="573">
        <v>20</v>
      </c>
      <c r="D111" s="569">
        <v>234.54</v>
      </c>
      <c r="E111" s="588"/>
      <c r="F111" s="567">
        <f t="shared" si="17"/>
        <v>0</v>
      </c>
      <c r="G111" s="566">
        <f t="shared" si="18"/>
        <v>0</v>
      </c>
      <c r="H111" s="579"/>
      <c r="I111" s="582" t="s">
        <v>307</v>
      </c>
      <c r="J111" s="581"/>
      <c r="K111" s="587"/>
      <c r="L111" s="575"/>
      <c r="M111" s="575"/>
      <c r="N111" s="586"/>
      <c r="O111" s="543"/>
    </row>
    <row r="112" spans="1:15" ht="23.1" customHeight="1">
      <c r="A112" s="572">
        <v>48189</v>
      </c>
      <c r="B112" s="580" t="s">
        <v>513</v>
      </c>
      <c r="C112" s="573">
        <v>20</v>
      </c>
      <c r="D112" s="569">
        <v>223.3</v>
      </c>
      <c r="E112" s="568"/>
      <c r="F112" s="567">
        <f t="shared" si="17"/>
        <v>0</v>
      </c>
      <c r="G112" s="566">
        <f t="shared" si="18"/>
        <v>0</v>
      </c>
      <c r="H112" s="572">
        <v>57164</v>
      </c>
      <c r="I112" s="585" t="s">
        <v>305</v>
      </c>
      <c r="J112" s="584">
        <v>15</v>
      </c>
      <c r="K112" s="569">
        <v>330.84</v>
      </c>
      <c r="L112" s="583"/>
      <c r="M112" s="562">
        <f>L112*J112</f>
        <v>0</v>
      </c>
      <c r="N112" s="561">
        <f>K112*L112</f>
        <v>0</v>
      </c>
      <c r="O112" s="543"/>
    </row>
    <row r="113" spans="1:16" ht="23.1" customHeight="1">
      <c r="A113" s="572">
        <v>48199</v>
      </c>
      <c r="B113" s="580" t="s">
        <v>512</v>
      </c>
      <c r="C113" s="573">
        <v>20</v>
      </c>
      <c r="D113" s="569">
        <v>203.5</v>
      </c>
      <c r="E113" s="568"/>
      <c r="F113" s="567">
        <f t="shared" si="17"/>
        <v>0</v>
      </c>
      <c r="G113" s="566">
        <f t="shared" si="18"/>
        <v>0</v>
      </c>
      <c r="H113" s="572">
        <v>57832</v>
      </c>
      <c r="I113" s="585" t="s">
        <v>303</v>
      </c>
      <c r="J113" s="584">
        <v>10</v>
      </c>
      <c r="K113" s="569">
        <v>298.12</v>
      </c>
      <c r="L113" s="583"/>
      <c r="M113" s="562">
        <f>L113*J113</f>
        <v>0</v>
      </c>
      <c r="N113" s="561">
        <f>K113*L113</f>
        <v>0</v>
      </c>
      <c r="O113" s="543"/>
    </row>
    <row r="114" spans="1:16" ht="23.1" customHeight="1">
      <c r="A114" s="572">
        <v>48219</v>
      </c>
      <c r="B114" s="580" t="s">
        <v>511</v>
      </c>
      <c r="C114" s="573">
        <v>20</v>
      </c>
      <c r="D114" s="569">
        <v>351.4</v>
      </c>
      <c r="E114" s="568"/>
      <c r="F114" s="567">
        <f t="shared" si="17"/>
        <v>0</v>
      </c>
      <c r="G114" s="566">
        <f t="shared" si="18"/>
        <v>0</v>
      </c>
      <c r="H114" s="579"/>
      <c r="I114" s="582" t="s">
        <v>510</v>
      </c>
      <c r="J114" s="581"/>
      <c r="K114" s="576"/>
      <c r="L114" s="575"/>
      <c r="M114" s="575"/>
      <c r="N114" s="574"/>
      <c r="O114" s="543"/>
    </row>
    <row r="115" spans="1:16" ht="23.1" customHeight="1">
      <c r="A115" s="572">
        <v>48229</v>
      </c>
      <c r="B115" s="580" t="s">
        <v>509</v>
      </c>
      <c r="C115" s="573">
        <v>20</v>
      </c>
      <c r="D115" s="569">
        <v>326.10000000000002</v>
      </c>
      <c r="E115" s="568"/>
      <c r="F115" s="567">
        <f t="shared" si="17"/>
        <v>0</v>
      </c>
      <c r="G115" s="566">
        <f t="shared" si="18"/>
        <v>0</v>
      </c>
      <c r="H115" s="579"/>
      <c r="I115" s="578" t="s">
        <v>299</v>
      </c>
      <c r="J115" s="577"/>
      <c r="K115" s="576"/>
      <c r="L115" s="575"/>
      <c r="M115" s="575"/>
      <c r="N115" s="574"/>
      <c r="O115" s="543"/>
      <c r="P115" s="543"/>
    </row>
    <row r="116" spans="1:16" ht="23.1" customHeight="1">
      <c r="A116" s="572">
        <v>48239</v>
      </c>
      <c r="B116" s="571" t="s">
        <v>508</v>
      </c>
      <c r="C116" s="573">
        <v>20</v>
      </c>
      <c r="D116" s="569">
        <v>376.8</v>
      </c>
      <c r="E116" s="568"/>
      <c r="F116" s="567">
        <f t="shared" si="17"/>
        <v>0</v>
      </c>
      <c r="G116" s="566">
        <f t="shared" si="18"/>
        <v>0</v>
      </c>
      <c r="H116" s="565">
        <v>8815</v>
      </c>
      <c r="I116" s="304" t="s">
        <v>297</v>
      </c>
      <c r="J116" s="564"/>
      <c r="K116" s="563">
        <v>40.6</v>
      </c>
      <c r="L116" s="562"/>
      <c r="M116" s="562">
        <f>L116*J116</f>
        <v>0</v>
      </c>
      <c r="N116" s="561">
        <f>L116*K116</f>
        <v>0</v>
      </c>
      <c r="P116" s="543"/>
    </row>
    <row r="117" spans="1:16" ht="23.1" customHeight="1" thickBot="1">
      <c r="A117" s="572">
        <v>88699</v>
      </c>
      <c r="B117" s="571" t="s">
        <v>507</v>
      </c>
      <c r="C117" s="570">
        <v>10</v>
      </c>
      <c r="D117" s="569">
        <v>260.85000000000002</v>
      </c>
      <c r="E117" s="568"/>
      <c r="F117" s="567">
        <f t="shared" si="17"/>
        <v>0</v>
      </c>
      <c r="G117" s="566">
        <f t="shared" si="18"/>
        <v>0</v>
      </c>
      <c r="H117" s="565">
        <v>8299</v>
      </c>
      <c r="I117" s="304" t="s">
        <v>295</v>
      </c>
      <c r="J117" s="564"/>
      <c r="K117" s="563">
        <v>63.8</v>
      </c>
      <c r="L117" s="562"/>
      <c r="M117" s="562">
        <f>L117*J117</f>
        <v>0</v>
      </c>
      <c r="N117" s="561">
        <f>L117*K117</f>
        <v>0</v>
      </c>
    </row>
    <row r="118" spans="1:16" ht="23.1" customHeight="1" thickBot="1">
      <c r="A118" s="560">
        <v>88698</v>
      </c>
      <c r="B118" s="559" t="s">
        <v>506</v>
      </c>
      <c r="C118" s="558">
        <v>10</v>
      </c>
      <c r="D118" s="557">
        <v>253.95</v>
      </c>
      <c r="E118" s="556"/>
      <c r="F118" s="555">
        <f t="shared" si="17"/>
        <v>0</v>
      </c>
      <c r="G118" s="554">
        <f t="shared" si="18"/>
        <v>0</v>
      </c>
      <c r="H118" s="281"/>
      <c r="I118" s="281"/>
      <c r="J118" s="552">
        <f>G119+N118</f>
        <v>0</v>
      </c>
      <c r="K118" s="281"/>
      <c r="L118" s="281"/>
      <c r="M118" s="414">
        <f>SUM(M64:M117)</f>
        <v>0</v>
      </c>
      <c r="N118" s="291">
        <f>SUM(N64:N117)</f>
        <v>0</v>
      </c>
    </row>
    <row r="119" spans="1:16" ht="24" customHeight="1" thickBot="1">
      <c r="A119" s="281"/>
      <c r="B119" s="281"/>
      <c r="C119" s="281"/>
      <c r="D119" s="281"/>
      <c r="E119" s="281"/>
      <c r="F119" s="553">
        <f>SUM(F64:F118)</f>
        <v>0</v>
      </c>
      <c r="G119" s="553">
        <f>SUM(G64:G118)</f>
        <v>0</v>
      </c>
      <c r="H119" s="281"/>
      <c r="I119" s="281"/>
      <c r="J119" s="281"/>
      <c r="L119" s="552"/>
      <c r="M119" s="552"/>
      <c r="N119" s="276"/>
    </row>
    <row r="120" spans="1:16" ht="24" customHeight="1">
      <c r="A120" s="276"/>
      <c r="B120" s="546"/>
      <c r="C120" s="546"/>
      <c r="D120" s="546"/>
      <c r="E120" s="281"/>
      <c r="F120" s="281"/>
      <c r="G120" s="281"/>
      <c r="H120" s="281"/>
      <c r="I120" s="551"/>
      <c r="J120" s="551"/>
      <c r="K120" s="435"/>
      <c r="L120" s="435"/>
      <c r="M120" s="435"/>
      <c r="N120" s="276"/>
    </row>
    <row r="121" spans="1:16" ht="24" customHeight="1">
      <c r="A121" s="281"/>
      <c r="B121" s="550"/>
      <c r="C121" s="546"/>
      <c r="D121" s="549"/>
      <c r="E121" s="281"/>
      <c r="F121" s="281"/>
      <c r="G121" s="281"/>
      <c r="H121" s="281"/>
      <c r="I121" s="548">
        <v>-0.03</v>
      </c>
      <c r="J121" s="547">
        <f>J118*3%</f>
        <v>0</v>
      </c>
      <c r="L121" s="547"/>
      <c r="M121" s="547"/>
      <c r="N121" s="276"/>
    </row>
    <row r="122" spans="1:16" ht="24" customHeight="1" thickBot="1">
      <c r="A122" s="281"/>
      <c r="B122" s="546"/>
      <c r="C122" s="546"/>
      <c r="D122" s="546"/>
      <c r="E122" s="281"/>
      <c r="F122" s="281"/>
      <c r="G122" s="281"/>
      <c r="H122" s="281"/>
      <c r="I122" s="427"/>
      <c r="J122" s="427"/>
      <c r="K122" s="427"/>
      <c r="L122" s="281"/>
      <c r="M122" s="281"/>
      <c r="N122" s="276"/>
    </row>
    <row r="123" spans="1:16" ht="24" customHeight="1" thickBot="1">
      <c r="H123" s="280"/>
      <c r="I123" s="447" t="s">
        <v>505</v>
      </c>
      <c r="J123" s="545">
        <f>J118-J121</f>
        <v>0</v>
      </c>
      <c r="L123" s="544"/>
      <c r="M123" s="544"/>
      <c r="N123" s="276"/>
    </row>
    <row r="124" spans="1:16" ht="21.75" customHeight="1">
      <c r="L124" s="543"/>
      <c r="M124" s="543"/>
    </row>
    <row r="125" spans="1:16" ht="21.75" customHeight="1"/>
    <row r="126" spans="1:16" ht="21.75" customHeight="1"/>
    <row r="127" spans="1:16" ht="21.75" customHeight="1"/>
    <row r="128" spans="1:16" ht="21.75" customHeight="1"/>
    <row r="129" spans="4:11" ht="21.75" customHeight="1"/>
    <row r="130" spans="4:11" ht="21.75" customHeight="1">
      <c r="K130" s="542"/>
    </row>
    <row r="131" spans="4:11" ht="20.25" customHeight="1">
      <c r="H131" s="542"/>
    </row>
    <row r="132" spans="4:11" ht="21.75" hidden="1" customHeight="1"/>
    <row r="133" spans="4:11" ht="21.75" hidden="1" customHeight="1"/>
    <row r="139" spans="4:11" ht="22.5" customHeight="1">
      <c r="G139" s="542"/>
    </row>
    <row r="140" spans="4:11" ht="22.5">
      <c r="D140" s="541"/>
    </row>
  </sheetData>
  <mergeCells count="2">
    <mergeCell ref="C1:I1"/>
    <mergeCell ref="J4:L4"/>
  </mergeCells>
  <printOptions horizontalCentered="1" verticalCentered="1"/>
  <pageMargins left="0.19685039370078741" right="0.19685039370078741" top="0.19685039370078741" bottom="0.19685039370078741" header="0" footer="0"/>
  <pageSetup scale="35" orientation="portrait" r:id="rId1"/>
  <headerFooter alignWithMargins="0"/>
  <rowBreaks count="1" manualBreakCount="1">
    <brk id="62" max="1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V62"/>
  <sheetViews>
    <sheetView showWhiteSpace="0" view="pageLayout" topLeftCell="A39" zoomScaleNormal="100" workbookViewId="0">
      <selection activeCell="M18" sqref="M18"/>
    </sheetView>
  </sheetViews>
  <sheetFormatPr baseColWidth="10" defaultRowHeight="12.75"/>
  <cols>
    <col min="1" max="1" width="0.85546875" style="797" customWidth="1"/>
    <col min="2" max="2" width="6.28515625" style="797" customWidth="1"/>
    <col min="3" max="3" width="5.28515625" style="797" customWidth="1"/>
    <col min="4" max="4" width="23.7109375" style="797" customWidth="1"/>
    <col min="5" max="5" width="12.7109375" style="797" customWidth="1"/>
    <col min="6" max="6" width="6.28515625" style="797" customWidth="1"/>
    <col min="7" max="7" width="5.140625" style="797" customWidth="1"/>
    <col min="8" max="8" width="25.5703125" style="797" customWidth="1"/>
    <col min="9" max="9" width="11.7109375" style="797" customWidth="1"/>
    <col min="10" max="10" width="11.42578125" style="797"/>
    <col min="11" max="11" width="5.28515625" style="797" customWidth="1"/>
    <col min="12" max="12" width="7.5703125" style="797" customWidth="1"/>
    <col min="13" max="13" width="10.7109375" style="797" customWidth="1"/>
    <col min="14" max="16384" width="11.42578125" style="797"/>
  </cols>
  <sheetData>
    <row r="1" spans="2:16" ht="18">
      <c r="B1" s="1917"/>
      <c r="C1" s="1918"/>
      <c r="D1" s="1918"/>
      <c r="E1" s="1918"/>
      <c r="F1" s="1918"/>
      <c r="G1" s="1918"/>
      <c r="H1" s="1918"/>
      <c r="I1" s="1919"/>
    </row>
    <row r="2" spans="2:16" ht="13.5" thickBot="1">
      <c r="B2" s="897"/>
      <c r="C2" s="811"/>
      <c r="D2" s="811"/>
      <c r="E2" s="811"/>
      <c r="F2" s="811"/>
      <c r="G2" s="811"/>
      <c r="H2" s="811"/>
      <c r="I2" s="896"/>
    </row>
    <row r="3" spans="2:16" ht="13.5" thickBot="1">
      <c r="B3" s="1920" t="s">
        <v>669</v>
      </c>
      <c r="C3" s="1921"/>
      <c r="D3" s="895" t="s">
        <v>668</v>
      </c>
      <c r="E3" s="1922" t="s">
        <v>667</v>
      </c>
      <c r="F3" s="1922"/>
      <c r="G3" s="1922"/>
      <c r="H3" s="1922"/>
      <c r="I3" s="1921"/>
    </row>
    <row r="4" spans="2:16" ht="16.5" thickBot="1">
      <c r="B4" s="1923">
        <v>41876</v>
      </c>
      <c r="C4" s="1924"/>
      <c r="D4" s="894"/>
      <c r="E4" s="893" t="s">
        <v>673</v>
      </c>
      <c r="F4" s="892"/>
      <c r="G4" s="891"/>
      <c r="H4" s="891"/>
      <c r="I4" s="890"/>
    </row>
    <row r="5" spans="2:16" ht="13.5" thickBot="1">
      <c r="B5" s="888"/>
      <c r="C5" s="888" t="s">
        <v>360</v>
      </c>
      <c r="D5" s="888" t="s">
        <v>68</v>
      </c>
      <c r="E5" s="887"/>
      <c r="F5" s="889" t="s">
        <v>666</v>
      </c>
      <c r="G5" s="888" t="s">
        <v>360</v>
      </c>
      <c r="H5" s="888" t="s">
        <v>68</v>
      </c>
      <c r="I5" s="887" t="s">
        <v>665</v>
      </c>
    </row>
    <row r="6" spans="2:16" ht="13.5" thickBot="1">
      <c r="B6" s="885"/>
      <c r="C6" s="884"/>
      <c r="D6" s="883" t="s">
        <v>664</v>
      </c>
      <c r="E6" s="886"/>
      <c r="F6" s="885"/>
      <c r="G6" s="884"/>
      <c r="H6" s="883" t="s">
        <v>663</v>
      </c>
      <c r="I6" s="882"/>
      <c r="J6" s="874"/>
      <c r="K6" s="874"/>
      <c r="L6" s="874"/>
    </row>
    <row r="7" spans="2:16" ht="15">
      <c r="B7" s="880">
        <v>40032</v>
      </c>
      <c r="C7" s="879"/>
      <c r="D7" s="878" t="s">
        <v>662</v>
      </c>
      <c r="E7" s="881">
        <f t="shared" ref="E7:E16" si="0">C7*40</f>
        <v>0</v>
      </c>
      <c r="F7" s="880">
        <v>46194</v>
      </c>
      <c r="G7" s="879"/>
      <c r="H7" s="878" t="s">
        <v>661</v>
      </c>
      <c r="I7" s="870">
        <f>G7*40</f>
        <v>0</v>
      </c>
      <c r="J7" s="811"/>
      <c r="K7" s="811"/>
      <c r="L7" s="811"/>
    </row>
    <row r="8" spans="2:16" ht="15">
      <c r="B8" s="821">
        <v>40032</v>
      </c>
      <c r="C8" s="820"/>
      <c r="D8" s="819" t="s">
        <v>660</v>
      </c>
      <c r="E8" s="825">
        <f t="shared" si="0"/>
        <v>0</v>
      </c>
      <c r="F8" s="877">
        <v>86012</v>
      </c>
      <c r="G8" s="876"/>
      <c r="H8" s="833" t="s">
        <v>659</v>
      </c>
      <c r="I8" s="870">
        <f>G8*15</f>
        <v>0</v>
      </c>
      <c r="J8" s="811"/>
      <c r="K8" s="811"/>
      <c r="L8" s="811"/>
    </row>
    <row r="9" spans="2:16" ht="15">
      <c r="B9" s="877">
        <v>40022</v>
      </c>
      <c r="C9" s="876"/>
      <c r="D9" s="875" t="s">
        <v>658</v>
      </c>
      <c r="E9" s="825">
        <f t="shared" si="0"/>
        <v>0</v>
      </c>
      <c r="F9" s="821">
        <v>86022</v>
      </c>
      <c r="G9" s="820"/>
      <c r="H9" s="833" t="s">
        <v>657</v>
      </c>
      <c r="I9" s="870">
        <f t="shared" ref="I9:I14" si="1">G9*25</f>
        <v>0</v>
      </c>
      <c r="J9" s="1925"/>
      <c r="K9" s="1925"/>
      <c r="L9" s="1925"/>
    </row>
    <row r="10" spans="2:16" ht="15">
      <c r="B10" s="821">
        <v>40122</v>
      </c>
      <c r="C10" s="820"/>
      <c r="D10" s="819" t="s">
        <v>656</v>
      </c>
      <c r="E10" s="825">
        <f t="shared" si="0"/>
        <v>0</v>
      </c>
      <c r="F10" s="821">
        <v>86032</v>
      </c>
      <c r="G10" s="820"/>
      <c r="H10" s="833" t="s">
        <v>655</v>
      </c>
      <c r="I10" s="870">
        <f t="shared" si="1"/>
        <v>0</v>
      </c>
      <c r="J10" s="812"/>
      <c r="K10" s="812"/>
      <c r="L10" s="812"/>
    </row>
    <row r="11" spans="2:16" ht="15">
      <c r="B11" s="821">
        <v>42092</v>
      </c>
      <c r="C11" s="820"/>
      <c r="D11" s="819" t="s">
        <v>654</v>
      </c>
      <c r="E11" s="825">
        <f t="shared" si="0"/>
        <v>0</v>
      </c>
      <c r="F11" s="821">
        <v>86624</v>
      </c>
      <c r="G11" s="820"/>
      <c r="H11" s="833" t="s">
        <v>653</v>
      </c>
      <c r="I11" s="870">
        <f t="shared" si="1"/>
        <v>0</v>
      </c>
      <c r="J11" s="812"/>
      <c r="K11" s="811"/>
      <c r="L11" s="874"/>
    </row>
    <row r="12" spans="2:16" ht="15.75">
      <c r="B12" s="821">
        <v>42132</v>
      </c>
      <c r="C12" s="820"/>
      <c r="D12" s="819" t="s">
        <v>652</v>
      </c>
      <c r="E12" s="825">
        <f t="shared" si="0"/>
        <v>0</v>
      </c>
      <c r="F12" s="834">
        <v>86044</v>
      </c>
      <c r="G12" s="838"/>
      <c r="H12" s="833" t="s">
        <v>672</v>
      </c>
      <c r="I12" s="873">
        <f t="shared" si="1"/>
        <v>0</v>
      </c>
      <c r="J12" s="812"/>
      <c r="K12" s="811"/>
      <c r="L12" s="872"/>
      <c r="M12" s="801"/>
      <c r="P12" s="797" t="s">
        <v>463</v>
      </c>
    </row>
    <row r="13" spans="2:16" ht="15">
      <c r="B13" s="821">
        <v>42682</v>
      </c>
      <c r="C13" s="820">
        <v>25</v>
      </c>
      <c r="D13" s="819" t="s">
        <v>651</v>
      </c>
      <c r="E13" s="825">
        <f t="shared" si="0"/>
        <v>1000</v>
      </c>
      <c r="F13" s="821">
        <v>86522</v>
      </c>
      <c r="G13" s="820"/>
      <c r="H13" s="833" t="s">
        <v>650</v>
      </c>
      <c r="I13" s="870">
        <f t="shared" si="1"/>
        <v>0</v>
      </c>
      <c r="J13" s="812"/>
      <c r="K13" s="811"/>
      <c r="L13" s="811"/>
      <c r="M13" s="801"/>
    </row>
    <row r="14" spans="2:16" ht="15">
      <c r="B14" s="821">
        <v>42692</v>
      </c>
      <c r="C14" s="820">
        <v>25</v>
      </c>
      <c r="D14" s="819" t="s">
        <v>649</v>
      </c>
      <c r="E14" s="825">
        <f t="shared" si="0"/>
        <v>1000</v>
      </c>
      <c r="F14" s="821">
        <v>86514</v>
      </c>
      <c r="G14" s="820"/>
      <c r="H14" s="833" t="s">
        <v>648</v>
      </c>
      <c r="I14" s="870">
        <f t="shared" si="1"/>
        <v>0</v>
      </c>
      <c r="J14" s="812"/>
      <c r="K14" s="811"/>
      <c r="L14" s="811"/>
      <c r="M14" s="801"/>
    </row>
    <row r="15" spans="2:16" ht="15">
      <c r="B15" s="821">
        <v>50532</v>
      </c>
      <c r="C15" s="820"/>
      <c r="D15" s="819" t="s">
        <v>647</v>
      </c>
      <c r="E15" s="825">
        <f t="shared" si="0"/>
        <v>0</v>
      </c>
      <c r="F15" s="834">
        <v>56152</v>
      </c>
      <c r="G15" s="820"/>
      <c r="H15" s="871" t="s">
        <v>646</v>
      </c>
      <c r="I15" s="870">
        <f>G15*40</f>
        <v>0</v>
      </c>
      <c r="J15" s="805"/>
    </row>
    <row r="16" spans="2:16" ht="15">
      <c r="B16" s="821">
        <v>50532</v>
      </c>
      <c r="C16" s="820">
        <v>25</v>
      </c>
      <c r="D16" s="819" t="s">
        <v>645</v>
      </c>
      <c r="E16" s="825">
        <f t="shared" si="0"/>
        <v>1000</v>
      </c>
      <c r="F16" s="834">
        <v>86522</v>
      </c>
      <c r="G16" s="838"/>
      <c r="H16" s="819" t="s">
        <v>644</v>
      </c>
      <c r="I16" s="866">
        <f>G16*40</f>
        <v>0</v>
      </c>
      <c r="J16" s="805"/>
    </row>
    <row r="17" spans="2:10" ht="15">
      <c r="B17" s="853"/>
      <c r="C17" s="852"/>
      <c r="D17" s="851" t="s">
        <v>643</v>
      </c>
      <c r="E17" s="869" t="s">
        <v>463</v>
      </c>
      <c r="F17" s="821">
        <v>56294</v>
      </c>
      <c r="G17" s="820"/>
      <c r="H17" s="833" t="s">
        <v>642</v>
      </c>
      <c r="I17" s="818">
        <f>G17*40</f>
        <v>0</v>
      </c>
      <c r="J17" s="805"/>
    </row>
    <row r="18" spans="2:10" ht="15">
      <c r="B18" s="821">
        <v>43012</v>
      </c>
      <c r="C18" s="820"/>
      <c r="D18" s="819" t="s">
        <v>641</v>
      </c>
      <c r="E18" s="825">
        <f t="shared" ref="E18:E28" si="2">C18*40</f>
        <v>0</v>
      </c>
      <c r="F18" s="821">
        <v>56667</v>
      </c>
      <c r="G18" s="820"/>
      <c r="H18" s="819" t="s">
        <v>640</v>
      </c>
      <c r="I18" s="818">
        <f>G18*25</f>
        <v>0</v>
      </c>
      <c r="J18" s="805"/>
    </row>
    <row r="19" spans="2:10" ht="15">
      <c r="B19" s="821">
        <v>43022</v>
      </c>
      <c r="C19" s="820"/>
      <c r="D19" s="819" t="s">
        <v>639</v>
      </c>
      <c r="E19" s="825">
        <f t="shared" si="2"/>
        <v>0</v>
      </c>
      <c r="F19" s="868">
        <v>56854</v>
      </c>
      <c r="G19" s="862"/>
      <c r="H19" s="867" t="s">
        <v>638</v>
      </c>
      <c r="I19" s="818">
        <f>G19*40</f>
        <v>0</v>
      </c>
      <c r="J19" s="805"/>
    </row>
    <row r="20" spans="2:10" ht="15">
      <c r="B20" s="821">
        <v>43032</v>
      </c>
      <c r="C20" s="820"/>
      <c r="D20" s="819" t="s">
        <v>637</v>
      </c>
      <c r="E20" s="825">
        <f t="shared" si="2"/>
        <v>0</v>
      </c>
      <c r="F20" s="821">
        <v>56849</v>
      </c>
      <c r="G20" s="820"/>
      <c r="H20" s="819" t="s">
        <v>636</v>
      </c>
      <c r="I20" s="818">
        <f>G20*15</f>
        <v>0</v>
      </c>
      <c r="J20" s="805"/>
    </row>
    <row r="21" spans="2:10" ht="15">
      <c r="B21" s="834">
        <v>43042</v>
      </c>
      <c r="C21" s="838"/>
      <c r="D21" s="833" t="s">
        <v>635</v>
      </c>
      <c r="E21" s="825">
        <f t="shared" si="2"/>
        <v>0</v>
      </c>
      <c r="F21" s="821">
        <v>66704</v>
      </c>
      <c r="G21" s="820"/>
      <c r="H21" s="819" t="s">
        <v>634</v>
      </c>
      <c r="I21" s="818">
        <f>G21*40</f>
        <v>0</v>
      </c>
      <c r="J21" s="805"/>
    </row>
    <row r="22" spans="2:10" ht="15">
      <c r="B22" s="821">
        <v>43052</v>
      </c>
      <c r="C22" s="820"/>
      <c r="D22" s="819" t="s">
        <v>633</v>
      </c>
      <c r="E22" s="825">
        <f t="shared" si="2"/>
        <v>0</v>
      </c>
      <c r="F22" s="834">
        <v>79479</v>
      </c>
      <c r="G22" s="838">
        <v>15</v>
      </c>
      <c r="H22" s="833" t="s">
        <v>632</v>
      </c>
      <c r="I22" s="866">
        <f>G22*22.68</f>
        <v>340.2</v>
      </c>
      <c r="J22" s="805"/>
    </row>
    <row r="23" spans="2:10" ht="15">
      <c r="B23" s="821">
        <v>43420</v>
      </c>
      <c r="C23" s="820"/>
      <c r="D23" s="819" t="s">
        <v>631</v>
      </c>
      <c r="E23" s="825">
        <f t="shared" si="2"/>
        <v>0</v>
      </c>
      <c r="F23" s="853"/>
      <c r="G23" s="852"/>
      <c r="H23" s="851" t="s">
        <v>584</v>
      </c>
      <c r="I23" s="865"/>
      <c r="J23" s="805"/>
    </row>
    <row r="24" spans="2:10" ht="15">
      <c r="B24" s="821">
        <v>53172</v>
      </c>
      <c r="C24" s="820"/>
      <c r="D24" s="819" t="s">
        <v>630</v>
      </c>
      <c r="E24" s="825">
        <f t="shared" si="2"/>
        <v>0</v>
      </c>
      <c r="F24" s="821">
        <v>46442</v>
      </c>
      <c r="G24" s="820"/>
      <c r="H24" s="819" t="s">
        <v>629</v>
      </c>
      <c r="I24" s="818">
        <f>G24*40</f>
        <v>0</v>
      </c>
      <c r="J24" s="805"/>
    </row>
    <row r="25" spans="2:10" ht="15">
      <c r="B25" s="821">
        <v>53182</v>
      </c>
      <c r="C25" s="820"/>
      <c r="D25" s="819" t="s">
        <v>628</v>
      </c>
      <c r="E25" s="825">
        <f t="shared" si="2"/>
        <v>0</v>
      </c>
      <c r="F25" s="821">
        <v>46446</v>
      </c>
      <c r="G25" s="820"/>
      <c r="H25" s="819" t="s">
        <v>627</v>
      </c>
      <c r="I25" s="818">
        <f>G25*5</f>
        <v>0</v>
      </c>
      <c r="J25" s="805"/>
    </row>
    <row r="26" spans="2:10" ht="15">
      <c r="B26" s="821">
        <v>53192</v>
      </c>
      <c r="C26" s="820"/>
      <c r="D26" s="819" t="s">
        <v>626</v>
      </c>
      <c r="E26" s="825">
        <f t="shared" si="2"/>
        <v>0</v>
      </c>
      <c r="F26" s="821">
        <v>66962</v>
      </c>
      <c r="G26" s="820">
        <v>3</v>
      </c>
      <c r="H26" s="819" t="s">
        <v>625</v>
      </c>
      <c r="I26" s="818">
        <f>G26*40</f>
        <v>120</v>
      </c>
      <c r="J26" s="805"/>
    </row>
    <row r="27" spans="2:10" ht="15">
      <c r="B27" s="821">
        <v>53512</v>
      </c>
      <c r="C27" s="820">
        <v>25</v>
      </c>
      <c r="D27" s="819" t="s">
        <v>624</v>
      </c>
      <c r="E27" s="825">
        <f t="shared" si="2"/>
        <v>1000</v>
      </c>
      <c r="F27" s="821">
        <v>66966</v>
      </c>
      <c r="G27" s="820"/>
      <c r="H27" s="819" t="s">
        <v>623</v>
      </c>
      <c r="I27" s="818">
        <f>G27*5</f>
        <v>0</v>
      </c>
      <c r="J27" s="805"/>
    </row>
    <row r="28" spans="2:10" ht="15">
      <c r="B28" s="821">
        <v>53632</v>
      </c>
      <c r="C28" s="820">
        <v>50</v>
      </c>
      <c r="D28" s="819" t="s">
        <v>622</v>
      </c>
      <c r="E28" s="825">
        <f t="shared" si="2"/>
        <v>2000</v>
      </c>
      <c r="F28" s="863">
        <v>46122</v>
      </c>
      <c r="G28" s="862"/>
      <c r="H28" s="817" t="s">
        <v>621</v>
      </c>
      <c r="I28" s="818">
        <f t="shared" ref="I28:I34" si="3">G28*40</f>
        <v>0</v>
      </c>
      <c r="J28" s="805"/>
    </row>
    <row r="29" spans="2:10" ht="15.75">
      <c r="B29" s="853"/>
      <c r="C29" s="852"/>
      <c r="D29" s="851" t="s">
        <v>620</v>
      </c>
      <c r="E29" s="850"/>
      <c r="F29" s="864">
        <v>46022</v>
      </c>
      <c r="G29" s="838"/>
      <c r="H29" s="833" t="s">
        <v>619</v>
      </c>
      <c r="I29" s="818">
        <f t="shared" si="3"/>
        <v>0</v>
      </c>
      <c r="J29" s="902"/>
    </row>
    <row r="30" spans="2:10" ht="15">
      <c r="B30" s="821">
        <v>44072</v>
      </c>
      <c r="C30" s="820"/>
      <c r="D30" s="819" t="s">
        <v>618</v>
      </c>
      <c r="E30" s="825">
        <f>C30*40</f>
        <v>0</v>
      </c>
      <c r="F30" s="821">
        <v>46482</v>
      </c>
      <c r="G30" s="820"/>
      <c r="H30" s="819" t="s">
        <v>617</v>
      </c>
      <c r="I30" s="818">
        <f t="shared" si="3"/>
        <v>0</v>
      </c>
      <c r="J30" s="805"/>
    </row>
    <row r="31" spans="2:10" ht="15">
      <c r="B31" s="821">
        <v>44169</v>
      </c>
      <c r="C31" s="820"/>
      <c r="D31" s="819" t="s">
        <v>616</v>
      </c>
      <c r="E31" s="825">
        <f>C31*10</f>
        <v>0</v>
      </c>
      <c r="F31" s="821">
        <v>46452</v>
      </c>
      <c r="G31" s="820"/>
      <c r="H31" s="819" t="s">
        <v>615</v>
      </c>
      <c r="I31" s="818">
        <f t="shared" si="3"/>
        <v>0</v>
      </c>
      <c r="J31" s="805"/>
    </row>
    <row r="32" spans="2:10" ht="15">
      <c r="B32" s="821">
        <v>44314</v>
      </c>
      <c r="C32" s="820"/>
      <c r="D32" s="819" t="s">
        <v>614</v>
      </c>
      <c r="E32" s="825">
        <f>C32*40</f>
        <v>0</v>
      </c>
      <c r="F32" s="828">
        <v>46462</v>
      </c>
      <c r="G32" s="820"/>
      <c r="H32" s="819" t="s">
        <v>613</v>
      </c>
      <c r="I32" s="818">
        <f t="shared" si="3"/>
        <v>0</v>
      </c>
      <c r="J32" s="805"/>
    </row>
    <row r="33" spans="2:11" ht="15">
      <c r="B33" s="821">
        <v>44752</v>
      </c>
      <c r="C33" s="820"/>
      <c r="D33" s="819" t="s">
        <v>612</v>
      </c>
      <c r="E33" s="825">
        <f>C33*40</f>
        <v>0</v>
      </c>
      <c r="F33" s="821">
        <v>46472</v>
      </c>
      <c r="G33" s="820"/>
      <c r="H33" s="819" t="s">
        <v>611</v>
      </c>
      <c r="I33" s="818">
        <f t="shared" si="3"/>
        <v>0</v>
      </c>
      <c r="J33" s="805"/>
    </row>
    <row r="34" spans="2:11" ht="15">
      <c r="B34" s="901">
        <v>54302</v>
      </c>
      <c r="C34" s="900"/>
      <c r="D34" s="899" t="s">
        <v>671</v>
      </c>
      <c r="E34" s="898">
        <f>C34*40</f>
        <v>0</v>
      </c>
      <c r="F34" s="863">
        <v>46252</v>
      </c>
      <c r="G34" s="862"/>
      <c r="H34" s="817" t="s">
        <v>610</v>
      </c>
      <c r="I34" s="818">
        <f t="shared" si="3"/>
        <v>0</v>
      </c>
      <c r="J34" s="805"/>
    </row>
    <row r="35" spans="2:11" ht="15">
      <c r="B35" s="821">
        <v>54303</v>
      </c>
      <c r="C35" s="820"/>
      <c r="D35" s="819" t="s">
        <v>609</v>
      </c>
      <c r="E35" s="825">
        <f>C35*40</f>
        <v>0</v>
      </c>
      <c r="F35" s="821">
        <v>66836</v>
      </c>
      <c r="G35" s="820"/>
      <c r="H35" s="819" t="s">
        <v>608</v>
      </c>
      <c r="I35" s="818">
        <f>G35*5</f>
        <v>0</v>
      </c>
      <c r="J35" s="805"/>
    </row>
    <row r="36" spans="2:11" ht="15">
      <c r="B36" s="861">
        <v>45540</v>
      </c>
      <c r="C36" s="860"/>
      <c r="D36" s="847" t="s">
        <v>607</v>
      </c>
      <c r="E36" s="839">
        <f>C36*40</f>
        <v>0</v>
      </c>
      <c r="F36" s="821">
        <v>66837</v>
      </c>
      <c r="G36" s="820">
        <v>25</v>
      </c>
      <c r="H36" s="819" t="s">
        <v>606</v>
      </c>
      <c r="I36" s="818">
        <f>G36*25</f>
        <v>625</v>
      </c>
      <c r="J36" s="805"/>
    </row>
    <row r="37" spans="2:11" ht="15">
      <c r="B37" s="849">
        <v>45549</v>
      </c>
      <c r="C37" s="848"/>
      <c r="D37" s="847" t="s">
        <v>605</v>
      </c>
      <c r="E37" s="839">
        <f>C37*50</f>
        <v>0</v>
      </c>
      <c r="F37" s="821">
        <v>56952</v>
      </c>
      <c r="G37" s="820"/>
      <c r="H37" s="819" t="s">
        <v>604</v>
      </c>
      <c r="I37" s="818">
        <f>G37*40</f>
        <v>0</v>
      </c>
      <c r="J37" s="805"/>
    </row>
    <row r="38" spans="2:11" ht="15">
      <c r="B38" s="849">
        <v>44539</v>
      </c>
      <c r="C38" s="848"/>
      <c r="D38" s="847" t="s">
        <v>603</v>
      </c>
      <c r="E38" s="839">
        <f>C38*50</f>
        <v>0</v>
      </c>
      <c r="F38" s="853"/>
      <c r="G38" s="852"/>
      <c r="H38" s="851" t="s">
        <v>602</v>
      </c>
      <c r="I38" s="857"/>
      <c r="J38" s="805"/>
    </row>
    <row r="39" spans="2:11" ht="15">
      <c r="B39" s="849">
        <v>44530</v>
      </c>
      <c r="C39" s="859"/>
      <c r="D39" s="847" t="s">
        <v>601</v>
      </c>
      <c r="E39" s="839">
        <f>C39*40</f>
        <v>0</v>
      </c>
      <c r="F39" s="821">
        <v>56902</v>
      </c>
      <c r="G39" s="820">
        <v>25</v>
      </c>
      <c r="H39" s="819" t="s">
        <v>600</v>
      </c>
      <c r="I39" s="818">
        <f>G39*40</f>
        <v>1000</v>
      </c>
      <c r="J39" s="805"/>
      <c r="K39" s="799"/>
    </row>
    <row r="40" spans="2:11" ht="15">
      <c r="B40" s="821">
        <v>55910</v>
      </c>
      <c r="C40" s="858"/>
      <c r="D40" s="819" t="s">
        <v>599</v>
      </c>
      <c r="E40" s="825">
        <f>C40*40</f>
        <v>0</v>
      </c>
      <c r="F40" s="853"/>
      <c r="G40" s="852"/>
      <c r="H40" s="851" t="s">
        <v>598</v>
      </c>
      <c r="I40" s="857"/>
      <c r="J40" s="805"/>
      <c r="K40" s="799"/>
    </row>
    <row r="41" spans="2:11" ht="15">
      <c r="B41" s="834">
        <v>44382</v>
      </c>
      <c r="C41" s="838"/>
      <c r="D41" s="833" t="s">
        <v>597</v>
      </c>
      <c r="E41" s="856">
        <f>C41*40</f>
        <v>0</v>
      </c>
      <c r="F41" s="821">
        <v>57116</v>
      </c>
      <c r="G41" s="820"/>
      <c r="H41" s="819" t="s">
        <v>596</v>
      </c>
      <c r="I41" s="818">
        <f>G41*1</f>
        <v>0</v>
      </c>
      <c r="J41" s="805"/>
    </row>
    <row r="42" spans="2:11" ht="15">
      <c r="B42" s="853"/>
      <c r="C42" s="852"/>
      <c r="D42" s="851" t="s">
        <v>595</v>
      </c>
      <c r="E42" s="850"/>
      <c r="F42" s="855">
        <v>57110</v>
      </c>
      <c r="G42" s="820"/>
      <c r="H42" s="819" t="s">
        <v>594</v>
      </c>
      <c r="I42" s="818">
        <f>G42*3.75</f>
        <v>0</v>
      </c>
      <c r="J42" s="805"/>
    </row>
    <row r="43" spans="2:11" ht="15">
      <c r="B43" s="821">
        <v>66042</v>
      </c>
      <c r="C43" s="820"/>
      <c r="D43" s="819" t="s">
        <v>593</v>
      </c>
      <c r="E43" s="825">
        <f>C43*40</f>
        <v>0</v>
      </c>
      <c r="F43" s="821">
        <v>57119</v>
      </c>
      <c r="G43" s="820"/>
      <c r="H43" s="819" t="s">
        <v>592</v>
      </c>
      <c r="I43" s="818">
        <f>G43*15</f>
        <v>0</v>
      </c>
      <c r="J43" s="805"/>
    </row>
    <row r="44" spans="2:11" ht="15">
      <c r="B44" s="834">
        <v>66172</v>
      </c>
      <c r="C44" s="838"/>
      <c r="D44" s="854" t="s">
        <v>591</v>
      </c>
      <c r="E44" s="825">
        <f>C44*40</f>
        <v>0</v>
      </c>
      <c r="F44" s="821">
        <v>57117</v>
      </c>
      <c r="G44" s="820"/>
      <c r="H44" s="819" t="s">
        <v>590</v>
      </c>
      <c r="I44" s="818">
        <f>G44*24</f>
        <v>0</v>
      </c>
      <c r="J44" s="805"/>
    </row>
    <row r="45" spans="2:11" ht="15">
      <c r="B45" s="853"/>
      <c r="C45" s="852"/>
      <c r="D45" s="851" t="s">
        <v>589</v>
      </c>
      <c r="E45" s="850"/>
      <c r="F45" s="816"/>
      <c r="G45" s="815"/>
      <c r="H45" s="843"/>
      <c r="I45" s="813"/>
    </row>
    <row r="46" spans="2:11" ht="15">
      <c r="B46" s="849">
        <v>48179</v>
      </c>
      <c r="C46" s="848"/>
      <c r="D46" s="847" t="s">
        <v>588</v>
      </c>
      <c r="E46" s="839">
        <f>C46*20</f>
        <v>0</v>
      </c>
      <c r="F46" s="821">
        <v>57125</v>
      </c>
      <c r="G46" s="820"/>
      <c r="H46" s="819" t="s">
        <v>587</v>
      </c>
      <c r="I46" s="818">
        <f>G46*25</f>
        <v>0</v>
      </c>
      <c r="J46" s="805"/>
    </row>
    <row r="47" spans="2:11" ht="15">
      <c r="B47" s="846">
        <v>48189</v>
      </c>
      <c r="C47" s="845">
        <v>50</v>
      </c>
      <c r="D47" s="844" t="s">
        <v>586</v>
      </c>
      <c r="E47" s="839">
        <f>C47*20</f>
        <v>1000</v>
      </c>
      <c r="F47" s="816"/>
      <c r="G47" s="815"/>
      <c r="H47" s="843"/>
      <c r="I47" s="813"/>
      <c r="J47" s="805"/>
    </row>
    <row r="48" spans="2:11" ht="15.75" thickBot="1">
      <c r="B48" s="842">
        <v>48199</v>
      </c>
      <c r="C48" s="841"/>
      <c r="D48" s="840" t="s">
        <v>585</v>
      </c>
      <c r="E48" s="839">
        <f>C48*20</f>
        <v>0</v>
      </c>
      <c r="F48" s="834">
        <v>57832</v>
      </c>
      <c r="G48" s="838"/>
      <c r="H48" s="833" t="s">
        <v>303</v>
      </c>
      <c r="I48" s="818">
        <f>G48*10</f>
        <v>0</v>
      </c>
      <c r="J48" s="805"/>
    </row>
    <row r="49" spans="2:22" ht="15">
      <c r="B49" s="837"/>
      <c r="C49" s="836"/>
      <c r="D49" s="836" t="s">
        <v>584</v>
      </c>
      <c r="E49" s="835"/>
      <c r="F49" s="821">
        <v>57164</v>
      </c>
      <c r="G49" s="820"/>
      <c r="H49" s="819" t="s">
        <v>583</v>
      </c>
      <c r="I49" s="818">
        <f>G49*15</f>
        <v>0</v>
      </c>
      <c r="J49" s="805"/>
    </row>
    <row r="50" spans="2:22" ht="15">
      <c r="B50" s="834">
        <v>8259</v>
      </c>
      <c r="C50" s="820"/>
      <c r="D50" s="833" t="s">
        <v>582</v>
      </c>
      <c r="E50" s="826">
        <f>+C50</f>
        <v>0</v>
      </c>
      <c r="F50" s="816"/>
      <c r="G50" s="815"/>
      <c r="H50" s="814" t="s">
        <v>581</v>
      </c>
      <c r="I50" s="813"/>
      <c r="J50" s="805"/>
    </row>
    <row r="51" spans="2:22" ht="15">
      <c r="B51" s="834">
        <v>8815</v>
      </c>
      <c r="C51" s="820"/>
      <c r="D51" s="833" t="s">
        <v>580</v>
      </c>
      <c r="E51" s="826">
        <f>+C51</f>
        <v>0</v>
      </c>
      <c r="F51" s="821">
        <v>57332</v>
      </c>
      <c r="G51" s="820"/>
      <c r="H51" s="819" t="s">
        <v>579</v>
      </c>
      <c r="I51" s="818">
        <f>G51*20</f>
        <v>0</v>
      </c>
      <c r="J51" s="805"/>
    </row>
    <row r="52" spans="2:22" ht="15">
      <c r="B52" s="832">
        <v>8854</v>
      </c>
      <c r="C52" s="831"/>
      <c r="D52" s="830" t="s">
        <v>578</v>
      </c>
      <c r="E52" s="829">
        <f>+C52</f>
        <v>0</v>
      </c>
      <c r="F52" s="821">
        <v>57232</v>
      </c>
      <c r="G52" s="820"/>
      <c r="H52" s="819" t="s">
        <v>577</v>
      </c>
      <c r="I52" s="818">
        <f>G52*20</f>
        <v>0</v>
      </c>
      <c r="J52" s="805"/>
    </row>
    <row r="53" spans="2:22" ht="15">
      <c r="B53" s="828">
        <v>9520</v>
      </c>
      <c r="C53" s="820"/>
      <c r="D53" s="827" t="s">
        <v>576</v>
      </c>
      <c r="E53" s="826">
        <f>C53*20</f>
        <v>0</v>
      </c>
      <c r="F53" s="816"/>
      <c r="G53" s="815"/>
      <c r="H53" s="814" t="s">
        <v>320</v>
      </c>
      <c r="I53" s="813"/>
      <c r="J53" s="805"/>
    </row>
    <row r="54" spans="2:22" ht="15">
      <c r="B54" s="821"/>
      <c r="C54" s="820"/>
      <c r="D54" s="819" t="s">
        <v>670</v>
      </c>
      <c r="E54" s="825">
        <f>C54*25</f>
        <v>0</v>
      </c>
      <c r="F54" s="821">
        <v>57261</v>
      </c>
      <c r="G54" s="820"/>
      <c r="H54" s="819" t="s">
        <v>575</v>
      </c>
      <c r="I54" s="818">
        <f>G54*2</f>
        <v>0</v>
      </c>
      <c r="J54" s="805"/>
    </row>
    <row r="55" spans="2:22" ht="15">
      <c r="B55" s="821"/>
      <c r="C55" s="820"/>
      <c r="D55" s="819" t="s">
        <v>574</v>
      </c>
      <c r="E55" s="825">
        <f>C55*15</f>
        <v>0</v>
      </c>
      <c r="F55" s="821">
        <v>57262</v>
      </c>
      <c r="G55" s="820"/>
      <c r="H55" s="819" t="s">
        <v>573</v>
      </c>
      <c r="I55" s="818">
        <f>G55*4</f>
        <v>0</v>
      </c>
      <c r="J55" s="805"/>
    </row>
    <row r="56" spans="2:22" ht="15.75" thickBot="1">
      <c r="B56" s="824"/>
      <c r="C56" s="808"/>
      <c r="D56" s="823" t="s">
        <v>572</v>
      </c>
      <c r="E56" s="822">
        <f>C56*15</f>
        <v>0</v>
      </c>
      <c r="F56" s="821">
        <v>57263</v>
      </c>
      <c r="G56" s="820">
        <v>3</v>
      </c>
      <c r="H56" s="819" t="s">
        <v>571</v>
      </c>
      <c r="I56" s="818">
        <f>G56*20</f>
        <v>60</v>
      </c>
      <c r="J56" s="805"/>
    </row>
    <row r="57" spans="2:22" ht="15">
      <c r="B57" s="811"/>
      <c r="C57" s="811"/>
      <c r="D57" s="817"/>
      <c r="E57" s="811"/>
      <c r="F57" s="816"/>
      <c r="G57" s="815"/>
      <c r="H57" s="814" t="s">
        <v>362</v>
      </c>
      <c r="I57" s="813"/>
      <c r="J57" s="812"/>
      <c r="K57" s="811"/>
      <c r="L57" s="811"/>
      <c r="M57" s="811"/>
      <c r="N57" s="811"/>
      <c r="O57" s="811"/>
      <c r="P57" s="811"/>
      <c r="Q57" s="811"/>
      <c r="R57" s="811"/>
      <c r="S57" s="811"/>
      <c r="T57" s="811"/>
      <c r="U57" s="811"/>
      <c r="V57" s="811"/>
    </row>
    <row r="58" spans="2:22" ht="15.75" thickBot="1">
      <c r="B58" s="811"/>
      <c r="C58" s="811"/>
      <c r="D58" s="811"/>
      <c r="E58" s="810">
        <f>SUM(E7:E48)</f>
        <v>7000</v>
      </c>
      <c r="F58" s="809">
        <v>57395</v>
      </c>
      <c r="G58" s="808"/>
      <c r="H58" s="807" t="s">
        <v>570</v>
      </c>
      <c r="I58" s="806">
        <f>G58*25</f>
        <v>0</v>
      </c>
      <c r="J58" s="805"/>
    </row>
    <row r="59" spans="2:22" ht="18">
      <c r="D59" s="804" t="s">
        <v>569</v>
      </c>
      <c r="E59" s="803">
        <f>E58+I60</f>
        <v>9145.2000000000007</v>
      </c>
    </row>
    <row r="60" spans="2:22">
      <c r="H60" s="802"/>
      <c r="I60" s="801">
        <f>SUM(I7:I58)</f>
        <v>2145.1999999999998</v>
      </c>
    </row>
    <row r="61" spans="2:22">
      <c r="H61" s="800"/>
    </row>
    <row r="62" spans="2:22">
      <c r="D62" s="799"/>
      <c r="E62" s="798"/>
    </row>
  </sheetData>
  <mergeCells count="5">
    <mergeCell ref="B1:I1"/>
    <mergeCell ref="B3:C3"/>
    <mergeCell ref="E3:I3"/>
    <mergeCell ref="B4:C4"/>
    <mergeCell ref="J9:L9"/>
  </mergeCells>
  <printOptions horizontalCentered="1" verticalCentered="1"/>
  <pageMargins left="0.39370078740157483" right="0.28799999999999998" top="0.39370078740157483" bottom="0.39370078740157483" header="0.15748031496062992" footer="0"/>
  <pageSetup scale="83" fitToWidth="0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67"/>
  <sheetViews>
    <sheetView workbookViewId="0">
      <pane xSplit="1" ySplit="6" topLeftCell="B22" activePane="bottomRight" state="frozen"/>
      <selection activeCell="J9" sqref="J9:L9"/>
      <selection pane="topRight" activeCell="J9" sqref="J9:L9"/>
      <selection pane="bottomLeft" activeCell="J9" sqref="J9:L9"/>
      <selection pane="bottomRight" activeCell="B7" sqref="B7"/>
    </sheetView>
  </sheetViews>
  <sheetFormatPr baseColWidth="10" defaultRowHeight="12.75"/>
  <cols>
    <col min="1" max="1" width="1.5703125" style="797" customWidth="1"/>
    <col min="2" max="2" width="6" style="797" customWidth="1"/>
    <col min="3" max="3" width="5.7109375" style="797" customWidth="1"/>
    <col min="4" max="4" width="8" style="797" customWidth="1"/>
    <col min="5" max="5" width="25.85546875" style="797" customWidth="1"/>
    <col min="6" max="6" width="7.28515625" style="797" customWidth="1"/>
    <col min="7" max="7" width="11" style="797" customWidth="1"/>
    <col min="8" max="8" width="6" style="903" customWidth="1"/>
    <col min="9" max="9" width="6.28515625" style="797" customWidth="1"/>
    <col min="10" max="10" width="8" style="797" customWidth="1"/>
    <col min="11" max="11" width="26" style="797" customWidth="1"/>
    <col min="12" max="12" width="9.140625" style="797" customWidth="1"/>
    <col min="13" max="13" width="12.5703125" style="797" customWidth="1"/>
    <col min="14" max="16384" width="11.42578125" style="797"/>
  </cols>
  <sheetData>
    <row r="1" spans="2:13" ht="18">
      <c r="B1" s="1917" t="s">
        <v>727</v>
      </c>
      <c r="C1" s="1918"/>
      <c r="D1" s="1918"/>
      <c r="E1" s="1918"/>
      <c r="F1" s="1918"/>
      <c r="G1" s="1918"/>
      <c r="H1" s="1918"/>
      <c r="I1" s="1918"/>
      <c r="J1" s="1918"/>
      <c r="K1" s="1918"/>
      <c r="L1" s="1918"/>
      <c r="M1" s="1919"/>
    </row>
    <row r="2" spans="2:13" ht="13.5" thickBot="1">
      <c r="B2" s="897"/>
      <c r="C2" s="811"/>
      <c r="D2" s="811"/>
      <c r="E2" s="811"/>
      <c r="F2" s="811"/>
      <c r="G2" s="811"/>
      <c r="H2" s="1041" t="s">
        <v>726</v>
      </c>
      <c r="I2" s="811"/>
      <c r="J2" s="811"/>
      <c r="K2" s="811"/>
      <c r="L2" s="874" t="s">
        <v>725</v>
      </c>
      <c r="M2" s="896"/>
    </row>
    <row r="3" spans="2:13" ht="24.75" thickBot="1">
      <c r="B3" s="897"/>
      <c r="C3" s="811"/>
      <c r="D3" s="811"/>
      <c r="E3" s="811"/>
      <c r="F3" s="1040"/>
      <c r="G3" s="1038"/>
      <c r="H3" s="1039" t="s">
        <v>724</v>
      </c>
      <c r="I3" s="1038"/>
      <c r="J3" s="1037"/>
      <c r="K3" s="811"/>
      <c r="L3" s="1036" t="s">
        <v>723</v>
      </c>
      <c r="M3" s="1035">
        <v>1200</v>
      </c>
    </row>
    <row r="4" spans="2:13" ht="13.5" thickBot="1">
      <c r="B4" s="906"/>
      <c r="C4" s="905"/>
      <c r="D4" s="905"/>
      <c r="E4" s="905"/>
      <c r="F4" s="905"/>
      <c r="G4" s="905"/>
      <c r="H4" s="1034"/>
      <c r="I4" s="905"/>
      <c r="J4" s="905"/>
      <c r="K4" s="905"/>
      <c r="L4" s="905"/>
      <c r="M4" s="904"/>
    </row>
    <row r="5" spans="2:13" ht="13.5" thickBot="1">
      <c r="B5" s="1033" t="s">
        <v>669</v>
      </c>
      <c r="C5" s="1032"/>
      <c r="D5" s="1032"/>
      <c r="E5" s="895" t="s">
        <v>722</v>
      </c>
      <c r="F5" s="1922"/>
      <c r="G5" s="1922"/>
      <c r="H5" s="1922"/>
      <c r="I5" s="1922"/>
      <c r="J5" s="1922"/>
      <c r="K5" s="1922"/>
      <c r="L5" s="1922"/>
      <c r="M5" s="1921"/>
    </row>
    <row r="6" spans="2:13" ht="16.5" thickBot="1">
      <c r="B6" s="1031" t="s">
        <v>721</v>
      </c>
      <c r="C6" s="1030"/>
      <c r="D6" s="1029"/>
      <c r="E6" s="1028">
        <v>261628</v>
      </c>
      <c r="F6" s="1027" t="s">
        <v>720</v>
      </c>
      <c r="G6" s="891"/>
      <c r="H6" s="1026"/>
      <c r="I6" s="1025"/>
      <c r="J6" s="891"/>
      <c r="K6" s="891"/>
      <c r="L6" s="1025"/>
      <c r="M6" s="890"/>
    </row>
    <row r="7" spans="2:13" ht="15.75">
      <c r="B7" s="1024" t="s">
        <v>666</v>
      </c>
      <c r="C7" s="1023" t="s">
        <v>719</v>
      </c>
      <c r="D7" s="1017" t="s">
        <v>70</v>
      </c>
      <c r="E7" s="1022" t="s">
        <v>68</v>
      </c>
      <c r="F7" s="1021" t="s">
        <v>665</v>
      </c>
      <c r="G7" s="1020" t="s">
        <v>70</v>
      </c>
      <c r="H7" s="1019" t="s">
        <v>666</v>
      </c>
      <c r="I7" s="1018" t="s">
        <v>719</v>
      </c>
      <c r="J7" s="1017" t="s">
        <v>70</v>
      </c>
      <c r="K7" s="1016" t="s">
        <v>68</v>
      </c>
      <c r="L7" s="1015" t="s">
        <v>665</v>
      </c>
      <c r="M7" s="1014" t="s">
        <v>70</v>
      </c>
    </row>
    <row r="8" spans="2:13">
      <c r="B8" s="1013"/>
      <c r="C8" s="1012"/>
      <c r="D8" s="1009" t="s">
        <v>718</v>
      </c>
      <c r="E8" s="851" t="s">
        <v>664</v>
      </c>
      <c r="F8" s="1011"/>
      <c r="G8" s="1010"/>
      <c r="H8" s="853"/>
      <c r="I8" s="851"/>
      <c r="J8" s="1009" t="s">
        <v>718</v>
      </c>
      <c r="K8" s="851" t="s">
        <v>663</v>
      </c>
      <c r="L8" s="1008"/>
      <c r="M8" s="1007"/>
    </row>
    <row r="9" spans="2:13" ht="15.75">
      <c r="B9" s="834">
        <v>40032</v>
      </c>
      <c r="C9" s="971">
        <v>15</v>
      </c>
      <c r="D9" s="997">
        <v>168.4</v>
      </c>
      <c r="E9" s="833" t="s">
        <v>662</v>
      </c>
      <c r="F9" s="987">
        <f t="shared" ref="F9:F19" si="0">C9*40</f>
        <v>600</v>
      </c>
      <c r="G9" s="996">
        <f t="shared" ref="G9:G19" si="1">C9*D9</f>
        <v>2526</v>
      </c>
      <c r="H9" s="821">
        <v>46492</v>
      </c>
      <c r="I9" s="958"/>
      <c r="J9" s="957">
        <v>149.31</v>
      </c>
      <c r="K9" s="833" t="s">
        <v>717</v>
      </c>
      <c r="L9" s="1001">
        <f>I9*22.68</f>
        <v>0</v>
      </c>
      <c r="M9" s="936">
        <f t="shared" ref="M9:M21" si="2">I9*J9</f>
        <v>0</v>
      </c>
    </row>
    <row r="10" spans="2:13" ht="15.75">
      <c r="B10" s="821">
        <v>40032</v>
      </c>
      <c r="C10" s="958"/>
      <c r="D10" s="989">
        <v>168.4</v>
      </c>
      <c r="E10" s="819" t="s">
        <v>660</v>
      </c>
      <c r="F10" s="943">
        <f t="shared" si="0"/>
        <v>0</v>
      </c>
      <c r="G10" s="988">
        <f t="shared" si="1"/>
        <v>0</v>
      </c>
      <c r="H10" s="821">
        <v>46332</v>
      </c>
      <c r="I10" s="958"/>
      <c r="J10" s="957">
        <v>161.6</v>
      </c>
      <c r="K10" s="833" t="s">
        <v>716</v>
      </c>
      <c r="L10" s="1001">
        <f>I10*22.68</f>
        <v>0</v>
      </c>
      <c r="M10" s="936">
        <f t="shared" si="2"/>
        <v>0</v>
      </c>
    </row>
    <row r="11" spans="2:13" ht="15.75">
      <c r="B11" s="821">
        <v>42092</v>
      </c>
      <c r="C11" s="958"/>
      <c r="D11" s="989">
        <v>203.4</v>
      </c>
      <c r="E11" s="819" t="s">
        <v>715</v>
      </c>
      <c r="F11" s="943">
        <f t="shared" si="0"/>
        <v>0</v>
      </c>
      <c r="G11" s="988">
        <f t="shared" si="1"/>
        <v>0</v>
      </c>
      <c r="H11" s="821">
        <v>46309</v>
      </c>
      <c r="I11" s="958"/>
      <c r="J11" s="957">
        <v>171.64</v>
      </c>
      <c r="K11" s="833" t="s">
        <v>714</v>
      </c>
      <c r="L11" s="1001">
        <f>I11*22.68</f>
        <v>0</v>
      </c>
      <c r="M11" s="936">
        <f t="shared" si="2"/>
        <v>0</v>
      </c>
    </row>
    <row r="12" spans="2:13" ht="15.75">
      <c r="B12" s="821">
        <v>42132</v>
      </c>
      <c r="C12" s="958"/>
      <c r="D12" s="989">
        <v>204.52</v>
      </c>
      <c r="E12" s="819" t="s">
        <v>713</v>
      </c>
      <c r="F12" s="943">
        <f t="shared" si="0"/>
        <v>0</v>
      </c>
      <c r="G12" s="988">
        <f t="shared" si="1"/>
        <v>0</v>
      </c>
      <c r="H12" s="821">
        <v>46384</v>
      </c>
      <c r="I12" s="958"/>
      <c r="J12" s="957">
        <v>210</v>
      </c>
      <c r="K12" s="833" t="s">
        <v>644</v>
      </c>
      <c r="L12" s="1001">
        <f t="shared" ref="L12:L17" si="3">I12*40</f>
        <v>0</v>
      </c>
      <c r="M12" s="936">
        <f t="shared" si="2"/>
        <v>0</v>
      </c>
    </row>
    <row r="13" spans="2:13" ht="15.75">
      <c r="B13" s="821">
        <v>42222</v>
      </c>
      <c r="C13" s="958"/>
      <c r="D13" s="989">
        <v>181.52</v>
      </c>
      <c r="E13" s="819" t="s">
        <v>712</v>
      </c>
      <c r="F13" s="943">
        <f t="shared" si="0"/>
        <v>0</v>
      </c>
      <c r="G13" s="988">
        <f t="shared" si="1"/>
        <v>0</v>
      </c>
      <c r="H13" s="821">
        <v>56294</v>
      </c>
      <c r="I13" s="958"/>
      <c r="J13" s="957">
        <v>200</v>
      </c>
      <c r="K13" s="833" t="s">
        <v>711</v>
      </c>
      <c r="L13" s="1001">
        <f t="shared" si="3"/>
        <v>0</v>
      </c>
      <c r="M13" s="936">
        <f t="shared" si="2"/>
        <v>0</v>
      </c>
    </row>
    <row r="14" spans="2:13" ht="15.75">
      <c r="B14" s="821">
        <v>42222</v>
      </c>
      <c r="C14" s="958"/>
      <c r="D14" s="989">
        <v>181.52</v>
      </c>
      <c r="E14" s="819" t="s">
        <v>710</v>
      </c>
      <c r="F14" s="943">
        <f t="shared" si="0"/>
        <v>0</v>
      </c>
      <c r="G14" s="988">
        <f t="shared" si="1"/>
        <v>0</v>
      </c>
      <c r="H14" s="821">
        <v>46204</v>
      </c>
      <c r="I14" s="958"/>
      <c r="J14" s="957">
        <v>225</v>
      </c>
      <c r="K14" s="833" t="s">
        <v>709</v>
      </c>
      <c r="L14" s="1001">
        <f t="shared" si="3"/>
        <v>0</v>
      </c>
      <c r="M14" s="936">
        <f t="shared" si="2"/>
        <v>0</v>
      </c>
    </row>
    <row r="15" spans="2:13" ht="15.75">
      <c r="B15" s="828">
        <v>42322</v>
      </c>
      <c r="C15" s="958"/>
      <c r="D15" s="957">
        <v>184</v>
      </c>
      <c r="E15" s="819" t="s">
        <v>708</v>
      </c>
      <c r="F15" s="943">
        <f t="shared" si="0"/>
        <v>0</v>
      </c>
      <c r="G15" s="936">
        <f t="shared" si="1"/>
        <v>0</v>
      </c>
      <c r="H15" s="821">
        <v>56854</v>
      </c>
      <c r="I15" s="958"/>
      <c r="J15" s="957">
        <v>239.2</v>
      </c>
      <c r="K15" s="833" t="s">
        <v>638</v>
      </c>
      <c r="L15" s="1001">
        <f t="shared" si="3"/>
        <v>0</v>
      </c>
      <c r="M15" s="936">
        <f t="shared" si="2"/>
        <v>0</v>
      </c>
    </row>
    <row r="16" spans="2:13" ht="15.75">
      <c r="B16" s="821">
        <v>50532</v>
      </c>
      <c r="C16" s="958"/>
      <c r="D16" s="957">
        <v>154.4</v>
      </c>
      <c r="E16" s="819" t="s">
        <v>647</v>
      </c>
      <c r="F16" s="943">
        <f t="shared" si="0"/>
        <v>0</v>
      </c>
      <c r="G16" s="936">
        <f t="shared" si="1"/>
        <v>0</v>
      </c>
      <c r="H16" s="821">
        <v>46194</v>
      </c>
      <c r="I16" s="958"/>
      <c r="J16" s="957">
        <v>221.2</v>
      </c>
      <c r="K16" s="833" t="s">
        <v>661</v>
      </c>
      <c r="L16" s="1001">
        <f t="shared" si="3"/>
        <v>0</v>
      </c>
      <c r="M16" s="936">
        <f t="shared" si="2"/>
        <v>0</v>
      </c>
    </row>
    <row r="17" spans="2:13" ht="15.75">
      <c r="B17" s="821">
        <v>50532</v>
      </c>
      <c r="C17" s="958"/>
      <c r="D17" s="957">
        <v>155.19999999999999</v>
      </c>
      <c r="E17" s="819" t="s">
        <v>707</v>
      </c>
      <c r="F17" s="943">
        <f t="shared" si="0"/>
        <v>0</v>
      </c>
      <c r="G17" s="936">
        <f t="shared" si="1"/>
        <v>0</v>
      </c>
      <c r="H17" s="821">
        <v>66704</v>
      </c>
      <c r="I17" s="958"/>
      <c r="J17" s="957">
        <v>247.76</v>
      </c>
      <c r="K17" s="833" t="s">
        <v>634</v>
      </c>
      <c r="L17" s="1001">
        <f t="shared" si="3"/>
        <v>0</v>
      </c>
      <c r="M17" s="936">
        <f t="shared" si="2"/>
        <v>0</v>
      </c>
    </row>
    <row r="18" spans="2:13" ht="15.75">
      <c r="B18" s="821">
        <v>40022</v>
      </c>
      <c r="C18" s="958"/>
      <c r="D18" s="957"/>
      <c r="E18" s="819" t="s">
        <v>658</v>
      </c>
      <c r="F18" s="943">
        <f t="shared" si="0"/>
        <v>0</v>
      </c>
      <c r="G18" s="936">
        <f t="shared" si="1"/>
        <v>0</v>
      </c>
      <c r="H18" s="821">
        <v>56667</v>
      </c>
      <c r="I18" s="958"/>
      <c r="J18" s="957">
        <v>207.75</v>
      </c>
      <c r="K18" s="833" t="s">
        <v>706</v>
      </c>
      <c r="L18" s="1001">
        <f>I18*25</f>
        <v>0</v>
      </c>
      <c r="M18" s="936">
        <f t="shared" si="2"/>
        <v>0</v>
      </c>
    </row>
    <row r="19" spans="2:13" ht="15.75">
      <c r="B19" s="821">
        <v>40122</v>
      </c>
      <c r="C19" s="958"/>
      <c r="D19" s="957"/>
      <c r="E19" s="819" t="s">
        <v>656</v>
      </c>
      <c r="F19" s="943">
        <f t="shared" si="0"/>
        <v>0</v>
      </c>
      <c r="G19" s="936">
        <f t="shared" si="1"/>
        <v>0</v>
      </c>
      <c r="H19" s="821">
        <v>79479</v>
      </c>
      <c r="I19" s="958"/>
      <c r="J19" s="957">
        <v>315.13</v>
      </c>
      <c r="K19" s="833" t="s">
        <v>705</v>
      </c>
      <c r="L19" s="1001">
        <f>I19*22.68</f>
        <v>0</v>
      </c>
      <c r="M19" s="936">
        <f t="shared" si="2"/>
        <v>0</v>
      </c>
    </row>
    <row r="20" spans="2:13" ht="15.75">
      <c r="B20" s="821"/>
      <c r="C20" s="958"/>
      <c r="D20" s="957"/>
      <c r="E20" s="819"/>
      <c r="F20" s="943"/>
      <c r="G20" s="936"/>
      <c r="H20" s="834">
        <v>79809</v>
      </c>
      <c r="I20" s="971"/>
      <c r="J20" s="970">
        <v>275</v>
      </c>
      <c r="K20" s="854" t="s">
        <v>704</v>
      </c>
      <c r="L20" s="1006"/>
      <c r="M20" s="936">
        <f t="shared" si="2"/>
        <v>0</v>
      </c>
    </row>
    <row r="21" spans="2:13" ht="15.75">
      <c r="B21" s="853"/>
      <c r="C21" s="966"/>
      <c r="D21" s="965"/>
      <c r="E21" s="851" t="s">
        <v>643</v>
      </c>
      <c r="F21" s="981"/>
      <c r="G21" s="963"/>
      <c r="H21" s="834">
        <v>46214</v>
      </c>
      <c r="I21" s="971"/>
      <c r="J21" s="970">
        <v>196</v>
      </c>
      <c r="K21" s="854" t="s">
        <v>703</v>
      </c>
      <c r="L21" s="1001">
        <f>I21*40</f>
        <v>0</v>
      </c>
      <c r="M21" s="936">
        <f t="shared" si="2"/>
        <v>0</v>
      </c>
    </row>
    <row r="22" spans="2:13" ht="15.75">
      <c r="B22" s="821">
        <v>43012</v>
      </c>
      <c r="C22" s="958"/>
      <c r="D22" s="957">
        <v>187.52</v>
      </c>
      <c r="E22" s="819" t="s">
        <v>702</v>
      </c>
      <c r="F22" s="943">
        <f t="shared" ref="F22:F32" si="4">C22*40</f>
        <v>0</v>
      </c>
      <c r="G22" s="936">
        <f t="shared" ref="G22:G32" si="5">C22*D22</f>
        <v>0</v>
      </c>
      <c r="H22" s="853"/>
      <c r="I22" s="966"/>
      <c r="J22" s="965"/>
      <c r="K22" s="851" t="s">
        <v>584</v>
      </c>
      <c r="L22" s="1002"/>
      <c r="M22" s="963"/>
    </row>
    <row r="23" spans="2:13" ht="15.75">
      <c r="B23" s="821">
        <v>43022</v>
      </c>
      <c r="C23" s="958"/>
      <c r="D23" s="957">
        <v>161.47999999999999</v>
      </c>
      <c r="E23" s="819" t="s">
        <v>639</v>
      </c>
      <c r="F23" s="943">
        <f t="shared" si="4"/>
        <v>0</v>
      </c>
      <c r="G23" s="936">
        <f t="shared" si="5"/>
        <v>0</v>
      </c>
      <c r="H23" s="821">
        <v>46442</v>
      </c>
      <c r="I23" s="958"/>
      <c r="J23" s="957">
        <v>271</v>
      </c>
      <c r="K23" s="819" t="s">
        <v>701</v>
      </c>
      <c r="L23" s="1001">
        <f>I23*40</f>
        <v>0</v>
      </c>
      <c r="M23" s="936">
        <f>I23*J23</f>
        <v>0</v>
      </c>
    </row>
    <row r="24" spans="2:13" ht="15.75">
      <c r="B24" s="821">
        <v>43032</v>
      </c>
      <c r="C24" s="958"/>
      <c r="D24" s="957">
        <v>156.6</v>
      </c>
      <c r="E24" s="819" t="s">
        <v>637</v>
      </c>
      <c r="F24" s="943">
        <f t="shared" si="4"/>
        <v>0</v>
      </c>
      <c r="G24" s="936">
        <f t="shared" si="5"/>
        <v>0</v>
      </c>
      <c r="H24" s="821">
        <v>46472</v>
      </c>
      <c r="I24" s="958"/>
      <c r="J24" s="957">
        <v>204</v>
      </c>
      <c r="K24" s="819" t="s">
        <v>611</v>
      </c>
      <c r="L24" s="1001">
        <f>I24*40</f>
        <v>0</v>
      </c>
      <c r="M24" s="936">
        <f>I24*J24</f>
        <v>0</v>
      </c>
    </row>
    <row r="25" spans="2:13" ht="15.75">
      <c r="B25" s="821">
        <v>43042</v>
      </c>
      <c r="C25" s="958"/>
      <c r="D25" s="957">
        <v>164.6</v>
      </c>
      <c r="E25" s="819" t="s">
        <v>700</v>
      </c>
      <c r="F25" s="943">
        <f t="shared" si="4"/>
        <v>0</v>
      </c>
      <c r="G25" s="936">
        <f t="shared" si="5"/>
        <v>0</v>
      </c>
      <c r="H25" s="821">
        <v>66837</v>
      </c>
      <c r="I25" s="958"/>
      <c r="J25" s="957">
        <v>176.63</v>
      </c>
      <c r="K25" s="819" t="s">
        <v>699</v>
      </c>
      <c r="L25" s="1001">
        <f>I25*25</f>
        <v>0</v>
      </c>
      <c r="M25" s="936">
        <f>I25*J25</f>
        <v>0</v>
      </c>
    </row>
    <row r="26" spans="2:13" ht="15.75">
      <c r="B26" s="821">
        <v>43052</v>
      </c>
      <c r="C26" s="958"/>
      <c r="D26" s="957">
        <v>147.84</v>
      </c>
      <c r="E26" s="819" t="s">
        <v>698</v>
      </c>
      <c r="F26" s="943">
        <f t="shared" si="4"/>
        <v>0</v>
      </c>
      <c r="G26" s="936">
        <f t="shared" si="5"/>
        <v>0</v>
      </c>
      <c r="H26" s="853"/>
      <c r="I26" s="966"/>
      <c r="J26" s="965"/>
      <c r="K26" s="1005"/>
      <c r="L26" s="1004"/>
      <c r="M26" s="963"/>
    </row>
    <row r="27" spans="2:13" ht="15.75">
      <c r="B27" s="821">
        <v>53162</v>
      </c>
      <c r="C27" s="958"/>
      <c r="D27" s="957">
        <v>168.2</v>
      </c>
      <c r="E27" s="819" t="s">
        <v>697</v>
      </c>
      <c r="F27" s="943">
        <f t="shared" si="4"/>
        <v>0</v>
      </c>
      <c r="G27" s="936">
        <f t="shared" si="5"/>
        <v>0</v>
      </c>
      <c r="H27" s="853"/>
      <c r="I27" s="966"/>
      <c r="J27" s="965"/>
      <c r="K27" s="851" t="s">
        <v>602</v>
      </c>
      <c r="L27" s="1002"/>
      <c r="M27" s="963"/>
    </row>
    <row r="28" spans="2:13" ht="15.75">
      <c r="B28" s="821">
        <v>53172</v>
      </c>
      <c r="C28" s="958"/>
      <c r="D28" s="957">
        <v>137.91999999999999</v>
      </c>
      <c r="E28" s="819" t="s">
        <v>630</v>
      </c>
      <c r="F28" s="943">
        <f t="shared" si="4"/>
        <v>0</v>
      </c>
      <c r="G28" s="936">
        <f t="shared" si="5"/>
        <v>0</v>
      </c>
      <c r="H28" s="821">
        <v>56902</v>
      </c>
      <c r="I28" s="1003"/>
      <c r="J28" s="989">
        <v>189.8</v>
      </c>
      <c r="K28" s="819" t="s">
        <v>600</v>
      </c>
      <c r="L28" s="1001">
        <f>I28*40</f>
        <v>0</v>
      </c>
      <c r="M28" s="988">
        <f>I28*J28</f>
        <v>0</v>
      </c>
    </row>
    <row r="29" spans="2:13" ht="15.75">
      <c r="B29" s="821">
        <v>53182</v>
      </c>
      <c r="C29" s="958"/>
      <c r="D29" s="957">
        <v>134.4</v>
      </c>
      <c r="E29" s="819" t="s">
        <v>628</v>
      </c>
      <c r="F29" s="943">
        <f t="shared" si="4"/>
        <v>0</v>
      </c>
      <c r="G29" s="936">
        <f t="shared" si="5"/>
        <v>0</v>
      </c>
      <c r="H29" s="853"/>
      <c r="I29" s="966"/>
      <c r="J29" s="965"/>
      <c r="K29" s="851" t="s">
        <v>598</v>
      </c>
      <c r="L29" s="1002"/>
      <c r="M29" s="963"/>
    </row>
    <row r="30" spans="2:13" ht="15.75">
      <c r="B30" s="821">
        <v>53192</v>
      </c>
      <c r="C30" s="958"/>
      <c r="D30" s="957">
        <v>137.96</v>
      </c>
      <c r="E30" s="819" t="s">
        <v>626</v>
      </c>
      <c r="F30" s="943">
        <f t="shared" si="4"/>
        <v>0</v>
      </c>
      <c r="G30" s="936">
        <f t="shared" si="5"/>
        <v>0</v>
      </c>
      <c r="H30" s="821">
        <v>57116</v>
      </c>
      <c r="I30" s="958"/>
      <c r="J30" s="989">
        <v>10.87</v>
      </c>
      <c r="K30" s="819" t="s">
        <v>596</v>
      </c>
      <c r="L30" s="1001">
        <f>I30*1</f>
        <v>0</v>
      </c>
      <c r="M30" s="936">
        <f t="shared" ref="M30:M40" si="6">I30*J30</f>
        <v>0</v>
      </c>
    </row>
    <row r="31" spans="2:13" ht="15.75">
      <c r="B31" s="821">
        <v>53512</v>
      </c>
      <c r="C31" s="958"/>
      <c r="D31" s="957">
        <v>149</v>
      </c>
      <c r="E31" s="819" t="s">
        <v>624</v>
      </c>
      <c r="F31" s="943">
        <f t="shared" si="4"/>
        <v>0</v>
      </c>
      <c r="G31" s="936">
        <f t="shared" si="5"/>
        <v>0</v>
      </c>
      <c r="H31" s="821">
        <v>57119</v>
      </c>
      <c r="I31" s="958"/>
      <c r="J31" s="989">
        <v>166.12</v>
      </c>
      <c r="K31" s="819" t="s">
        <v>592</v>
      </c>
      <c r="L31" s="1001">
        <f>I31*15</f>
        <v>0</v>
      </c>
      <c r="M31" s="988">
        <f t="shared" si="6"/>
        <v>0</v>
      </c>
    </row>
    <row r="32" spans="2:13" ht="15.75">
      <c r="B32" s="821">
        <v>53632</v>
      </c>
      <c r="C32" s="958"/>
      <c r="D32" s="957">
        <v>131.4</v>
      </c>
      <c r="E32" s="819" t="s">
        <v>696</v>
      </c>
      <c r="F32" s="943">
        <f t="shared" si="4"/>
        <v>0</v>
      </c>
      <c r="G32" s="936">
        <f t="shared" si="5"/>
        <v>0</v>
      </c>
      <c r="H32" s="821">
        <v>57117</v>
      </c>
      <c r="I32" s="958"/>
      <c r="J32" s="989">
        <v>230.11</v>
      </c>
      <c r="K32" s="819" t="s">
        <v>590</v>
      </c>
      <c r="L32" s="1001">
        <f>I32*24</f>
        <v>0</v>
      </c>
      <c r="M32" s="936">
        <f t="shared" si="6"/>
        <v>0</v>
      </c>
    </row>
    <row r="33" spans="2:13" ht="15.75">
      <c r="B33" s="821"/>
      <c r="C33" s="958"/>
      <c r="D33" s="957"/>
      <c r="E33" s="819"/>
      <c r="F33" s="943"/>
      <c r="G33" s="936"/>
      <c r="H33" s="821">
        <v>57125</v>
      </c>
      <c r="I33" s="958">
        <v>14</v>
      </c>
      <c r="J33" s="989">
        <v>191.66</v>
      </c>
      <c r="K33" s="819" t="s">
        <v>587</v>
      </c>
      <c r="L33" s="1001">
        <f>I33*25</f>
        <v>350</v>
      </c>
      <c r="M33" s="936">
        <f t="shared" si="6"/>
        <v>2683.24</v>
      </c>
    </row>
    <row r="34" spans="2:13" ht="15.75">
      <c r="B34" s="821"/>
      <c r="C34" s="958"/>
      <c r="D34" s="957"/>
      <c r="E34" s="819"/>
      <c r="F34" s="943"/>
      <c r="G34" s="936"/>
      <c r="H34" s="821">
        <v>57164</v>
      </c>
      <c r="I34" s="958"/>
      <c r="J34" s="989">
        <v>180.41</v>
      </c>
      <c r="K34" s="819" t="s">
        <v>695</v>
      </c>
      <c r="L34" s="1001">
        <f>I34*15</f>
        <v>0</v>
      </c>
      <c r="M34" s="988">
        <f t="shared" si="6"/>
        <v>0</v>
      </c>
    </row>
    <row r="35" spans="2:13" ht="15.75">
      <c r="B35" s="853"/>
      <c r="C35" s="966"/>
      <c r="D35" s="965"/>
      <c r="E35" s="851" t="s">
        <v>620</v>
      </c>
      <c r="F35" s="981"/>
      <c r="G35" s="963"/>
      <c r="H35" s="821">
        <v>57235</v>
      </c>
      <c r="I35" s="958"/>
      <c r="J35" s="989">
        <v>406.34</v>
      </c>
      <c r="K35" s="819" t="s">
        <v>694</v>
      </c>
      <c r="L35" s="1001">
        <f>I35*20</f>
        <v>0</v>
      </c>
      <c r="M35" s="988">
        <f t="shared" si="6"/>
        <v>0</v>
      </c>
    </row>
    <row r="36" spans="2:13" ht="18">
      <c r="B36" s="821">
        <v>44072</v>
      </c>
      <c r="C36" s="993"/>
      <c r="D36" s="957">
        <v>158.63999999999999</v>
      </c>
      <c r="E36" s="833" t="s">
        <v>618</v>
      </c>
      <c r="F36" s="943">
        <f t="shared" ref="F36:F42" si="7">C36*40</f>
        <v>0</v>
      </c>
      <c r="G36" s="936">
        <f t="shared" ref="G36:G47" si="8">C36*D36</f>
        <v>0</v>
      </c>
      <c r="H36" s="821">
        <v>57333</v>
      </c>
      <c r="I36" s="958"/>
      <c r="J36" s="989">
        <v>368.51</v>
      </c>
      <c r="K36" s="819" t="s">
        <v>693</v>
      </c>
      <c r="L36" s="1001">
        <f>I36*20</f>
        <v>0</v>
      </c>
      <c r="M36" s="988">
        <f t="shared" si="6"/>
        <v>0</v>
      </c>
    </row>
    <row r="37" spans="2:13" ht="15.75">
      <c r="B37" s="821">
        <v>44169</v>
      </c>
      <c r="C37" s="958"/>
      <c r="D37" s="957">
        <v>178.8</v>
      </c>
      <c r="E37" s="833" t="s">
        <v>616</v>
      </c>
      <c r="F37" s="943">
        <f t="shared" si="7"/>
        <v>0</v>
      </c>
      <c r="G37" s="936">
        <f t="shared" si="8"/>
        <v>0</v>
      </c>
      <c r="H37" s="821">
        <v>57261</v>
      </c>
      <c r="I37" s="958"/>
      <c r="J37" s="989">
        <v>37.950000000000003</v>
      </c>
      <c r="K37" s="819" t="s">
        <v>575</v>
      </c>
      <c r="L37" s="1001">
        <f>I37*2</f>
        <v>0</v>
      </c>
      <c r="M37" s="988">
        <f t="shared" si="6"/>
        <v>0</v>
      </c>
    </row>
    <row r="38" spans="2:13" ht="18">
      <c r="B38" s="821">
        <v>44314</v>
      </c>
      <c r="C38" s="993"/>
      <c r="D38" s="957">
        <v>199.92</v>
      </c>
      <c r="E38" s="833" t="s">
        <v>614</v>
      </c>
      <c r="F38" s="943">
        <f t="shared" si="7"/>
        <v>0</v>
      </c>
      <c r="G38" s="936">
        <f t="shared" si="8"/>
        <v>0</v>
      </c>
      <c r="H38" s="821">
        <v>57262</v>
      </c>
      <c r="I38" s="958"/>
      <c r="J38" s="989">
        <v>71.47</v>
      </c>
      <c r="K38" s="819" t="s">
        <v>573</v>
      </c>
      <c r="L38" s="1001">
        <f>I38*4</f>
        <v>0</v>
      </c>
      <c r="M38" s="988">
        <f t="shared" si="6"/>
        <v>0</v>
      </c>
    </row>
    <row r="39" spans="2:13" ht="18">
      <c r="B39" s="821">
        <v>44752</v>
      </c>
      <c r="C39" s="993"/>
      <c r="D39" s="957">
        <v>149.16</v>
      </c>
      <c r="E39" s="833" t="s">
        <v>692</v>
      </c>
      <c r="F39" s="943">
        <f t="shared" si="7"/>
        <v>0</v>
      </c>
      <c r="G39" s="936">
        <f t="shared" si="8"/>
        <v>0</v>
      </c>
      <c r="H39" s="821">
        <v>57263</v>
      </c>
      <c r="I39" s="971"/>
      <c r="J39" s="989">
        <v>327.13</v>
      </c>
      <c r="K39" s="819" t="s">
        <v>691</v>
      </c>
      <c r="L39" s="1001">
        <f>I39*20</f>
        <v>0</v>
      </c>
      <c r="M39" s="936">
        <f t="shared" si="6"/>
        <v>0</v>
      </c>
    </row>
    <row r="40" spans="2:13" ht="18">
      <c r="B40" s="821">
        <v>54302</v>
      </c>
      <c r="C40" s="993"/>
      <c r="D40" s="957">
        <v>136</v>
      </c>
      <c r="E40" s="833" t="s">
        <v>690</v>
      </c>
      <c r="F40" s="943">
        <f t="shared" si="7"/>
        <v>0</v>
      </c>
      <c r="G40" s="936">
        <f t="shared" si="8"/>
        <v>0</v>
      </c>
      <c r="H40" s="950">
        <v>57395</v>
      </c>
      <c r="I40" s="949"/>
      <c r="J40" s="1000">
        <v>328.83</v>
      </c>
      <c r="K40" s="947" t="s">
        <v>689</v>
      </c>
      <c r="L40" s="999">
        <f>I40*25</f>
        <v>0</v>
      </c>
      <c r="M40" s="942">
        <f t="shared" si="6"/>
        <v>0</v>
      </c>
    </row>
    <row r="41" spans="2:13" ht="18">
      <c r="B41" s="834">
        <v>54303</v>
      </c>
      <c r="C41" s="998"/>
      <c r="D41" s="997">
        <v>132</v>
      </c>
      <c r="E41" s="833" t="s">
        <v>688</v>
      </c>
      <c r="F41" s="987">
        <f t="shared" si="7"/>
        <v>0</v>
      </c>
      <c r="G41" s="996">
        <f t="shared" si="8"/>
        <v>0</v>
      </c>
      <c r="H41" s="821"/>
      <c r="I41" s="995"/>
      <c r="J41" s="989"/>
      <c r="K41" s="819"/>
      <c r="L41" s="994"/>
      <c r="M41" s="988"/>
    </row>
    <row r="42" spans="2:13" ht="18.75" thickBot="1">
      <c r="B42" s="821">
        <v>44382</v>
      </c>
      <c r="C42" s="993"/>
      <c r="D42" s="989">
        <v>139.68</v>
      </c>
      <c r="E42" s="833" t="s">
        <v>597</v>
      </c>
      <c r="F42" s="943">
        <f t="shared" si="7"/>
        <v>0</v>
      </c>
      <c r="G42" s="988">
        <f t="shared" si="8"/>
        <v>0</v>
      </c>
      <c r="H42" s="821"/>
      <c r="I42" s="969"/>
      <c r="J42" s="948"/>
      <c r="K42" s="947"/>
      <c r="L42" s="961"/>
      <c r="M42" s="936"/>
    </row>
    <row r="43" spans="2:13" ht="18">
      <c r="B43" s="821">
        <v>44539</v>
      </c>
      <c r="C43" s="993"/>
      <c r="D43" s="989">
        <v>145</v>
      </c>
      <c r="E43" s="819" t="s">
        <v>687</v>
      </c>
      <c r="F43" s="943">
        <f>C43*50</f>
        <v>0</v>
      </c>
      <c r="G43" s="988">
        <f t="shared" si="8"/>
        <v>0</v>
      </c>
      <c r="H43" s="821"/>
      <c r="I43" s="940"/>
      <c r="J43" s="992"/>
      <c r="K43" s="991"/>
      <c r="L43" s="990"/>
      <c r="M43" s="972"/>
    </row>
    <row r="44" spans="2:13" ht="15.75">
      <c r="B44" s="821">
        <v>45549</v>
      </c>
      <c r="C44" s="958"/>
      <c r="D44" s="989">
        <v>125</v>
      </c>
      <c r="E44" s="819" t="s">
        <v>686</v>
      </c>
      <c r="F44" s="943">
        <f>C44*50</f>
        <v>0</v>
      </c>
      <c r="G44" s="988">
        <f t="shared" si="8"/>
        <v>0</v>
      </c>
      <c r="H44" s="821"/>
      <c r="I44" s="940"/>
      <c r="J44" s="984"/>
      <c r="K44" s="985"/>
      <c r="L44" s="982"/>
      <c r="M44" s="972"/>
    </row>
    <row r="45" spans="2:13" ht="15.75">
      <c r="B45" s="821">
        <v>85907</v>
      </c>
      <c r="C45" s="958"/>
      <c r="D45" s="957">
        <v>368.5</v>
      </c>
      <c r="E45" s="819" t="s">
        <v>685</v>
      </c>
      <c r="F45" s="943">
        <f>C45*25</f>
        <v>0</v>
      </c>
      <c r="G45" s="936">
        <f t="shared" si="8"/>
        <v>0</v>
      </c>
      <c r="H45" s="821"/>
      <c r="I45" s="940"/>
      <c r="J45" s="984"/>
      <c r="K45" s="985"/>
      <c r="L45" s="982"/>
      <c r="M45" s="972"/>
    </row>
    <row r="46" spans="2:13" ht="15.75">
      <c r="B46" s="834">
        <v>85902</v>
      </c>
      <c r="C46" s="971"/>
      <c r="D46" s="970">
        <v>681.65</v>
      </c>
      <c r="E46" s="819" t="s">
        <v>684</v>
      </c>
      <c r="F46" s="987"/>
      <c r="G46" s="986">
        <f t="shared" si="8"/>
        <v>0</v>
      </c>
      <c r="H46" s="821"/>
      <c r="I46" s="940"/>
      <c r="J46" s="984"/>
      <c r="K46" s="985"/>
      <c r="L46" s="982"/>
      <c r="M46" s="972"/>
    </row>
    <row r="47" spans="2:13" ht="16.5" thickBot="1">
      <c r="B47" s="821">
        <v>87567</v>
      </c>
      <c r="C47" s="958"/>
      <c r="D47" s="957">
        <v>353.43</v>
      </c>
      <c r="E47" s="819" t="s">
        <v>683</v>
      </c>
      <c r="F47" s="943">
        <f>C47*40</f>
        <v>0</v>
      </c>
      <c r="G47" s="936">
        <f t="shared" si="8"/>
        <v>0</v>
      </c>
      <c r="H47" s="821"/>
      <c r="I47" s="940"/>
      <c r="J47" s="984"/>
      <c r="K47" s="983"/>
      <c r="L47" s="982"/>
      <c r="M47" s="972"/>
    </row>
    <row r="48" spans="2:13" ht="16.5" thickBot="1">
      <c r="B48" s="853"/>
      <c r="C48" s="966"/>
      <c r="D48" s="965"/>
      <c r="E48" s="851" t="s">
        <v>595</v>
      </c>
      <c r="F48" s="981"/>
      <c r="G48" s="963"/>
      <c r="H48" s="821"/>
      <c r="I48" s="980"/>
      <c r="J48" s="979"/>
      <c r="K48" s="978" t="s">
        <v>682</v>
      </c>
      <c r="L48" s="977"/>
      <c r="M48" s="972"/>
    </row>
    <row r="49" spans="2:13" ht="15.75">
      <c r="B49" s="821">
        <v>66042</v>
      </c>
      <c r="C49" s="958"/>
      <c r="D49" s="957">
        <v>146.5</v>
      </c>
      <c r="E49" s="819" t="s">
        <v>593</v>
      </c>
      <c r="F49" s="943">
        <f>C49*40</f>
        <v>0</v>
      </c>
      <c r="G49" s="936">
        <f>C49*D49</f>
        <v>0</v>
      </c>
      <c r="H49" s="950"/>
      <c r="I49" s="976"/>
      <c r="J49" s="968"/>
      <c r="K49" s="875"/>
      <c r="L49" s="975"/>
      <c r="M49" s="974"/>
    </row>
    <row r="50" spans="2:13" ht="15.75">
      <c r="B50" s="821">
        <v>66049</v>
      </c>
      <c r="C50" s="958"/>
      <c r="D50" s="957">
        <v>146.5</v>
      </c>
      <c r="E50" s="819" t="s">
        <v>681</v>
      </c>
      <c r="F50" s="943">
        <f>C50*42</f>
        <v>0</v>
      </c>
      <c r="G50" s="936">
        <f>C50*D50</f>
        <v>0</v>
      </c>
      <c r="H50" s="821"/>
      <c r="I50" s="940"/>
      <c r="J50" s="957"/>
      <c r="K50" s="819"/>
      <c r="L50" s="973"/>
      <c r="M50" s="972"/>
    </row>
    <row r="51" spans="2:13" ht="15.75">
      <c r="B51" s="834">
        <v>66172</v>
      </c>
      <c r="C51" s="971"/>
      <c r="D51" s="970">
        <v>162</v>
      </c>
      <c r="E51" s="854" t="s">
        <v>591</v>
      </c>
      <c r="F51" s="943">
        <f>C51*40</f>
        <v>0</v>
      </c>
      <c r="G51" s="936">
        <f>C51*D51</f>
        <v>0</v>
      </c>
      <c r="H51" s="821"/>
      <c r="I51" s="969"/>
      <c r="J51" s="968"/>
      <c r="K51" s="875"/>
      <c r="L51" s="967"/>
      <c r="M51" s="936"/>
    </row>
    <row r="52" spans="2:13" ht="15.75">
      <c r="B52" s="853"/>
      <c r="C52" s="966"/>
      <c r="D52" s="965"/>
      <c r="E52" s="851" t="s">
        <v>680</v>
      </c>
      <c r="F52" s="964"/>
      <c r="G52" s="963"/>
      <c r="H52" s="950"/>
      <c r="I52" s="962"/>
      <c r="J52" s="948"/>
      <c r="K52" s="947"/>
      <c r="L52" s="961"/>
      <c r="M52" s="942"/>
    </row>
    <row r="53" spans="2:13" ht="15.75">
      <c r="B53" s="821">
        <v>48169</v>
      </c>
      <c r="C53" s="958"/>
      <c r="D53" s="957">
        <v>164.88</v>
      </c>
      <c r="E53" s="819" t="s">
        <v>679</v>
      </c>
      <c r="F53" s="943">
        <f>C53*20</f>
        <v>0</v>
      </c>
      <c r="G53" s="956">
        <f>C53*D53</f>
        <v>0</v>
      </c>
      <c r="H53" s="960"/>
      <c r="I53" s="954"/>
      <c r="J53" s="953"/>
      <c r="K53" s="953" t="s">
        <v>70</v>
      </c>
      <c r="L53" s="959">
        <f>SUM(L9:L52)</f>
        <v>350</v>
      </c>
      <c r="M53" s="951">
        <f>SUM(M9:M52)</f>
        <v>2683.24</v>
      </c>
    </row>
    <row r="54" spans="2:13" ht="15.75">
      <c r="B54" s="821">
        <v>48179</v>
      </c>
      <c r="C54" s="958"/>
      <c r="D54" s="957">
        <v>163.1</v>
      </c>
      <c r="E54" s="819" t="s">
        <v>588</v>
      </c>
      <c r="F54" s="943">
        <f>C54*20</f>
        <v>0</v>
      </c>
      <c r="G54" s="956">
        <f>C54*D54</f>
        <v>0</v>
      </c>
      <c r="H54" s="955"/>
      <c r="I54" s="954"/>
      <c r="J54" s="953"/>
      <c r="K54" s="953"/>
      <c r="L54" s="952"/>
      <c r="M54" s="951"/>
    </row>
    <row r="55" spans="2:13" ht="15.75">
      <c r="B55" s="950">
        <v>48189</v>
      </c>
      <c r="C55" s="949"/>
      <c r="D55" s="948">
        <v>154.1</v>
      </c>
      <c r="E55" s="947" t="s">
        <v>586</v>
      </c>
      <c r="F55" s="943">
        <f>C55*20</f>
        <v>0</v>
      </c>
      <c r="G55" s="936">
        <f>C55*D55</f>
        <v>0</v>
      </c>
      <c r="H55" s="941"/>
      <c r="I55" s="940"/>
      <c r="J55" s="939"/>
      <c r="K55" s="946" t="s">
        <v>678</v>
      </c>
      <c r="L55" s="937"/>
      <c r="M55" s="936">
        <f>G57+M53</f>
        <v>5209.24</v>
      </c>
    </row>
    <row r="56" spans="2:13" ht="16.5" thickBot="1">
      <c r="B56" s="809">
        <v>48199</v>
      </c>
      <c r="C56" s="945"/>
      <c r="D56" s="944">
        <v>141.6</v>
      </c>
      <c r="E56" s="807" t="s">
        <v>585</v>
      </c>
      <c r="F56" s="943">
        <f>C56*20</f>
        <v>0</v>
      </c>
      <c r="G56" s="942">
        <f>C56*D56</f>
        <v>0</v>
      </c>
      <c r="H56" s="941"/>
      <c r="I56" s="940"/>
      <c r="J56" s="939"/>
      <c r="K56" s="938" t="s">
        <v>677</v>
      </c>
      <c r="L56" s="937"/>
      <c r="M56" s="936">
        <f>M55*3%</f>
        <v>156.27719999999999</v>
      </c>
    </row>
    <row r="57" spans="2:13" ht="16.5" thickBot="1">
      <c r="B57" s="888"/>
      <c r="C57" s="935"/>
      <c r="D57" s="934"/>
      <c r="E57" s="933" t="s">
        <v>70</v>
      </c>
      <c r="F57" s="932">
        <f>SUM(F9:F56)</f>
        <v>600</v>
      </c>
      <c r="G57" s="931">
        <f>SUM(G9:G56)</f>
        <v>2526</v>
      </c>
      <c r="H57" s="930"/>
      <c r="I57" s="929"/>
      <c r="J57" s="928"/>
      <c r="K57" s="927" t="s">
        <v>676</v>
      </c>
      <c r="L57" s="926"/>
      <c r="M57" s="925"/>
    </row>
    <row r="58" spans="2:13" ht="15.75" thickBot="1">
      <c r="B58" s="918"/>
      <c r="H58" s="924"/>
      <c r="I58" s="923"/>
      <c r="J58" s="922"/>
      <c r="K58" s="921"/>
      <c r="L58" s="920"/>
      <c r="M58" s="919"/>
    </row>
    <row r="59" spans="2:13" ht="23.25" thickBot="1">
      <c r="B59" s="918"/>
      <c r="E59" s="917">
        <f>F57+L53</f>
        <v>950</v>
      </c>
      <c r="F59" s="916" t="s">
        <v>399</v>
      </c>
      <c r="H59" s="915"/>
      <c r="I59" s="914"/>
      <c r="J59" s="914"/>
      <c r="K59" s="913" t="s">
        <v>675</v>
      </c>
      <c r="L59" s="912"/>
      <c r="M59" s="911">
        <f>M55-M56+M57</f>
        <v>5052.9627999999993</v>
      </c>
    </row>
    <row r="60" spans="2:13" ht="13.5" thickBot="1"/>
    <row r="61" spans="2:13">
      <c r="E61" s="811"/>
      <c r="J61" s="910"/>
      <c r="K61" s="909"/>
      <c r="L61" s="908"/>
      <c r="M61" s="811"/>
    </row>
    <row r="62" spans="2:13" ht="13.5" thickBot="1">
      <c r="E62" s="905"/>
      <c r="J62" s="897"/>
      <c r="K62" s="907"/>
      <c r="L62" s="896"/>
      <c r="M62" s="811"/>
    </row>
    <row r="63" spans="2:13">
      <c r="E63" s="903" t="s">
        <v>674</v>
      </c>
      <c r="J63" s="897"/>
      <c r="K63" s="811"/>
      <c r="L63" s="896"/>
      <c r="M63" s="811"/>
    </row>
    <row r="64" spans="2:13">
      <c r="E64" s="811"/>
      <c r="J64" s="897"/>
      <c r="K64" s="811"/>
      <c r="L64" s="896"/>
      <c r="M64" s="811"/>
    </row>
    <row r="65" spans="5:13">
      <c r="E65" s="811"/>
      <c r="J65" s="897"/>
      <c r="K65" s="811"/>
      <c r="L65" s="896"/>
      <c r="M65" s="811"/>
    </row>
    <row r="66" spans="5:13">
      <c r="J66" s="897"/>
      <c r="K66" s="811"/>
      <c r="L66" s="896"/>
      <c r="M66" s="811"/>
    </row>
    <row r="67" spans="5:13" ht="13.5" thickBot="1">
      <c r="J67" s="906"/>
      <c r="K67" s="905"/>
      <c r="L67" s="904"/>
      <c r="M67" s="811"/>
    </row>
  </sheetData>
  <mergeCells count="2">
    <mergeCell ref="B1:M1"/>
    <mergeCell ref="F5:M5"/>
  </mergeCells>
  <printOptions horizontalCentered="1" verticalCentered="1"/>
  <pageMargins left="0.39370078740157483" right="0.39370078740157483" top="0" bottom="0" header="0" footer="0"/>
  <pageSetup scale="73" pageOrder="overThenDown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47"/>
  <sheetViews>
    <sheetView topLeftCell="A7" workbookViewId="0">
      <selection activeCell="B1" sqref="B1"/>
    </sheetView>
  </sheetViews>
  <sheetFormatPr baseColWidth="10" defaultRowHeight="12.75"/>
  <cols>
    <col min="1" max="1" width="3.140625" style="797" customWidth="1"/>
    <col min="2" max="2" width="12.140625" style="797" customWidth="1"/>
    <col min="3" max="3" width="24.5703125" style="797" customWidth="1"/>
    <col min="4" max="4" width="8.85546875" style="797" customWidth="1"/>
    <col min="5" max="5" width="16.5703125" style="797" customWidth="1"/>
    <col min="6" max="6" width="8.7109375" style="797" customWidth="1"/>
    <col min="7" max="7" width="4.7109375" style="797" customWidth="1"/>
    <col min="8" max="8" width="4.5703125" style="797" customWidth="1"/>
    <col min="9" max="9" width="16.28515625" style="797" customWidth="1"/>
    <col min="10" max="10" width="9" style="797" customWidth="1"/>
    <col min="11" max="11" width="7.85546875" style="797" customWidth="1"/>
    <col min="12" max="16384" width="11.42578125" style="797"/>
  </cols>
  <sheetData>
    <row r="2" spans="2:11" ht="13.5" thickBot="1"/>
    <row r="3" spans="2:11" ht="18">
      <c r="B3" s="1917" t="s">
        <v>727</v>
      </c>
      <c r="C3" s="1918"/>
      <c r="D3" s="1918"/>
      <c r="E3" s="1918"/>
      <c r="F3" s="1918"/>
      <c r="G3" s="1918"/>
      <c r="H3" s="1918"/>
      <c r="I3" s="1918"/>
      <c r="J3" s="1918"/>
      <c r="K3" s="1919"/>
    </row>
    <row r="4" spans="2:11" ht="15.75" thickBot="1">
      <c r="B4" s="897"/>
      <c r="C4" s="1134"/>
      <c r="D4" s="1134"/>
      <c r="E4" s="1134"/>
      <c r="F4" s="862" t="s">
        <v>726</v>
      </c>
      <c r="G4" s="1134"/>
      <c r="H4" s="1134"/>
      <c r="I4" s="1134"/>
      <c r="J4" s="874"/>
      <c r="K4" s="896"/>
    </row>
    <row r="5" spans="2:11" ht="20.25" thickBot="1">
      <c r="B5" s="897"/>
      <c r="C5" s="811"/>
      <c r="D5" s="1133"/>
      <c r="E5" s="1131"/>
      <c r="F5" s="1132" t="s">
        <v>750</v>
      </c>
      <c r="G5" s="1131"/>
      <c r="H5" s="1130"/>
      <c r="I5" s="1129"/>
      <c r="J5" s="1128"/>
      <c r="K5" s="896"/>
    </row>
    <row r="6" spans="2:11" ht="24" thickBot="1">
      <c r="B6" s="906"/>
      <c r="C6" s="905"/>
      <c r="D6" s="1127"/>
      <c r="E6" s="1126"/>
      <c r="F6" s="1125"/>
      <c r="G6" s="1124"/>
      <c r="H6" s="1123" t="s">
        <v>749</v>
      </c>
      <c r="I6" s="1122" t="s">
        <v>748</v>
      </c>
      <c r="J6" s="1121"/>
      <c r="K6" s="904"/>
    </row>
    <row r="7" spans="2:11" ht="13.5" thickBot="1">
      <c r="B7" s="1033"/>
      <c r="C7" s="895" t="s">
        <v>722</v>
      </c>
      <c r="D7" s="1922"/>
      <c r="E7" s="1922"/>
      <c r="F7" s="1922"/>
      <c r="G7" s="1922"/>
      <c r="H7" s="1922"/>
      <c r="I7" s="1940"/>
      <c r="J7" s="1940"/>
      <c r="K7" s="1921"/>
    </row>
    <row r="8" spans="2:11" ht="25.5" thickBot="1">
      <c r="B8" s="1120">
        <v>40791</v>
      </c>
      <c r="C8" s="1119">
        <v>31792</v>
      </c>
      <c r="D8" s="1118" t="s">
        <v>747</v>
      </c>
      <c r="E8" s="1116"/>
      <c r="F8" s="1117"/>
      <c r="G8" s="1117"/>
      <c r="H8" s="1116"/>
      <c r="I8" s="1116"/>
      <c r="J8" s="1115"/>
      <c r="K8" s="890"/>
    </row>
    <row r="9" spans="2:11">
      <c r="B9" s="1945" t="s">
        <v>69</v>
      </c>
      <c r="C9" s="1941" t="s">
        <v>68</v>
      </c>
      <c r="D9" s="1942"/>
      <c r="E9" s="1942"/>
      <c r="F9" s="1942"/>
      <c r="G9" s="1942"/>
      <c r="H9" s="1942"/>
      <c r="I9" s="1941" t="s">
        <v>360</v>
      </c>
      <c r="J9" s="1947" t="s">
        <v>746</v>
      </c>
      <c r="K9" s="1948"/>
    </row>
    <row r="10" spans="2:11" ht="13.5" thickBot="1">
      <c r="B10" s="1946"/>
      <c r="C10" s="1943"/>
      <c r="D10" s="1944"/>
      <c r="E10" s="1944"/>
      <c r="F10" s="1944"/>
      <c r="G10" s="1944"/>
      <c r="H10" s="1944"/>
      <c r="I10" s="1943"/>
      <c r="J10" s="1949"/>
      <c r="K10" s="1950"/>
    </row>
    <row r="11" spans="2:11" ht="13.5" thickBot="1">
      <c r="B11" s="1114"/>
      <c r="C11" s="1050"/>
      <c r="D11" s="1113"/>
      <c r="E11" s="1112"/>
      <c r="F11" s="1051"/>
      <c r="G11" s="1054"/>
      <c r="H11" s="1061"/>
      <c r="I11" s="1050"/>
      <c r="J11" s="1111"/>
      <c r="K11" s="1110"/>
    </row>
    <row r="12" spans="2:11" ht="18.75" thickBot="1">
      <c r="B12" s="1937" t="s">
        <v>745</v>
      </c>
      <c r="C12" s="1938"/>
      <c r="D12" s="1938"/>
      <c r="E12" s="1938"/>
      <c r="F12" s="1938"/>
      <c r="G12" s="1938"/>
      <c r="H12" s="1938"/>
      <c r="I12" s="1938"/>
      <c r="J12" s="1938"/>
      <c r="K12" s="1939"/>
    </row>
    <row r="13" spans="2:11" ht="19.5">
      <c r="B13" s="1103">
        <v>58396</v>
      </c>
      <c r="C13" s="1102" t="s">
        <v>744</v>
      </c>
      <c r="D13" s="1109"/>
      <c r="E13" s="1108"/>
      <c r="F13" s="1099" t="s">
        <v>734</v>
      </c>
      <c r="G13" s="1098"/>
      <c r="H13" s="1097"/>
      <c r="I13" s="1073">
        <v>0</v>
      </c>
      <c r="J13" s="1935">
        <f t="shared" ref="J13:J19" si="0">I13*20</f>
        <v>0</v>
      </c>
      <c r="K13" s="1936"/>
    </row>
    <row r="14" spans="2:11" ht="19.5">
      <c r="B14" s="1076">
        <v>48392</v>
      </c>
      <c r="C14" s="1071" t="s">
        <v>744</v>
      </c>
      <c r="D14" s="1107"/>
      <c r="E14" s="1106"/>
      <c r="F14" s="1075" t="s">
        <v>739</v>
      </c>
      <c r="G14" s="1074"/>
      <c r="H14" s="970"/>
      <c r="I14" s="1073">
        <v>0</v>
      </c>
      <c r="J14" s="1926">
        <f t="shared" si="0"/>
        <v>0</v>
      </c>
      <c r="K14" s="1927"/>
    </row>
    <row r="15" spans="2:11" ht="19.5">
      <c r="B15" s="1076">
        <v>58399</v>
      </c>
      <c r="C15" s="1071" t="s">
        <v>744</v>
      </c>
      <c r="D15" s="1107"/>
      <c r="E15" s="1106"/>
      <c r="F15" s="1075" t="s">
        <v>733</v>
      </c>
      <c r="G15" s="1074"/>
      <c r="H15" s="970"/>
      <c r="I15" s="1073">
        <v>0</v>
      </c>
      <c r="J15" s="1926">
        <f t="shared" si="0"/>
        <v>0</v>
      </c>
      <c r="K15" s="1927"/>
    </row>
    <row r="16" spans="2:11" ht="19.5">
      <c r="B16" s="1076">
        <v>48399</v>
      </c>
      <c r="C16" s="1071" t="s">
        <v>744</v>
      </c>
      <c r="D16" s="1107"/>
      <c r="E16" s="1106"/>
      <c r="F16" s="1075" t="s">
        <v>731</v>
      </c>
      <c r="G16" s="1074"/>
      <c r="H16" s="970"/>
      <c r="I16" s="1073">
        <v>0</v>
      </c>
      <c r="J16" s="1926">
        <f t="shared" si="0"/>
        <v>0</v>
      </c>
      <c r="K16" s="1927"/>
    </row>
    <row r="17" spans="2:11" ht="19.5">
      <c r="B17" s="1076">
        <v>58409</v>
      </c>
      <c r="C17" s="1071" t="s">
        <v>743</v>
      </c>
      <c r="D17" s="1107"/>
      <c r="E17" s="1106"/>
      <c r="F17" s="1075" t="s">
        <v>733</v>
      </c>
      <c r="G17" s="1074"/>
      <c r="H17" s="970"/>
      <c r="I17" s="1073">
        <v>0</v>
      </c>
      <c r="J17" s="1926">
        <f t="shared" si="0"/>
        <v>0</v>
      </c>
      <c r="K17" s="1927"/>
    </row>
    <row r="18" spans="2:11" ht="19.5">
      <c r="B18" s="1076">
        <v>48407</v>
      </c>
      <c r="C18" s="1071" t="s">
        <v>743</v>
      </c>
      <c r="D18" s="1107"/>
      <c r="E18" s="1106"/>
      <c r="F18" s="1075" t="s">
        <v>729</v>
      </c>
      <c r="G18" s="1074"/>
      <c r="H18" s="970"/>
      <c r="I18" s="1073">
        <v>0</v>
      </c>
      <c r="J18" s="1926">
        <f t="shared" si="0"/>
        <v>0</v>
      </c>
      <c r="K18" s="1927"/>
    </row>
    <row r="19" spans="2:11" ht="20.25" thickBot="1">
      <c r="B19" s="1068">
        <v>48429</v>
      </c>
      <c r="C19" s="1085" t="s">
        <v>742</v>
      </c>
      <c r="D19" s="1105"/>
      <c r="E19" s="1104"/>
      <c r="F19" s="1067" t="s">
        <v>731</v>
      </c>
      <c r="G19" s="1066"/>
      <c r="H19" s="1065"/>
      <c r="I19" s="1073">
        <v>0</v>
      </c>
      <c r="J19" s="1930">
        <f t="shared" si="0"/>
        <v>0</v>
      </c>
      <c r="K19" s="1931"/>
    </row>
    <row r="20" spans="2:11" ht="18.75" customHeight="1" thickBot="1">
      <c r="B20" s="1932" t="s">
        <v>741</v>
      </c>
      <c r="C20" s="1933"/>
      <c r="D20" s="1933"/>
      <c r="E20" s="1933"/>
      <c r="F20" s="1933"/>
      <c r="G20" s="1933"/>
      <c r="H20" s="1933"/>
      <c r="I20" s="1933"/>
      <c r="J20" s="1933"/>
      <c r="K20" s="1934"/>
    </row>
    <row r="21" spans="2:11" ht="19.5">
      <c r="B21" s="1103">
        <v>48059</v>
      </c>
      <c r="C21" s="1102" t="s">
        <v>740</v>
      </c>
      <c r="D21" s="1101"/>
      <c r="E21" s="1100"/>
      <c r="F21" s="1099" t="s">
        <v>734</v>
      </c>
      <c r="G21" s="1098"/>
      <c r="H21" s="1097"/>
      <c r="I21" s="1096">
        <v>0</v>
      </c>
      <c r="J21" s="1935">
        <f t="shared" ref="J21:J27" si="1">I21*20</f>
        <v>0</v>
      </c>
      <c r="K21" s="1936"/>
    </row>
    <row r="22" spans="2:11" ht="19.5">
      <c r="B22" s="1076">
        <v>48057</v>
      </c>
      <c r="C22" s="1071" t="s">
        <v>740</v>
      </c>
      <c r="D22" s="1095"/>
      <c r="E22" s="1094"/>
      <c r="F22" s="1075" t="s">
        <v>739</v>
      </c>
      <c r="G22" s="1074"/>
      <c r="H22" s="970"/>
      <c r="I22" s="1073">
        <v>0</v>
      </c>
      <c r="J22" s="1926">
        <f t="shared" si="1"/>
        <v>0</v>
      </c>
      <c r="K22" s="1927"/>
    </row>
    <row r="23" spans="2:11" ht="19.5">
      <c r="B23" s="1076">
        <v>48069</v>
      </c>
      <c r="C23" s="1071" t="s">
        <v>738</v>
      </c>
      <c r="D23" s="1080"/>
      <c r="E23" s="1079"/>
      <c r="F23" s="1075" t="s">
        <v>731</v>
      </c>
      <c r="G23" s="1078"/>
      <c r="H23" s="1077"/>
      <c r="I23" s="1073">
        <v>0</v>
      </c>
      <c r="J23" s="1926">
        <f t="shared" si="1"/>
        <v>0</v>
      </c>
      <c r="K23" s="1927"/>
    </row>
    <row r="24" spans="2:11" ht="19.5">
      <c r="B24" s="1076">
        <v>48069</v>
      </c>
      <c r="C24" s="1071" t="s">
        <v>738</v>
      </c>
      <c r="D24" s="1080"/>
      <c r="E24" s="1079"/>
      <c r="F24" s="1075" t="s">
        <v>729</v>
      </c>
      <c r="G24" s="1074"/>
      <c r="H24" s="970"/>
      <c r="I24" s="1073">
        <v>0</v>
      </c>
      <c r="J24" s="1926">
        <f t="shared" si="1"/>
        <v>0</v>
      </c>
      <c r="K24" s="1927"/>
    </row>
    <row r="25" spans="2:11" ht="24.75">
      <c r="B25" s="1093">
        <v>48079</v>
      </c>
      <c r="C25" s="1092" t="s">
        <v>737</v>
      </c>
      <c r="D25" s="1091"/>
      <c r="E25" s="1090"/>
      <c r="F25" s="1089" t="s">
        <v>729</v>
      </c>
      <c r="G25" s="1088"/>
      <c r="H25" s="1087"/>
      <c r="I25" s="1086">
        <v>100</v>
      </c>
      <c r="J25" s="1928">
        <f t="shared" si="1"/>
        <v>2000</v>
      </c>
      <c r="K25" s="1929"/>
    </row>
    <row r="26" spans="2:11" ht="19.5">
      <c r="B26" s="1076">
        <v>48089</v>
      </c>
      <c r="C26" s="1071" t="s">
        <v>736</v>
      </c>
      <c r="D26" s="1080"/>
      <c r="E26" s="1079"/>
      <c r="F26" s="1075" t="s">
        <v>729</v>
      </c>
      <c r="G26" s="1074"/>
      <c r="H26" s="970"/>
      <c r="I26" s="1073">
        <v>0</v>
      </c>
      <c r="J26" s="1926">
        <f t="shared" si="1"/>
        <v>0</v>
      </c>
      <c r="K26" s="1927"/>
    </row>
    <row r="27" spans="2:11" ht="20.25" thickBot="1">
      <c r="B27" s="1068">
        <v>48089</v>
      </c>
      <c r="C27" s="1085" t="s">
        <v>736</v>
      </c>
      <c r="D27" s="1084"/>
      <c r="E27" s="1083"/>
      <c r="F27" s="1067" t="s">
        <v>731</v>
      </c>
      <c r="G27" s="1082"/>
      <c r="H27" s="1081"/>
      <c r="I27" s="1073">
        <v>0</v>
      </c>
      <c r="J27" s="1930">
        <f t="shared" si="1"/>
        <v>0</v>
      </c>
      <c r="K27" s="1931"/>
    </row>
    <row r="28" spans="2:11" ht="18">
      <c r="B28" s="1932" t="s">
        <v>735</v>
      </c>
      <c r="C28" s="1933"/>
      <c r="D28" s="1933"/>
      <c r="E28" s="1933"/>
      <c r="F28" s="1933"/>
      <c r="G28" s="1933"/>
      <c r="H28" s="1933"/>
      <c r="I28" s="1933"/>
      <c r="J28" s="1933"/>
      <c r="K28" s="1934"/>
    </row>
    <row r="29" spans="2:11" ht="19.5">
      <c r="B29" s="1076">
        <v>48271</v>
      </c>
      <c r="C29" s="1071" t="s">
        <v>732</v>
      </c>
      <c r="D29" s="1080"/>
      <c r="E29" s="1079"/>
      <c r="F29" s="1075" t="s">
        <v>734</v>
      </c>
      <c r="G29" s="1078"/>
      <c r="H29" s="1077"/>
      <c r="I29" s="1073">
        <v>0</v>
      </c>
      <c r="J29" s="1926">
        <f>I29*20</f>
        <v>0</v>
      </c>
      <c r="K29" s="1927"/>
    </row>
    <row r="30" spans="2:11" ht="19.5">
      <c r="B30" s="1076">
        <v>48272</v>
      </c>
      <c r="C30" s="1071" t="s">
        <v>732</v>
      </c>
      <c r="D30" s="1071"/>
      <c r="E30" s="1071"/>
      <c r="F30" s="1075" t="s">
        <v>734</v>
      </c>
      <c r="G30" s="1074"/>
      <c r="H30" s="970"/>
      <c r="I30" s="1073">
        <v>0</v>
      </c>
      <c r="J30" s="1926">
        <f>I30*20</f>
        <v>0</v>
      </c>
      <c r="K30" s="1927"/>
    </row>
    <row r="31" spans="2:11" ht="19.5">
      <c r="B31" s="1076">
        <v>48273</v>
      </c>
      <c r="C31" s="1071" t="s">
        <v>732</v>
      </c>
      <c r="D31" s="1071"/>
      <c r="E31" s="1071"/>
      <c r="F31" s="1075" t="s">
        <v>733</v>
      </c>
      <c r="G31" s="1074"/>
      <c r="H31" s="970"/>
      <c r="I31" s="1073">
        <v>0</v>
      </c>
      <c r="J31" s="1926">
        <f>I31*20</f>
        <v>0</v>
      </c>
      <c r="K31" s="1927"/>
    </row>
    <row r="32" spans="2:11" ht="19.5">
      <c r="B32" s="1076">
        <v>48274</v>
      </c>
      <c r="C32" s="1071" t="s">
        <v>732</v>
      </c>
      <c r="D32" s="1071"/>
      <c r="E32" s="1071"/>
      <c r="F32" s="1075" t="s">
        <v>731</v>
      </c>
      <c r="G32" s="1074"/>
      <c r="H32" s="970"/>
      <c r="I32" s="1073">
        <v>0</v>
      </c>
      <c r="J32" s="1926">
        <f>I32*20</f>
        <v>0</v>
      </c>
      <c r="K32" s="1927"/>
    </row>
    <row r="33" spans="2:11" ht="16.5">
      <c r="B33" s="1072">
        <v>48275</v>
      </c>
      <c r="C33" s="1071" t="s">
        <v>730</v>
      </c>
      <c r="D33" s="1071"/>
      <c r="E33" s="1071"/>
      <c r="F33" s="1070" t="s">
        <v>729</v>
      </c>
      <c r="G33" s="838"/>
      <c r="H33" s="1069"/>
      <c r="I33" s="873">
        <v>0</v>
      </c>
      <c r="J33" s="1954">
        <f>I33*20</f>
        <v>0</v>
      </c>
      <c r="K33" s="1955"/>
    </row>
    <row r="34" spans="2:11" ht="20.25" thickBot="1">
      <c r="B34" s="1068"/>
      <c r="C34" s="1951"/>
      <c r="D34" s="1952"/>
      <c r="E34" s="1953"/>
      <c r="F34" s="1067"/>
      <c r="G34" s="1066"/>
      <c r="H34" s="1065"/>
      <c r="I34" s="1064"/>
      <c r="J34" s="1930"/>
      <c r="K34" s="1931"/>
    </row>
    <row r="35" spans="2:11" ht="19.5">
      <c r="B35" s="1062"/>
      <c r="C35" s="1063"/>
      <c r="D35" s="1063"/>
      <c r="E35" s="1063"/>
      <c r="F35" s="1062"/>
      <c r="G35" s="1054"/>
      <c r="H35" s="1061"/>
      <c r="I35" s="1060"/>
      <c r="J35" s="1060"/>
      <c r="K35" s="1060"/>
    </row>
    <row r="36" spans="2:11" ht="19.5">
      <c r="B36" s="1062"/>
      <c r="C36" s="1063"/>
      <c r="D36" s="1063"/>
      <c r="E36" s="1063"/>
      <c r="F36" s="1062"/>
      <c r="G36" s="1054"/>
      <c r="H36" s="1061"/>
      <c r="I36" s="1060"/>
      <c r="J36" s="1060"/>
      <c r="K36" s="1060"/>
    </row>
    <row r="37" spans="2:11" ht="13.5" thickBot="1">
      <c r="B37" s="1051"/>
      <c r="C37" s="1059"/>
      <c r="D37" s="1058"/>
      <c r="E37" s="1043"/>
      <c r="F37" s="1051"/>
      <c r="G37" s="1054"/>
      <c r="H37" s="1053"/>
      <c r="I37" s="983"/>
      <c r="J37" s="1044"/>
      <c r="K37" s="1043"/>
    </row>
    <row r="38" spans="2:11" ht="13.5" thickBot="1">
      <c r="B38" s="1057"/>
      <c r="C38" s="797" t="s">
        <v>728</v>
      </c>
      <c r="D38" s="1056"/>
      <c r="E38" s="1055"/>
      <c r="F38" s="1051"/>
      <c r="G38" s="1054"/>
      <c r="H38" s="1053"/>
      <c r="I38" s="1052" t="s">
        <v>682</v>
      </c>
      <c r="J38" s="1044"/>
      <c r="K38" s="1043"/>
    </row>
    <row r="39" spans="2:11">
      <c r="B39" s="1051"/>
      <c r="C39" s="1050"/>
      <c r="D39" s="1049"/>
      <c r="E39" s="1048"/>
      <c r="F39" s="1047"/>
      <c r="G39" s="1046"/>
      <c r="H39" s="1045"/>
      <c r="I39" s="985"/>
      <c r="J39" s="1044"/>
      <c r="K39" s="1043"/>
    </row>
    <row r="40" spans="2:11">
      <c r="D40" s="897"/>
      <c r="E40" s="811"/>
      <c r="F40" s="907"/>
      <c r="G40" s="811"/>
      <c r="H40" s="896"/>
      <c r="I40" s="811"/>
      <c r="J40" s="811"/>
    </row>
    <row r="41" spans="2:11">
      <c r="C41" s="811"/>
      <c r="D41" s="897"/>
      <c r="E41" s="811"/>
      <c r="F41" s="907"/>
      <c r="G41" s="811"/>
      <c r="H41" s="896"/>
      <c r="I41" s="811"/>
      <c r="J41" s="811"/>
    </row>
    <row r="42" spans="2:11">
      <c r="C42" s="811"/>
      <c r="D42" s="897"/>
      <c r="E42" s="811"/>
      <c r="F42" s="907"/>
      <c r="G42" s="811"/>
      <c r="H42" s="896"/>
      <c r="I42" s="907"/>
      <c r="J42" s="811"/>
    </row>
    <row r="43" spans="2:11">
      <c r="D43" s="897"/>
      <c r="E43" s="811"/>
      <c r="F43" s="907"/>
      <c r="G43" s="811"/>
      <c r="H43" s="896"/>
      <c r="I43" s="811"/>
      <c r="J43" s="811"/>
    </row>
    <row r="44" spans="2:11">
      <c r="C44" s="811"/>
      <c r="D44" s="897"/>
      <c r="E44" s="811"/>
      <c r="F44" s="907"/>
      <c r="G44" s="811"/>
      <c r="H44" s="896"/>
      <c r="I44" s="811"/>
      <c r="J44" s="811"/>
    </row>
    <row r="45" spans="2:11" ht="13.5" thickBot="1">
      <c r="C45" s="811"/>
      <c r="D45" s="906"/>
      <c r="E45" s="905"/>
      <c r="F45" s="1042"/>
      <c r="G45" s="905"/>
      <c r="H45" s="904"/>
      <c r="I45" s="811"/>
      <c r="J45" s="811"/>
    </row>
    <row r="46" spans="2:11">
      <c r="F46" s="903"/>
      <c r="G46" s="811"/>
      <c r="H46" s="811"/>
      <c r="I46" s="811"/>
      <c r="J46" s="811"/>
    </row>
    <row r="47" spans="2:11">
      <c r="F47" s="903"/>
      <c r="G47" s="811"/>
      <c r="H47" s="811"/>
      <c r="I47" s="811"/>
      <c r="J47" s="811"/>
    </row>
  </sheetData>
  <mergeCells count="30">
    <mergeCell ref="J34:K34"/>
    <mergeCell ref="C34:E34"/>
    <mergeCell ref="B28:K28"/>
    <mergeCell ref="J29:K29"/>
    <mergeCell ref="J30:K30"/>
    <mergeCell ref="J31:K31"/>
    <mergeCell ref="J32:K32"/>
    <mergeCell ref="J33:K33"/>
    <mergeCell ref="B3:K3"/>
    <mergeCell ref="D7:K7"/>
    <mergeCell ref="C9:H10"/>
    <mergeCell ref="I9:I10"/>
    <mergeCell ref="B9:B10"/>
    <mergeCell ref="J9:K10"/>
    <mergeCell ref="J16:K16"/>
    <mergeCell ref="J17:K17"/>
    <mergeCell ref="J18:K18"/>
    <mergeCell ref="J19:K19"/>
    <mergeCell ref="B12:K12"/>
    <mergeCell ref="J13:K13"/>
    <mergeCell ref="J14:K14"/>
    <mergeCell ref="J15:K15"/>
    <mergeCell ref="J24:K24"/>
    <mergeCell ref="J25:K25"/>
    <mergeCell ref="J26:K26"/>
    <mergeCell ref="J27:K27"/>
    <mergeCell ref="B20:K20"/>
    <mergeCell ref="J21:K21"/>
    <mergeCell ref="J22:K22"/>
    <mergeCell ref="J23:K23"/>
  </mergeCells>
  <printOptions horizontalCentered="1" verticalCentered="1"/>
  <pageMargins left="0" right="0" top="0" bottom="0.19685039370078741" header="0" footer="0"/>
  <pageSetup scale="9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31"/>
  <sheetViews>
    <sheetView workbookViewId="0">
      <selection activeCell="I27" sqref="I27"/>
    </sheetView>
  </sheetViews>
  <sheetFormatPr baseColWidth="10" defaultRowHeight="12.75"/>
  <cols>
    <col min="1" max="1" width="9" style="797" customWidth="1"/>
    <col min="2" max="2" width="11.42578125" style="797"/>
    <col min="3" max="3" width="38.5703125" style="797" customWidth="1"/>
    <col min="4" max="4" width="8.7109375" style="797" customWidth="1"/>
    <col min="5" max="5" width="9.28515625" style="797" customWidth="1"/>
    <col min="6" max="6" width="10.85546875" style="797" customWidth="1"/>
    <col min="7" max="7" width="4.140625" style="797" hidden="1" customWidth="1"/>
    <col min="8" max="8" width="3.140625" style="797" customWidth="1"/>
    <col min="9" max="9" width="8.7109375" style="797" customWidth="1"/>
    <col min="10" max="10" width="11.42578125" style="797"/>
    <col min="11" max="11" width="19.42578125" style="797" customWidth="1"/>
    <col min="12" max="13" width="11.42578125" style="797"/>
    <col min="14" max="14" width="11" style="797" customWidth="1"/>
    <col min="15" max="15" width="3.28515625" style="797" customWidth="1"/>
    <col min="16" max="16384" width="11.42578125" style="797"/>
  </cols>
  <sheetData>
    <row r="2" spans="1:15">
      <c r="A2" s="1151"/>
      <c r="B2" s="1151"/>
      <c r="C2" s="1998" t="s">
        <v>793</v>
      </c>
      <c r="D2" s="1998"/>
      <c r="E2" s="1998"/>
      <c r="F2" s="1998"/>
      <c r="G2" s="1998"/>
      <c r="H2" s="1998"/>
      <c r="I2" s="1998"/>
      <c r="J2" s="1998"/>
      <c r="K2" s="1998"/>
      <c r="L2" s="1150"/>
      <c r="M2" s="1150"/>
      <c r="N2" s="1150"/>
      <c r="O2" s="1150"/>
    </row>
    <row r="3" spans="1:15">
      <c r="A3" s="1151"/>
      <c r="B3" s="1151"/>
      <c r="C3" s="1998" t="s">
        <v>792</v>
      </c>
      <c r="D3" s="1998"/>
      <c r="E3" s="1998"/>
      <c r="F3" s="1998"/>
      <c r="G3" s="1998"/>
      <c r="H3" s="1998"/>
      <c r="I3" s="1998"/>
      <c r="J3" s="1998"/>
      <c r="K3" s="1998"/>
      <c r="L3" s="1150"/>
      <c r="M3" s="1150"/>
      <c r="N3" s="1150"/>
      <c r="O3" s="1150"/>
    </row>
    <row r="4" spans="1:15">
      <c r="A4" s="1151"/>
      <c r="B4" s="1151"/>
      <c r="C4" s="1998" t="s">
        <v>791</v>
      </c>
      <c r="D4" s="1998"/>
      <c r="E4" s="1998"/>
      <c r="F4" s="1998"/>
      <c r="G4" s="1998"/>
      <c r="H4" s="1998"/>
      <c r="I4" s="1998"/>
      <c r="J4" s="1998"/>
      <c r="K4" s="1998"/>
      <c r="L4" s="1150"/>
      <c r="M4" s="1150"/>
      <c r="N4" s="1150"/>
      <c r="O4" s="1150"/>
    </row>
    <row r="5" spans="1:15" ht="13.5" thickBot="1">
      <c r="A5" s="1999" t="s">
        <v>790</v>
      </c>
      <c r="B5" s="1999"/>
      <c r="C5" s="1999"/>
      <c r="D5" s="1999"/>
      <c r="E5" s="1999"/>
      <c r="F5" s="1999"/>
      <c r="G5" s="1999"/>
      <c r="H5" s="1999"/>
      <c r="I5" s="1999"/>
      <c r="J5" s="1999"/>
      <c r="K5" s="1999"/>
      <c r="L5" s="1999"/>
      <c r="M5" s="1999"/>
      <c r="N5" s="1999"/>
      <c r="O5" s="1999"/>
    </row>
    <row r="6" spans="1:15" ht="15">
      <c r="A6" s="1995" t="s">
        <v>789</v>
      </c>
      <c r="B6" s="1988"/>
      <c r="C6" s="1996" t="s">
        <v>788</v>
      </c>
      <c r="D6" s="1996"/>
      <c r="E6" s="1996"/>
      <c r="F6" s="1996"/>
      <c r="G6" s="1997"/>
      <c r="I6" s="1995" t="s">
        <v>787</v>
      </c>
      <c r="J6" s="1988"/>
      <c r="K6" s="1996">
        <v>29229</v>
      </c>
      <c r="L6" s="1996"/>
      <c r="M6" s="1988" t="s">
        <v>786</v>
      </c>
      <c r="N6" s="1988"/>
      <c r="O6" s="1149">
        <v>1</v>
      </c>
    </row>
    <row r="7" spans="1:15" ht="15">
      <c r="A7" s="1989" t="s">
        <v>785</v>
      </c>
      <c r="B7" s="1990"/>
      <c r="C7" s="1991">
        <v>40128</v>
      </c>
      <c r="D7" s="1963"/>
      <c r="E7" s="1963"/>
      <c r="F7" s="1963"/>
      <c r="G7" s="1992"/>
      <c r="I7" s="1989" t="s">
        <v>784</v>
      </c>
      <c r="J7" s="1990"/>
      <c r="K7" s="1993">
        <v>1074726</v>
      </c>
      <c r="L7" s="1993"/>
      <c r="M7" s="1993"/>
      <c r="N7" s="1993"/>
      <c r="O7" s="1994"/>
    </row>
    <row r="8" spans="1:15" ht="13.5" thickBot="1">
      <c r="A8" s="1984" t="s">
        <v>783</v>
      </c>
      <c r="B8" s="1985"/>
      <c r="C8" s="1986"/>
      <c r="D8" s="1986"/>
      <c r="E8" s="1986"/>
      <c r="F8" s="1986"/>
      <c r="G8" s="1987"/>
      <c r="I8" s="1984" t="s">
        <v>782</v>
      </c>
      <c r="J8" s="1985"/>
      <c r="K8" s="1986"/>
      <c r="L8" s="1986"/>
      <c r="M8" s="1986"/>
      <c r="N8" s="1986"/>
      <c r="O8" s="1987"/>
    </row>
    <row r="9" spans="1:15" ht="13.5" thickBot="1">
      <c r="A9" s="1148"/>
      <c r="B9" s="1148"/>
      <c r="C9" s="907"/>
      <c r="D9" s="907"/>
      <c r="E9" s="907"/>
      <c r="F9" s="907"/>
      <c r="G9" s="907"/>
      <c r="H9" s="811"/>
      <c r="I9" s="1148"/>
      <c r="J9" s="1148"/>
      <c r="K9" s="907"/>
      <c r="L9" s="907"/>
      <c r="M9" s="907"/>
      <c r="N9" s="907"/>
      <c r="O9" s="907"/>
    </row>
    <row r="10" spans="1:15" ht="13.5" thickBot="1">
      <c r="A10" s="1980" t="s">
        <v>781</v>
      </c>
      <c r="B10" s="1981"/>
      <c r="C10" s="1982" t="s">
        <v>780</v>
      </c>
      <c r="D10" s="1982"/>
      <c r="E10" s="1982"/>
      <c r="F10" s="1982"/>
      <c r="G10" s="1982"/>
      <c r="H10" s="1126"/>
      <c r="I10" s="1983"/>
      <c r="J10" s="1983"/>
      <c r="K10" s="1982"/>
      <c r="L10" s="1982"/>
      <c r="M10" s="1982"/>
      <c r="N10" s="1982"/>
      <c r="O10" s="1979"/>
    </row>
    <row r="11" spans="1:15" ht="13.5" thickBot="1"/>
    <row r="12" spans="1:15" ht="13.5" thickBot="1">
      <c r="A12" s="1147" t="s">
        <v>69</v>
      </c>
      <c r="B12" s="1977" t="s">
        <v>68</v>
      </c>
      <c r="C12" s="1977"/>
      <c r="D12" s="1146"/>
      <c r="E12" s="1145" t="s">
        <v>779</v>
      </c>
      <c r="F12" s="1978" t="s">
        <v>778</v>
      </c>
      <c r="G12" s="1979"/>
      <c r="H12" s="811"/>
      <c r="I12" s="1147" t="s">
        <v>69</v>
      </c>
      <c r="J12" s="1977" t="s">
        <v>68</v>
      </c>
      <c r="K12" s="1977"/>
      <c r="L12" s="1146"/>
      <c r="M12" s="1145" t="s">
        <v>779</v>
      </c>
      <c r="N12" s="1978" t="s">
        <v>778</v>
      </c>
      <c r="O12" s="1979"/>
    </row>
    <row r="13" spans="1:15" ht="13.5" thickBot="1">
      <c r="B13" s="1971"/>
      <c r="C13" s="1971"/>
      <c r="J13" s="1971"/>
      <c r="K13" s="1971"/>
    </row>
    <row r="14" spans="1:15" ht="15.75">
      <c r="A14" s="1144">
        <v>69659</v>
      </c>
      <c r="B14" s="1972" t="s">
        <v>777</v>
      </c>
      <c r="C14" s="1972"/>
      <c r="D14" s="1143" t="s">
        <v>776</v>
      </c>
      <c r="E14" s="1142">
        <v>84</v>
      </c>
      <c r="F14" s="1973"/>
      <c r="G14" s="1974"/>
      <c r="H14" s="1141"/>
      <c r="I14" s="1144">
        <v>69579</v>
      </c>
      <c r="J14" s="1975" t="s">
        <v>775</v>
      </c>
      <c r="K14" s="1976"/>
      <c r="L14" s="1143" t="s">
        <v>769</v>
      </c>
      <c r="M14" s="1142">
        <v>997</v>
      </c>
      <c r="N14" s="1973"/>
      <c r="O14" s="1974"/>
    </row>
    <row r="15" spans="1:15" ht="15.75">
      <c r="A15" s="1140">
        <v>69669</v>
      </c>
      <c r="B15" s="1966" t="s">
        <v>774</v>
      </c>
      <c r="C15" s="1966"/>
      <c r="D15" s="1003" t="s">
        <v>754</v>
      </c>
      <c r="E15" s="1139">
        <v>198</v>
      </c>
      <c r="F15" s="1967"/>
      <c r="G15" s="1968"/>
      <c r="H15" s="1141"/>
      <c r="I15" s="1140">
        <v>69589</v>
      </c>
      <c r="J15" s="1969" t="s">
        <v>772</v>
      </c>
      <c r="K15" s="1970"/>
      <c r="L15" s="1003" t="s">
        <v>758</v>
      </c>
      <c r="M15" s="1139">
        <v>37</v>
      </c>
      <c r="N15" s="1967"/>
      <c r="O15" s="1968"/>
    </row>
    <row r="16" spans="1:15" ht="15.75">
      <c r="A16" s="1140">
        <v>69509</v>
      </c>
      <c r="B16" s="1966" t="s">
        <v>773</v>
      </c>
      <c r="C16" s="1966"/>
      <c r="D16" s="1003" t="s">
        <v>754</v>
      </c>
      <c r="E16" s="1139">
        <v>275</v>
      </c>
      <c r="F16" s="1967"/>
      <c r="G16" s="1968"/>
      <c r="H16" s="1141"/>
      <c r="I16" s="1140">
        <v>69599</v>
      </c>
      <c r="J16" s="1969" t="s">
        <v>772</v>
      </c>
      <c r="K16" s="1970"/>
      <c r="L16" s="1003" t="s">
        <v>771</v>
      </c>
      <c r="M16" s="1139">
        <v>76</v>
      </c>
      <c r="N16" s="1967"/>
      <c r="O16" s="1968"/>
    </row>
    <row r="17" spans="1:15" ht="15.75">
      <c r="A17" s="1140">
        <v>69519</v>
      </c>
      <c r="B17" s="1966" t="s">
        <v>770</v>
      </c>
      <c r="C17" s="1966"/>
      <c r="D17" s="1003" t="s">
        <v>769</v>
      </c>
      <c r="E17" s="1139">
        <v>264</v>
      </c>
      <c r="F17" s="1967"/>
      <c r="G17" s="1968"/>
      <c r="H17" s="1141"/>
      <c r="I17" s="1140">
        <v>69679</v>
      </c>
      <c r="J17" s="1969" t="s">
        <v>768</v>
      </c>
      <c r="K17" s="1970"/>
      <c r="L17" s="1003" t="s">
        <v>754</v>
      </c>
      <c r="M17" s="1139">
        <v>27</v>
      </c>
      <c r="N17" s="1967"/>
      <c r="O17" s="1968"/>
    </row>
    <row r="18" spans="1:15" ht="15.75">
      <c r="A18" s="1140">
        <v>69529</v>
      </c>
      <c r="B18" s="1966" t="s">
        <v>767</v>
      </c>
      <c r="C18" s="1966"/>
      <c r="D18" s="1003" t="s">
        <v>754</v>
      </c>
      <c r="E18" s="1139">
        <v>390</v>
      </c>
      <c r="F18" s="1967"/>
      <c r="G18" s="1968"/>
      <c r="H18" s="1141"/>
      <c r="I18" s="1140">
        <v>69609</v>
      </c>
      <c r="J18" s="1969" t="s">
        <v>766</v>
      </c>
      <c r="K18" s="1970"/>
      <c r="L18" s="1003" t="s">
        <v>754</v>
      </c>
      <c r="M18" s="1139">
        <v>128</v>
      </c>
      <c r="N18" s="1967"/>
      <c r="O18" s="1968"/>
    </row>
    <row r="19" spans="1:15" ht="15.75">
      <c r="A19" s="1140">
        <v>69539</v>
      </c>
      <c r="B19" s="1966" t="s">
        <v>765</v>
      </c>
      <c r="C19" s="1966"/>
      <c r="D19" s="1003" t="s">
        <v>764</v>
      </c>
      <c r="E19" s="1139">
        <v>402</v>
      </c>
      <c r="F19" s="1967"/>
      <c r="G19" s="1968"/>
      <c r="H19" s="1141"/>
      <c r="I19" s="1140">
        <v>69619</v>
      </c>
      <c r="J19" s="1969" t="s">
        <v>760</v>
      </c>
      <c r="K19" s="1970"/>
      <c r="L19" s="1003" t="s">
        <v>763</v>
      </c>
      <c r="M19" s="1139">
        <v>112</v>
      </c>
      <c r="N19" s="1967"/>
      <c r="O19" s="1968"/>
    </row>
    <row r="20" spans="1:15" ht="15.75">
      <c r="A20" s="1140">
        <v>69549</v>
      </c>
      <c r="B20" s="1966" t="s">
        <v>762</v>
      </c>
      <c r="C20" s="1966"/>
      <c r="D20" s="1003" t="s">
        <v>761</v>
      </c>
      <c r="E20" s="1139">
        <v>172</v>
      </c>
      <c r="F20" s="1967"/>
      <c r="G20" s="1968"/>
      <c r="H20" s="1141"/>
      <c r="I20" s="1140">
        <v>69629</v>
      </c>
      <c r="J20" s="1969" t="s">
        <v>760</v>
      </c>
      <c r="K20" s="1970"/>
      <c r="L20" s="1003" t="s">
        <v>754</v>
      </c>
      <c r="M20" s="1139">
        <v>601</v>
      </c>
      <c r="N20" s="1967"/>
      <c r="O20" s="1968"/>
    </row>
    <row r="21" spans="1:15" ht="15.75">
      <c r="A21" s="1140">
        <v>69559</v>
      </c>
      <c r="B21" s="1966" t="s">
        <v>759</v>
      </c>
      <c r="C21" s="1966"/>
      <c r="D21" s="1003" t="s">
        <v>758</v>
      </c>
      <c r="E21" s="1139">
        <v>37</v>
      </c>
      <c r="F21" s="1967"/>
      <c r="G21" s="1968"/>
      <c r="H21" s="1141"/>
      <c r="I21" s="1140">
        <v>69639</v>
      </c>
      <c r="J21" s="1969" t="s">
        <v>757</v>
      </c>
      <c r="K21" s="1970"/>
      <c r="L21" s="1003" t="s">
        <v>754</v>
      </c>
      <c r="M21" s="1139">
        <v>101</v>
      </c>
      <c r="N21" s="1967"/>
      <c r="O21" s="1968"/>
    </row>
    <row r="22" spans="1:15" ht="15.75">
      <c r="A22" s="1140">
        <v>69569</v>
      </c>
      <c r="B22" s="1966" t="s">
        <v>756</v>
      </c>
      <c r="C22" s="1966"/>
      <c r="D22" s="1003" t="s">
        <v>754</v>
      </c>
      <c r="E22" s="1139">
        <v>149</v>
      </c>
      <c r="F22" s="1967"/>
      <c r="G22" s="1968"/>
      <c r="H22" s="1141"/>
      <c r="I22" s="1140">
        <v>69649</v>
      </c>
      <c r="J22" s="1969" t="s">
        <v>755</v>
      </c>
      <c r="K22" s="1970"/>
      <c r="L22" s="1003" t="s">
        <v>754</v>
      </c>
      <c r="M22" s="1139">
        <v>138</v>
      </c>
      <c r="N22" s="1967"/>
      <c r="O22" s="1968"/>
    </row>
    <row r="23" spans="1:15">
      <c r="A23" s="1138"/>
      <c r="B23" s="1963"/>
      <c r="C23" s="1963"/>
      <c r="D23" s="1137"/>
      <c r="E23" s="1137"/>
      <c r="F23" s="1964"/>
      <c r="G23" s="1965"/>
      <c r="I23" s="1138"/>
      <c r="J23" s="1963"/>
      <c r="K23" s="1963"/>
      <c r="L23" s="1137"/>
      <c r="M23" s="1137"/>
      <c r="N23" s="1964"/>
      <c r="O23" s="1965"/>
    </row>
    <row r="24" spans="1:15">
      <c r="A24" s="1138"/>
      <c r="B24" s="1963"/>
      <c r="C24" s="1963"/>
      <c r="D24" s="1137"/>
      <c r="E24" s="1137"/>
      <c r="F24" s="1964"/>
      <c r="G24" s="1965"/>
      <c r="I24" s="1138"/>
      <c r="J24" s="1963"/>
      <c r="K24" s="1963"/>
      <c r="L24" s="1137"/>
      <c r="M24" s="1137"/>
      <c r="N24" s="1964"/>
      <c r="O24" s="1965"/>
    </row>
    <row r="25" spans="1:15" ht="13.5" thickBot="1">
      <c r="A25" s="1136"/>
      <c r="B25" s="1960"/>
      <c r="C25" s="1961"/>
      <c r="D25" s="1135"/>
      <c r="E25" s="1135"/>
      <c r="F25" s="1960"/>
      <c r="G25" s="1962"/>
      <c r="I25" s="1136"/>
      <c r="J25" s="1960"/>
      <c r="K25" s="1961"/>
      <c r="L25" s="1135"/>
      <c r="M25" s="1135"/>
      <c r="N25" s="1960"/>
      <c r="O25" s="1962"/>
    </row>
    <row r="26" spans="1:15">
      <c r="A26" s="910"/>
      <c r="B26" s="909"/>
      <c r="C26" s="909"/>
      <c r="D26" s="909"/>
      <c r="E26" s="909"/>
      <c r="F26" s="909"/>
      <c r="G26" s="908"/>
      <c r="I26" s="910"/>
      <c r="J26" s="909"/>
      <c r="K26" s="909"/>
      <c r="L26" s="909"/>
      <c r="M26" s="909"/>
      <c r="N26" s="909"/>
      <c r="O26" s="908"/>
    </row>
    <row r="27" spans="1:15" ht="16.5" thickBot="1">
      <c r="A27" s="897"/>
      <c r="B27" s="811"/>
      <c r="C27" s="811"/>
      <c r="D27" s="811"/>
      <c r="E27" s="811"/>
      <c r="F27" s="811"/>
      <c r="G27" s="896"/>
      <c r="I27" s="897"/>
      <c r="J27" s="811"/>
      <c r="K27" s="811"/>
      <c r="L27" s="1957" t="s">
        <v>753</v>
      </c>
      <c r="M27" s="1957"/>
      <c r="N27" s="1958">
        <f>(F14*E14)+(F15*E15)+(F16*E16)+(F17*E17)+(F18*E18)+(F19*E19)+(F20*E20)+(F21*E21)+(F22*E22)+(N14*M14)+(N15*M15)+(N16*M16)+(N17*M17)+(N18*M18)+(N19*M19)+(N20*M20)+(N21*M21)+(N22*M22)</f>
        <v>0</v>
      </c>
      <c r="O27" s="1959"/>
    </row>
    <row r="28" spans="1:15" ht="13.5" thickTop="1">
      <c r="A28" s="897"/>
      <c r="B28" s="811"/>
      <c r="C28" s="811"/>
      <c r="D28" s="811"/>
      <c r="E28" s="811"/>
      <c r="F28" s="811"/>
      <c r="G28" s="896"/>
      <c r="I28" s="897"/>
      <c r="J28" s="811"/>
      <c r="K28" s="811"/>
      <c r="L28" s="811"/>
      <c r="M28" s="811"/>
      <c r="N28" s="811"/>
      <c r="O28" s="896"/>
    </row>
    <row r="29" spans="1:15">
      <c r="A29" s="897"/>
      <c r="B29" s="811"/>
      <c r="C29" s="811"/>
      <c r="D29" s="811"/>
      <c r="E29" s="811"/>
      <c r="F29" s="811"/>
      <c r="G29" s="896"/>
      <c r="I29" s="897"/>
      <c r="J29" s="811"/>
      <c r="K29" s="811"/>
      <c r="L29" s="811"/>
      <c r="M29" s="811"/>
      <c r="N29" s="811"/>
      <c r="O29" s="896"/>
    </row>
    <row r="30" spans="1:15" ht="13.5" thickBot="1">
      <c r="A30" s="897"/>
      <c r="B30" s="1956"/>
      <c r="C30" s="1956"/>
      <c r="D30" s="1956"/>
      <c r="E30" s="1956"/>
      <c r="F30" s="1956"/>
      <c r="G30" s="896"/>
      <c r="I30" s="897"/>
      <c r="J30" s="1956"/>
      <c r="K30" s="1956"/>
      <c r="L30" s="1956"/>
      <c r="M30" s="1956"/>
      <c r="N30" s="1956"/>
      <c r="O30" s="896"/>
    </row>
    <row r="31" spans="1:15" ht="13.5" thickBot="1">
      <c r="A31" s="906"/>
      <c r="B31" s="1956" t="s">
        <v>752</v>
      </c>
      <c r="C31" s="1956"/>
      <c r="D31" s="1956"/>
      <c r="E31" s="1956"/>
      <c r="F31" s="1956"/>
      <c r="G31" s="904"/>
      <c r="I31" s="906"/>
      <c r="J31" s="1956" t="s">
        <v>751</v>
      </c>
      <c r="K31" s="1956"/>
      <c r="L31" s="1956"/>
      <c r="M31" s="1956"/>
      <c r="N31" s="1956"/>
      <c r="O31" s="904"/>
    </row>
  </sheetData>
  <mergeCells count="81">
    <mergeCell ref="C2:K2"/>
    <mergeCell ref="C3:K3"/>
    <mergeCell ref="C4:K4"/>
    <mergeCell ref="A5:O5"/>
    <mergeCell ref="A8:B8"/>
    <mergeCell ref="C8:G8"/>
    <mergeCell ref="I8:J8"/>
    <mergeCell ref="K8:O8"/>
    <mergeCell ref="M6:N6"/>
    <mergeCell ref="A7:B7"/>
    <mergeCell ref="C7:G7"/>
    <mergeCell ref="I7:J7"/>
    <mergeCell ref="K7:O7"/>
    <mergeCell ref="A6:B6"/>
    <mergeCell ref="C6:G6"/>
    <mergeCell ref="I6:J6"/>
    <mergeCell ref="K6:L6"/>
    <mergeCell ref="B12:C12"/>
    <mergeCell ref="F12:G12"/>
    <mergeCell ref="J12:K12"/>
    <mergeCell ref="N12:O12"/>
    <mergeCell ref="A10:B10"/>
    <mergeCell ref="C10:G10"/>
    <mergeCell ref="I10:J10"/>
    <mergeCell ref="K10:O10"/>
    <mergeCell ref="N14:O14"/>
    <mergeCell ref="B15:C15"/>
    <mergeCell ref="F15:G15"/>
    <mergeCell ref="J15:K15"/>
    <mergeCell ref="N15:O15"/>
    <mergeCell ref="B13:C13"/>
    <mergeCell ref="J13:K13"/>
    <mergeCell ref="B14:C14"/>
    <mergeCell ref="F14:G14"/>
    <mergeCell ref="J14:K14"/>
    <mergeCell ref="B17:C17"/>
    <mergeCell ref="F17:G17"/>
    <mergeCell ref="J17:K17"/>
    <mergeCell ref="N17:O17"/>
    <mergeCell ref="B16:C16"/>
    <mergeCell ref="F16:G16"/>
    <mergeCell ref="J16:K16"/>
    <mergeCell ref="N16:O16"/>
    <mergeCell ref="B19:C19"/>
    <mergeCell ref="F19:G19"/>
    <mergeCell ref="J19:K19"/>
    <mergeCell ref="N19:O19"/>
    <mergeCell ref="B18:C18"/>
    <mergeCell ref="F18:G18"/>
    <mergeCell ref="J18:K18"/>
    <mergeCell ref="N18:O18"/>
    <mergeCell ref="B21:C21"/>
    <mergeCell ref="F21:G21"/>
    <mergeCell ref="J21:K21"/>
    <mergeCell ref="N21:O21"/>
    <mergeCell ref="B20:C20"/>
    <mergeCell ref="F20:G20"/>
    <mergeCell ref="J20:K20"/>
    <mergeCell ref="N20:O20"/>
    <mergeCell ref="B23:C23"/>
    <mergeCell ref="F23:G23"/>
    <mergeCell ref="J23:K23"/>
    <mergeCell ref="N23:O23"/>
    <mergeCell ref="B22:C22"/>
    <mergeCell ref="F22:G22"/>
    <mergeCell ref="J22:K22"/>
    <mergeCell ref="N22:O22"/>
    <mergeCell ref="B25:C25"/>
    <mergeCell ref="F25:G25"/>
    <mergeCell ref="J25:K25"/>
    <mergeCell ref="N25:O25"/>
    <mergeCell ref="B24:C24"/>
    <mergeCell ref="F24:G24"/>
    <mergeCell ref="J24:K24"/>
    <mergeCell ref="N24:O24"/>
    <mergeCell ref="B31:F31"/>
    <mergeCell ref="J31:N31"/>
    <mergeCell ref="L27:M27"/>
    <mergeCell ref="N27:O27"/>
    <mergeCell ref="B30:F30"/>
    <mergeCell ref="J30:N30"/>
  </mergeCells>
  <conditionalFormatting sqref="N27:O27">
    <cfRule type="cellIs" dxfId="5" priority="1" stopIfTrue="1" operator="lessThan">
      <formula>3000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125"/>
  <sheetViews>
    <sheetView showGridLines="0" zoomScaleNormal="100" zoomScaleSheetLayoutView="100" workbookViewId="0">
      <selection activeCell="Q6" sqref="Q6"/>
    </sheetView>
  </sheetViews>
  <sheetFormatPr baseColWidth="10" defaultRowHeight="14.25"/>
  <cols>
    <col min="1" max="1" width="1" style="1152" customWidth="1"/>
    <col min="2" max="2" width="7.5703125" style="1152" hidden="1" customWidth="1"/>
    <col min="3" max="3" width="17.28515625" style="1156" customWidth="1"/>
    <col min="4" max="4" width="44.85546875" style="1158" customWidth="1"/>
    <col min="5" max="5" width="8.5703125" style="1155" customWidth="1"/>
    <col min="6" max="6" width="7.140625" style="1154" hidden="1" customWidth="1"/>
    <col min="7" max="7" width="10.140625" style="1154" customWidth="1"/>
    <col min="8" max="8" width="11.42578125" style="1157" customWidth="1"/>
    <col min="9" max="9" width="2.42578125" style="1157" customWidth="1"/>
    <col min="10" max="10" width="7.5703125" style="1157" hidden="1" customWidth="1"/>
    <col min="11" max="11" width="10.85546875" style="1156" customWidth="1"/>
    <col min="12" max="12" width="38.28515625" style="1153" customWidth="1"/>
    <col min="13" max="13" width="5.5703125" style="1155" customWidth="1"/>
    <col min="14" max="14" width="6.7109375" style="1154" hidden="1" customWidth="1"/>
    <col min="15" max="15" width="9.7109375" style="1153" customWidth="1"/>
    <col min="16" max="16" width="8.42578125" style="1152" customWidth="1"/>
    <col min="17" max="16384" width="11.42578125" style="1152"/>
  </cols>
  <sheetData>
    <row r="6" spans="2:16" ht="18.75" customHeight="1">
      <c r="C6" s="1243"/>
      <c r="D6" s="2006" t="s">
        <v>828</v>
      </c>
      <c r="E6" s="2006"/>
      <c r="F6" s="2006"/>
      <c r="G6" s="2006"/>
      <c r="H6" s="2006"/>
      <c r="I6" s="2006"/>
      <c r="J6" s="2006"/>
      <c r="K6" s="2006"/>
      <c r="L6" s="2006"/>
      <c r="M6" s="2006"/>
      <c r="N6" s="2006"/>
      <c r="O6" s="1274"/>
      <c r="P6" s="1274"/>
    </row>
    <row r="7" spans="2:16" ht="9.75" customHeight="1" thickBot="1">
      <c r="C7" s="1243"/>
      <c r="D7" s="1274"/>
      <c r="E7" s="1275"/>
      <c r="F7" s="1274"/>
      <c r="G7" s="1274"/>
      <c r="H7" s="1274"/>
      <c r="I7" s="1274"/>
      <c r="J7" s="1274"/>
      <c r="K7" s="1274"/>
      <c r="L7" s="1274"/>
      <c r="M7" s="1275"/>
      <c r="N7" s="1274"/>
      <c r="O7" s="1274"/>
      <c r="P7" s="1274"/>
    </row>
    <row r="8" spans="2:16" ht="18.75" customHeight="1" thickBot="1">
      <c r="C8" s="1229" t="s">
        <v>73</v>
      </c>
      <c r="D8" s="2007" t="s">
        <v>463</v>
      </c>
      <c r="E8" s="2007"/>
      <c r="F8" s="2007"/>
      <c r="G8" s="2007"/>
      <c r="H8" s="1273"/>
      <c r="I8" s="1272"/>
      <c r="J8" s="1272"/>
      <c r="K8" s="1272"/>
      <c r="L8" s="1272"/>
      <c r="M8" s="1271" t="s">
        <v>827</v>
      </c>
      <c r="N8" s="1271"/>
      <c r="O8" s="1270">
        <v>1</v>
      </c>
      <c r="P8" s="1264"/>
    </row>
    <row r="9" spans="2:16" ht="17.25" customHeight="1" thickBot="1">
      <c r="C9" s="1269" t="s">
        <v>826</v>
      </c>
      <c r="D9" s="1268"/>
      <c r="E9" s="2000" t="s">
        <v>71</v>
      </c>
      <c r="F9" s="2000"/>
      <c r="G9" s="2001">
        <v>0</v>
      </c>
      <c r="H9" s="2002"/>
      <c r="I9" s="2002"/>
      <c r="J9" s="1267"/>
      <c r="K9" s="1266" t="s">
        <v>70</v>
      </c>
      <c r="L9" s="2003"/>
      <c r="M9" s="2004"/>
      <c r="N9" s="2004"/>
      <c r="O9" s="2005"/>
      <c r="P9" s="1264"/>
    </row>
    <row r="10" spans="2:16" ht="10.5" customHeight="1" thickBot="1">
      <c r="C10" s="1243"/>
      <c r="D10" s="1243"/>
      <c r="I10" s="1243"/>
      <c r="J10" s="1243"/>
      <c r="K10" s="1243"/>
      <c r="L10" s="1243"/>
      <c r="M10" s="1265"/>
      <c r="N10" s="1264"/>
      <c r="O10" s="1264"/>
      <c r="P10" s="1264"/>
    </row>
    <row r="11" spans="2:16" ht="15.75" thickBot="1">
      <c r="C11" s="1261" t="s">
        <v>69</v>
      </c>
      <c r="D11" s="1260" t="s">
        <v>825</v>
      </c>
      <c r="E11" s="1259" t="s">
        <v>241</v>
      </c>
      <c r="F11" s="1263" t="s">
        <v>240</v>
      </c>
      <c r="G11" s="1257" t="s">
        <v>239</v>
      </c>
      <c r="H11" s="1262" t="s">
        <v>242</v>
      </c>
      <c r="I11" s="1243"/>
      <c r="J11" s="1243"/>
      <c r="K11" s="1261" t="s">
        <v>69</v>
      </c>
      <c r="L11" s="1260" t="s">
        <v>824</v>
      </c>
      <c r="M11" s="1259" t="s">
        <v>241</v>
      </c>
      <c r="N11" s="1257" t="s">
        <v>240</v>
      </c>
      <c r="O11" s="1258" t="s">
        <v>239</v>
      </c>
      <c r="P11" s="1257" t="s">
        <v>238</v>
      </c>
    </row>
    <row r="12" spans="2:16" ht="15.95" customHeight="1">
      <c r="B12" s="1187">
        <v>0</v>
      </c>
      <c r="C12" s="1226">
        <v>40038</v>
      </c>
      <c r="D12" s="1185" t="s">
        <v>829</v>
      </c>
      <c r="E12" s="1184">
        <v>40</v>
      </c>
      <c r="F12" s="1256"/>
      <c r="G12" s="1255"/>
      <c r="H12" s="1174"/>
      <c r="I12" s="1180"/>
      <c r="J12" s="1180">
        <v>0</v>
      </c>
      <c r="K12" s="1226">
        <v>44004</v>
      </c>
      <c r="L12" s="1185" t="s">
        <v>408</v>
      </c>
      <c r="M12" s="1184">
        <v>40</v>
      </c>
      <c r="N12" s="1254"/>
      <c r="O12" s="1253"/>
      <c r="P12" s="1174"/>
    </row>
    <row r="13" spans="2:16" ht="15.95" customHeight="1">
      <c r="B13" s="1187">
        <v>0</v>
      </c>
      <c r="C13" s="1179">
        <v>40012</v>
      </c>
      <c r="D13" s="1185" t="s">
        <v>237</v>
      </c>
      <c r="E13" s="1184">
        <v>40</v>
      </c>
      <c r="F13" s="1217"/>
      <c r="G13" s="1230"/>
      <c r="H13" s="1174"/>
      <c r="I13" s="1180"/>
      <c r="J13" s="1180">
        <v>0</v>
      </c>
      <c r="K13" s="1179">
        <v>44072</v>
      </c>
      <c r="L13" s="1185" t="s">
        <v>618</v>
      </c>
      <c r="M13" s="1184">
        <v>40</v>
      </c>
      <c r="N13" s="1217"/>
      <c r="O13" s="1175"/>
      <c r="P13" s="1174"/>
    </row>
    <row r="14" spans="2:16" ht="15.95" customHeight="1">
      <c r="B14" s="1187">
        <v>0</v>
      </c>
      <c r="C14" s="1179">
        <v>50532</v>
      </c>
      <c r="D14" s="1185" t="s">
        <v>830</v>
      </c>
      <c r="E14" s="1184">
        <v>40</v>
      </c>
      <c r="F14" s="1217"/>
      <c r="G14" s="1230"/>
      <c r="H14" s="1174"/>
      <c r="I14" s="1180"/>
      <c r="J14" s="1180">
        <v>0</v>
      </c>
      <c r="K14" s="1179">
        <v>44692</v>
      </c>
      <c r="L14" s="1185" t="s">
        <v>831</v>
      </c>
      <c r="M14" s="1184">
        <v>40</v>
      </c>
      <c r="N14" s="1217"/>
      <c r="O14" s="1175"/>
      <c r="P14" s="1174"/>
    </row>
    <row r="15" spans="2:16" ht="15.95" customHeight="1">
      <c r="B15" s="1187">
        <v>0</v>
      </c>
      <c r="C15" s="1192"/>
      <c r="D15" s="1191"/>
      <c r="E15" s="1190"/>
      <c r="F15" s="1217"/>
      <c r="G15" s="1230"/>
      <c r="H15" s="1174"/>
      <c r="I15" s="1180"/>
      <c r="J15" s="1180">
        <v>0</v>
      </c>
      <c r="K15" s="1179">
        <v>44169</v>
      </c>
      <c r="L15" s="1185" t="s">
        <v>832</v>
      </c>
      <c r="M15" s="1184">
        <v>10</v>
      </c>
      <c r="N15" s="1217"/>
      <c r="O15" s="1175"/>
      <c r="P15" s="1174"/>
    </row>
    <row r="16" spans="2:16" ht="15.95" customHeight="1" thickBot="1">
      <c r="B16" s="1187">
        <v>0</v>
      </c>
      <c r="C16" s="1192"/>
      <c r="D16" s="1191"/>
      <c r="E16" s="1190"/>
      <c r="F16" s="1217"/>
      <c r="G16" s="1230"/>
      <c r="H16" s="1181"/>
      <c r="I16" s="1180"/>
      <c r="J16" s="1180">
        <v>0</v>
      </c>
      <c r="K16" s="1179">
        <v>44250</v>
      </c>
      <c r="L16" s="1185" t="s">
        <v>833</v>
      </c>
      <c r="M16" s="1184">
        <v>40</v>
      </c>
      <c r="N16" s="1217"/>
      <c r="O16" s="1175"/>
      <c r="P16" s="1174"/>
    </row>
    <row r="17" spans="2:16" ht="15.95" customHeight="1" thickBot="1">
      <c r="B17" s="1187">
        <v>0</v>
      </c>
      <c r="C17" s="1229"/>
      <c r="D17" s="1205" t="s">
        <v>823</v>
      </c>
      <c r="E17" s="1204"/>
      <c r="F17" s="1228"/>
      <c r="G17" s="1228"/>
      <c r="H17" s="1227"/>
      <c r="I17" s="1212"/>
      <c r="J17" s="1180">
        <v>0</v>
      </c>
      <c r="K17" s="1179">
        <v>44314</v>
      </c>
      <c r="L17" s="1185" t="s">
        <v>834</v>
      </c>
      <c r="M17" s="1184">
        <v>40</v>
      </c>
      <c r="N17" s="1217"/>
      <c r="O17" s="1175"/>
      <c r="P17" s="1174"/>
    </row>
    <row r="18" spans="2:16" ht="15.95" customHeight="1">
      <c r="B18" s="1187">
        <v>0</v>
      </c>
      <c r="C18" s="1179">
        <v>42092</v>
      </c>
      <c r="D18" s="1185" t="s">
        <v>835</v>
      </c>
      <c r="E18" s="1184">
        <v>40</v>
      </c>
      <c r="F18" s="1217"/>
      <c r="G18" s="1230"/>
      <c r="H18" s="1174"/>
      <c r="I18" s="1160"/>
      <c r="J18" s="1180">
        <v>0</v>
      </c>
      <c r="K18" s="1179">
        <v>44734</v>
      </c>
      <c r="L18" s="1185" t="s">
        <v>836</v>
      </c>
      <c r="M18" s="1184">
        <v>40</v>
      </c>
      <c r="N18" s="1217"/>
      <c r="O18" s="1175"/>
      <c r="P18" s="1174"/>
    </row>
    <row r="19" spans="2:16" ht="15.95" customHeight="1">
      <c r="B19" s="1187">
        <v>0</v>
      </c>
      <c r="C19" s="1179">
        <v>42322</v>
      </c>
      <c r="D19" s="1185" t="s">
        <v>708</v>
      </c>
      <c r="E19" s="1184">
        <v>40</v>
      </c>
      <c r="F19" s="1217"/>
      <c r="G19" s="1230"/>
      <c r="H19" s="1174"/>
      <c r="I19" s="1160"/>
      <c r="J19" s="1180">
        <v>0</v>
      </c>
      <c r="K19" s="1179">
        <v>54324</v>
      </c>
      <c r="L19" s="1185" t="s">
        <v>532</v>
      </c>
      <c r="M19" s="1184">
        <v>40</v>
      </c>
      <c r="N19" s="1217"/>
      <c r="O19" s="1175"/>
      <c r="P19" s="1174"/>
    </row>
    <row r="20" spans="2:16" ht="15.95" customHeight="1">
      <c r="B20" s="1187">
        <v>0</v>
      </c>
      <c r="C20" s="1179">
        <v>42132</v>
      </c>
      <c r="D20" s="1185" t="s">
        <v>837</v>
      </c>
      <c r="E20" s="1184">
        <v>40</v>
      </c>
      <c r="F20" s="1217"/>
      <c r="G20" s="1230"/>
      <c r="H20" s="1174"/>
      <c r="I20" s="1160"/>
      <c r="J20" s="1180">
        <v>0</v>
      </c>
      <c r="K20" s="1192">
        <v>44292</v>
      </c>
      <c r="L20" s="1191" t="s">
        <v>224</v>
      </c>
      <c r="M20" s="1190">
        <v>40</v>
      </c>
      <c r="N20" s="1189"/>
      <c r="O20" s="1194"/>
      <c r="P20" s="1193"/>
    </row>
    <row r="21" spans="2:16" ht="15.95" customHeight="1" thickBot="1">
      <c r="B21" s="1187">
        <v>0</v>
      </c>
      <c r="C21" s="1179">
        <v>42222</v>
      </c>
      <c r="D21" s="1185" t="s">
        <v>712</v>
      </c>
      <c r="E21" s="1184">
        <v>40</v>
      </c>
      <c r="F21" s="1217"/>
      <c r="G21" s="1230"/>
      <c r="H21" s="1174"/>
      <c r="I21" s="1160"/>
      <c r="J21" s="1180">
        <v>0</v>
      </c>
      <c r="K21" s="1192"/>
      <c r="L21" s="1191"/>
      <c r="M21" s="1190"/>
      <c r="N21" s="1189"/>
      <c r="O21" s="1194"/>
      <c r="P21" s="1193"/>
    </row>
    <row r="22" spans="2:16" ht="15.95" customHeight="1" thickBot="1">
      <c r="B22" s="1187">
        <v>0</v>
      </c>
      <c r="C22" s="1179">
        <v>62902</v>
      </c>
      <c r="D22" s="1185" t="s">
        <v>822</v>
      </c>
      <c r="E22" s="1249">
        <v>40</v>
      </c>
      <c r="F22" s="1217"/>
      <c r="G22" s="1230"/>
      <c r="H22" s="1174"/>
      <c r="I22" s="1160"/>
      <c r="J22" s="1180">
        <v>0</v>
      </c>
      <c r="K22" s="1252"/>
      <c r="L22" s="1205" t="s">
        <v>167</v>
      </c>
      <c r="M22" s="1223"/>
      <c r="N22" s="1228"/>
      <c r="O22" s="1228"/>
      <c r="P22" s="1248"/>
    </row>
    <row r="23" spans="2:16" ht="15.95" customHeight="1">
      <c r="B23" s="1187">
        <v>0</v>
      </c>
      <c r="C23" s="1179">
        <v>42802</v>
      </c>
      <c r="D23" s="1185" t="s">
        <v>821</v>
      </c>
      <c r="E23" s="1184">
        <v>40</v>
      </c>
      <c r="F23" s="1217"/>
      <c r="G23" s="1230"/>
      <c r="H23" s="1174"/>
      <c r="I23" s="1160"/>
      <c r="J23" s="1180">
        <v>0</v>
      </c>
      <c r="K23" s="1236">
        <v>45414</v>
      </c>
      <c r="L23" s="1198" t="s">
        <v>165</v>
      </c>
      <c r="M23" s="1197">
        <v>40</v>
      </c>
      <c r="N23" s="1196"/>
      <c r="O23" s="1220"/>
      <c r="P23" s="1174"/>
    </row>
    <row r="24" spans="2:16" ht="15.95" customHeight="1">
      <c r="B24" s="1187">
        <v>0</v>
      </c>
      <c r="C24" s="1179"/>
      <c r="D24" s="1185"/>
      <c r="E24" s="1249"/>
      <c r="F24" s="1217"/>
      <c r="G24" s="1230"/>
      <c r="H24" s="1181"/>
      <c r="I24" s="1160"/>
      <c r="J24" s="1180">
        <v>0</v>
      </c>
      <c r="K24" s="1179">
        <v>45460</v>
      </c>
      <c r="L24" s="1185" t="s">
        <v>838</v>
      </c>
      <c r="M24" s="1184">
        <v>40</v>
      </c>
      <c r="N24" s="1217"/>
      <c r="O24" s="1175"/>
      <c r="P24" s="1174"/>
    </row>
    <row r="25" spans="2:16" ht="15.95" customHeight="1" thickBot="1">
      <c r="B25" s="1187">
        <v>0</v>
      </c>
      <c r="C25" s="1244"/>
      <c r="D25" s="1185"/>
      <c r="E25" s="1177"/>
      <c r="F25" s="1176"/>
      <c r="G25" s="1230"/>
      <c r="H25" s="1251"/>
      <c r="I25" s="1214"/>
      <c r="J25" s="1180">
        <v>0</v>
      </c>
      <c r="K25" s="1179">
        <v>45330</v>
      </c>
      <c r="L25" s="1185" t="s">
        <v>839</v>
      </c>
      <c r="M25" s="1184">
        <v>40</v>
      </c>
      <c r="N25" s="1217"/>
      <c r="O25" s="1175"/>
      <c r="P25" s="1174"/>
    </row>
    <row r="26" spans="2:16" ht="15.95" customHeight="1" thickBot="1">
      <c r="B26" s="1187">
        <v>0</v>
      </c>
      <c r="C26" s="1229"/>
      <c r="D26" s="1205" t="s">
        <v>643</v>
      </c>
      <c r="E26" s="1223"/>
      <c r="F26" s="1228"/>
      <c r="G26" s="1228"/>
      <c r="H26" s="1227"/>
      <c r="I26" s="1214"/>
      <c r="J26" s="1180">
        <v>0</v>
      </c>
      <c r="K26" s="1179">
        <v>45970</v>
      </c>
      <c r="L26" s="1185" t="s">
        <v>840</v>
      </c>
      <c r="M26" s="1184">
        <v>40</v>
      </c>
      <c r="N26" s="1217"/>
      <c r="O26" s="1175"/>
      <c r="P26" s="1174"/>
    </row>
    <row r="27" spans="2:16" ht="15.95" customHeight="1">
      <c r="B27" s="1187">
        <v>0</v>
      </c>
      <c r="C27" s="1179">
        <v>33302</v>
      </c>
      <c r="D27" s="1250" t="s">
        <v>158</v>
      </c>
      <c r="E27" s="1249">
        <v>25</v>
      </c>
      <c r="F27" s="1217"/>
      <c r="G27" s="1230"/>
      <c r="H27" s="1174"/>
      <c r="I27" s="1212"/>
      <c r="J27" s="1180">
        <v>0</v>
      </c>
      <c r="K27" s="1179">
        <v>55910</v>
      </c>
      <c r="L27" s="1185" t="s">
        <v>841</v>
      </c>
      <c r="M27" s="1184">
        <v>40</v>
      </c>
      <c r="N27" s="1217"/>
      <c r="O27" s="1175"/>
      <c r="P27" s="1174"/>
    </row>
    <row r="28" spans="2:16" ht="15.95" customHeight="1" thickBot="1">
      <c r="B28" s="1187">
        <v>0</v>
      </c>
      <c r="C28" s="1179">
        <v>33311</v>
      </c>
      <c r="D28" s="1250" t="s">
        <v>154</v>
      </c>
      <c r="E28" s="1249">
        <v>25</v>
      </c>
      <c r="F28" s="1217"/>
      <c r="G28" s="1230"/>
      <c r="H28" s="1174"/>
      <c r="I28" s="1160"/>
      <c r="J28" s="1180">
        <v>0</v>
      </c>
      <c r="K28" s="1179">
        <v>65890</v>
      </c>
      <c r="L28" s="1185" t="s">
        <v>842</v>
      </c>
      <c r="M28" s="1184">
        <v>40</v>
      </c>
      <c r="N28" s="1217"/>
      <c r="O28" s="1175"/>
      <c r="P28" s="1174"/>
    </row>
    <row r="29" spans="2:16" ht="15.95" customHeight="1" thickBot="1">
      <c r="B29" s="1187">
        <v>0</v>
      </c>
      <c r="C29" s="1179">
        <v>33314</v>
      </c>
      <c r="D29" s="1250" t="s">
        <v>820</v>
      </c>
      <c r="E29" s="1249">
        <v>25</v>
      </c>
      <c r="F29" s="1217"/>
      <c r="G29" s="1230"/>
      <c r="H29" s="1174"/>
      <c r="I29" s="1160"/>
      <c r="J29" s="1180">
        <v>0</v>
      </c>
      <c r="K29" s="1229"/>
      <c r="L29" s="1205" t="s">
        <v>584</v>
      </c>
      <c r="M29" s="1223"/>
      <c r="N29" s="1228"/>
      <c r="O29" s="1228"/>
      <c r="P29" s="1248"/>
    </row>
    <row r="30" spans="2:16" ht="15.95" customHeight="1">
      <c r="B30" s="1187">
        <v>0</v>
      </c>
      <c r="C30" s="1179">
        <v>33321</v>
      </c>
      <c r="D30" s="1250" t="s">
        <v>150</v>
      </c>
      <c r="E30" s="1249">
        <v>40</v>
      </c>
      <c r="F30" s="1217"/>
      <c r="G30" s="1230"/>
      <c r="H30" s="1174"/>
      <c r="I30" s="1160"/>
      <c r="J30" s="1180">
        <v>0</v>
      </c>
      <c r="K30" s="1179">
        <v>46022</v>
      </c>
      <c r="L30" s="1185" t="s">
        <v>843</v>
      </c>
      <c r="M30" s="1184">
        <v>40</v>
      </c>
      <c r="N30" s="1217"/>
      <c r="O30" s="1175"/>
      <c r="P30" s="1174"/>
    </row>
    <row r="31" spans="2:16" ht="15.95" customHeight="1">
      <c r="B31" s="1187">
        <v>0</v>
      </c>
      <c r="C31" s="1179">
        <v>33324</v>
      </c>
      <c r="D31" s="1250" t="s">
        <v>819</v>
      </c>
      <c r="E31" s="1249">
        <v>40</v>
      </c>
      <c r="F31" s="1217"/>
      <c r="G31" s="1230"/>
      <c r="H31" s="1174"/>
      <c r="I31" s="1160"/>
      <c r="J31" s="1180">
        <v>0</v>
      </c>
      <c r="K31" s="1179">
        <v>46026</v>
      </c>
      <c r="L31" s="1185" t="s">
        <v>844</v>
      </c>
      <c r="M31" s="1184">
        <v>5</v>
      </c>
      <c r="N31" s="1217"/>
      <c r="O31" s="1175"/>
      <c r="P31" s="1174"/>
    </row>
    <row r="32" spans="2:16" ht="15.95" customHeight="1">
      <c r="B32" s="1187">
        <v>0</v>
      </c>
      <c r="C32" s="1179">
        <v>33330</v>
      </c>
      <c r="D32" s="1250" t="s">
        <v>146</v>
      </c>
      <c r="E32" s="1249">
        <v>40</v>
      </c>
      <c r="F32" s="1217"/>
      <c r="G32" s="1230"/>
      <c r="H32" s="1174"/>
      <c r="I32" s="1160"/>
      <c r="J32" s="1180">
        <v>0</v>
      </c>
      <c r="K32" s="1179">
        <v>46122</v>
      </c>
      <c r="L32" s="1185" t="s">
        <v>845</v>
      </c>
      <c r="M32" s="1184">
        <v>40</v>
      </c>
      <c r="N32" s="1217"/>
      <c r="O32" s="1175"/>
      <c r="P32" s="1174"/>
    </row>
    <row r="33" spans="2:16" ht="15.95" customHeight="1">
      <c r="B33" s="1187">
        <v>0</v>
      </c>
      <c r="C33" s="1179">
        <v>33334</v>
      </c>
      <c r="D33" s="1250" t="s">
        <v>818</v>
      </c>
      <c r="E33" s="1249">
        <v>40</v>
      </c>
      <c r="F33" s="1217"/>
      <c r="G33" s="1230"/>
      <c r="H33" s="1174"/>
      <c r="I33" s="1160"/>
      <c r="J33" s="1180">
        <v>0</v>
      </c>
      <c r="K33" s="1179">
        <v>46252</v>
      </c>
      <c r="L33" s="1185" t="s">
        <v>846</v>
      </c>
      <c r="M33" s="1184">
        <v>40</v>
      </c>
      <c r="N33" s="1217"/>
      <c r="O33" s="1175"/>
      <c r="P33" s="1174"/>
    </row>
    <row r="34" spans="2:16" ht="15.95" customHeight="1">
      <c r="B34" s="1187">
        <v>0</v>
      </c>
      <c r="C34" s="1179">
        <v>43902</v>
      </c>
      <c r="D34" s="1250" t="s">
        <v>144</v>
      </c>
      <c r="E34" s="1249">
        <v>40</v>
      </c>
      <c r="F34" s="1189"/>
      <c r="G34" s="1188"/>
      <c r="H34" s="1174"/>
      <c r="I34" s="1160"/>
      <c r="J34" s="1180">
        <v>0</v>
      </c>
      <c r="K34" s="1179">
        <v>46442</v>
      </c>
      <c r="L34" s="1185" t="s">
        <v>847</v>
      </c>
      <c r="M34" s="1184">
        <v>40</v>
      </c>
      <c r="N34" s="1217"/>
      <c r="O34" s="1175"/>
      <c r="P34" s="1174"/>
    </row>
    <row r="35" spans="2:16" ht="15.95" customHeight="1">
      <c r="B35" s="1187"/>
      <c r="C35" s="1179">
        <v>63912</v>
      </c>
      <c r="D35" s="1250" t="s">
        <v>817</v>
      </c>
      <c r="E35" s="1249">
        <v>40</v>
      </c>
      <c r="F35" s="1189"/>
      <c r="G35" s="1188"/>
      <c r="H35" s="1174"/>
      <c r="I35" s="1160"/>
      <c r="J35" s="1180"/>
      <c r="K35" s="1179">
        <v>46446</v>
      </c>
      <c r="L35" s="1185" t="s">
        <v>848</v>
      </c>
      <c r="M35" s="1184">
        <v>5</v>
      </c>
      <c r="N35" s="1217"/>
      <c r="O35" s="1175"/>
      <c r="P35" s="1174"/>
    </row>
    <row r="36" spans="2:16" ht="15.95" customHeight="1">
      <c r="B36" s="1187"/>
      <c r="C36" s="1179">
        <v>63922</v>
      </c>
      <c r="D36" s="1250" t="s">
        <v>816</v>
      </c>
      <c r="E36" s="1249">
        <v>40</v>
      </c>
      <c r="F36" s="1189"/>
      <c r="G36" s="1188"/>
      <c r="H36" s="1174"/>
      <c r="I36" s="1160"/>
      <c r="J36" s="1180"/>
      <c r="K36" s="1179">
        <v>66452</v>
      </c>
      <c r="L36" s="1185" t="s">
        <v>849</v>
      </c>
      <c r="M36" s="1184">
        <v>40</v>
      </c>
      <c r="N36" s="1217"/>
      <c r="O36" s="1175"/>
      <c r="P36" s="1174"/>
    </row>
    <row r="37" spans="2:16" ht="15.95" customHeight="1">
      <c r="B37" s="1187"/>
      <c r="C37" s="1179">
        <v>63932</v>
      </c>
      <c r="D37" s="1250" t="s">
        <v>815</v>
      </c>
      <c r="E37" s="1249">
        <v>40</v>
      </c>
      <c r="F37" s="1189"/>
      <c r="G37" s="1188"/>
      <c r="H37" s="1174"/>
      <c r="I37" s="1160"/>
      <c r="J37" s="1180"/>
      <c r="K37" s="1244">
        <v>46462</v>
      </c>
      <c r="L37" s="1185" t="s">
        <v>850</v>
      </c>
      <c r="M37" s="1184">
        <v>40</v>
      </c>
      <c r="N37" s="1176"/>
      <c r="O37" s="1175"/>
      <c r="P37" s="1174"/>
    </row>
    <row r="38" spans="2:16" ht="15.95" customHeight="1">
      <c r="B38" s="1187"/>
      <c r="C38" s="1179">
        <v>63942</v>
      </c>
      <c r="D38" s="1250" t="s">
        <v>814</v>
      </c>
      <c r="E38" s="1249">
        <v>40</v>
      </c>
      <c r="F38" s="1189"/>
      <c r="G38" s="1188"/>
      <c r="H38" s="1174"/>
      <c r="I38" s="1160"/>
      <c r="J38" s="1180"/>
      <c r="K38" s="1179">
        <v>46472</v>
      </c>
      <c r="L38" s="1185" t="s">
        <v>851</v>
      </c>
      <c r="M38" s="1184">
        <v>40</v>
      </c>
      <c r="N38" s="1217"/>
      <c r="O38" s="1175"/>
      <c r="P38" s="1174"/>
    </row>
    <row r="39" spans="2:16" ht="15.95" customHeight="1">
      <c r="B39" s="1187"/>
      <c r="C39" s="1179">
        <v>63952</v>
      </c>
      <c r="D39" s="1250" t="s">
        <v>813</v>
      </c>
      <c r="E39" s="1249">
        <v>40</v>
      </c>
      <c r="F39" s="1189"/>
      <c r="G39" s="1188"/>
      <c r="H39" s="1174"/>
      <c r="I39" s="1160"/>
      <c r="J39" s="1180"/>
      <c r="K39" s="1179">
        <v>46482</v>
      </c>
      <c r="L39" s="1185" t="s">
        <v>852</v>
      </c>
      <c r="M39" s="1184">
        <v>40</v>
      </c>
      <c r="N39" s="1217"/>
      <c r="O39" s="1175"/>
      <c r="P39" s="1174"/>
    </row>
    <row r="40" spans="2:16" ht="15.95" customHeight="1">
      <c r="B40" s="1187">
        <v>0</v>
      </c>
      <c r="C40" s="1179">
        <v>43012</v>
      </c>
      <c r="D40" s="1185" t="s">
        <v>853</v>
      </c>
      <c r="E40" s="1184">
        <v>40</v>
      </c>
      <c r="F40" s="1217"/>
      <c r="G40" s="1230"/>
      <c r="H40" s="1174"/>
      <c r="I40" s="1160"/>
      <c r="J40" s="1180">
        <v>0</v>
      </c>
      <c r="K40" s="1179">
        <v>26186</v>
      </c>
      <c r="L40" s="1185" t="s">
        <v>854</v>
      </c>
      <c r="M40" s="1184">
        <v>5</v>
      </c>
      <c r="N40" s="1217"/>
      <c r="O40" s="1175"/>
      <c r="P40" s="1174"/>
    </row>
    <row r="41" spans="2:16" ht="15.95" customHeight="1">
      <c r="B41" s="1187">
        <v>0</v>
      </c>
      <c r="C41" s="1179">
        <v>43022</v>
      </c>
      <c r="D41" s="1185" t="s">
        <v>855</v>
      </c>
      <c r="E41" s="1184">
        <v>40</v>
      </c>
      <c r="F41" s="1217"/>
      <c r="G41" s="1230"/>
      <c r="H41" s="1174"/>
      <c r="I41" s="1160"/>
      <c r="J41" s="1180">
        <v>0</v>
      </c>
      <c r="K41" s="1179">
        <v>26187</v>
      </c>
      <c r="L41" s="1185" t="s">
        <v>856</v>
      </c>
      <c r="M41" s="1184">
        <v>25</v>
      </c>
      <c r="N41" s="1217"/>
      <c r="O41" s="1175"/>
      <c r="P41" s="1174"/>
    </row>
    <row r="42" spans="2:16" ht="15.95" customHeight="1">
      <c r="B42" s="1187">
        <v>0</v>
      </c>
      <c r="C42" s="1179">
        <v>43032</v>
      </c>
      <c r="D42" s="1185" t="s">
        <v>857</v>
      </c>
      <c r="E42" s="1184">
        <v>40</v>
      </c>
      <c r="F42" s="1217"/>
      <c r="G42" s="1230"/>
      <c r="H42" s="1174"/>
      <c r="I42" s="1160"/>
      <c r="J42" s="1180">
        <v>0</v>
      </c>
      <c r="K42" s="1179">
        <v>66962</v>
      </c>
      <c r="L42" s="1185" t="s">
        <v>858</v>
      </c>
      <c r="M42" s="1184">
        <v>40</v>
      </c>
      <c r="N42" s="1217"/>
      <c r="O42" s="1175"/>
      <c r="P42" s="1174"/>
    </row>
    <row r="43" spans="2:16" ht="15.95" customHeight="1">
      <c r="B43" s="1187">
        <v>0</v>
      </c>
      <c r="C43" s="1179">
        <v>43042</v>
      </c>
      <c r="D43" s="1185" t="s">
        <v>859</v>
      </c>
      <c r="E43" s="1184">
        <v>40</v>
      </c>
      <c r="F43" s="1217"/>
      <c r="G43" s="1230"/>
      <c r="H43" s="1174"/>
      <c r="I43" s="1160"/>
      <c r="J43" s="1180">
        <v>0</v>
      </c>
      <c r="K43" s="1179">
        <v>66966</v>
      </c>
      <c r="L43" s="1185" t="s">
        <v>623</v>
      </c>
      <c r="M43" s="1184">
        <v>5</v>
      </c>
      <c r="N43" s="1217"/>
      <c r="O43" s="1175"/>
      <c r="P43" s="1174"/>
    </row>
    <row r="44" spans="2:16" ht="15.95" customHeight="1">
      <c r="B44" s="1187">
        <v>0</v>
      </c>
      <c r="C44" s="1179">
        <v>43052</v>
      </c>
      <c r="D44" s="1185" t="s">
        <v>860</v>
      </c>
      <c r="E44" s="1184">
        <v>40</v>
      </c>
      <c r="F44" s="1217"/>
      <c r="G44" s="1230"/>
      <c r="H44" s="1174"/>
      <c r="I44" s="1160"/>
      <c r="J44" s="1180">
        <v>0</v>
      </c>
      <c r="K44" s="1179">
        <v>8815</v>
      </c>
      <c r="L44" s="1185" t="s">
        <v>861</v>
      </c>
      <c r="M44" s="1184">
        <v>1</v>
      </c>
      <c r="N44" s="1217"/>
      <c r="O44" s="1175"/>
      <c r="P44" s="1174"/>
    </row>
    <row r="45" spans="2:16" ht="15.95" customHeight="1">
      <c r="B45" s="1187">
        <v>0</v>
      </c>
      <c r="C45" s="1179">
        <v>43172</v>
      </c>
      <c r="D45" s="1185" t="s">
        <v>862</v>
      </c>
      <c r="E45" s="1184">
        <v>40</v>
      </c>
      <c r="F45" s="1217"/>
      <c r="G45" s="1230"/>
      <c r="H45" s="1174"/>
      <c r="I45" s="1160"/>
      <c r="J45" s="1180">
        <v>0</v>
      </c>
      <c r="K45" s="1179">
        <v>8854</v>
      </c>
      <c r="L45" s="1185" t="s">
        <v>863</v>
      </c>
      <c r="M45" s="1184">
        <v>1</v>
      </c>
      <c r="N45" s="1217"/>
      <c r="O45" s="1175"/>
      <c r="P45" s="1174"/>
    </row>
    <row r="46" spans="2:16" ht="15.95" customHeight="1" thickBot="1">
      <c r="B46" s="1187">
        <v>0</v>
      </c>
      <c r="C46" s="1179">
        <v>43162</v>
      </c>
      <c r="D46" s="1185" t="s">
        <v>864</v>
      </c>
      <c r="E46" s="1184">
        <v>40</v>
      </c>
      <c r="F46" s="1217"/>
      <c r="G46" s="1230"/>
      <c r="H46" s="1174"/>
      <c r="I46" s="1160"/>
      <c r="J46" s="1180">
        <v>0</v>
      </c>
      <c r="K46" s="1179">
        <v>8299</v>
      </c>
      <c r="L46" s="1185" t="s">
        <v>865</v>
      </c>
      <c r="M46" s="1184">
        <v>1</v>
      </c>
      <c r="N46" s="1217"/>
      <c r="O46" s="1175"/>
      <c r="P46" s="1174"/>
    </row>
    <row r="47" spans="2:16" ht="15.95" customHeight="1" thickBot="1">
      <c r="B47" s="1187">
        <v>0</v>
      </c>
      <c r="C47" s="1201">
        <v>63162</v>
      </c>
      <c r="D47" s="1247" t="s">
        <v>866</v>
      </c>
      <c r="E47" s="1246">
        <v>40</v>
      </c>
      <c r="F47" s="1217"/>
      <c r="G47" s="1230"/>
      <c r="H47" s="1174"/>
      <c r="I47" s="1160"/>
      <c r="J47" s="1180">
        <v>0</v>
      </c>
      <c r="K47" s="1229"/>
      <c r="L47" s="1205" t="s">
        <v>64</v>
      </c>
      <c r="M47" s="1223"/>
      <c r="N47" s="1228"/>
      <c r="O47" s="1228"/>
      <c r="P47" s="1248"/>
    </row>
    <row r="48" spans="2:16" ht="15.95" customHeight="1">
      <c r="B48" s="1187">
        <v>0</v>
      </c>
      <c r="C48" s="1179">
        <v>43420</v>
      </c>
      <c r="D48" s="1185" t="s">
        <v>867</v>
      </c>
      <c r="E48" s="1184">
        <v>40</v>
      </c>
      <c r="F48" s="1217"/>
      <c r="G48" s="1230"/>
      <c r="H48" s="1174"/>
      <c r="I48" s="1160"/>
      <c r="J48" s="1180">
        <v>0</v>
      </c>
      <c r="K48" s="1199">
        <v>88699</v>
      </c>
      <c r="L48" s="1185" t="s">
        <v>868</v>
      </c>
      <c r="M48" s="1184">
        <v>10</v>
      </c>
      <c r="N48" s="1196"/>
      <c r="O48" s="1220"/>
      <c r="P48" s="1174"/>
    </row>
    <row r="49" spans="2:17" ht="15.95" customHeight="1">
      <c r="B49" s="1187">
        <v>0</v>
      </c>
      <c r="C49" s="1179">
        <v>53632</v>
      </c>
      <c r="D49" s="1185" t="s">
        <v>869</v>
      </c>
      <c r="E49" s="1184">
        <v>40</v>
      </c>
      <c r="F49" s="1217"/>
      <c r="G49" s="1230"/>
      <c r="H49" s="1174"/>
      <c r="I49" s="1214"/>
      <c r="J49" s="1180">
        <v>0</v>
      </c>
      <c r="K49" s="1179">
        <v>88698</v>
      </c>
      <c r="L49" s="1185" t="s">
        <v>870</v>
      </c>
      <c r="M49" s="1184">
        <v>10</v>
      </c>
      <c r="N49" s="1217"/>
      <c r="O49" s="1175"/>
      <c r="P49" s="1174"/>
    </row>
    <row r="50" spans="2:17" ht="15.95" customHeight="1">
      <c r="B50" s="1187">
        <v>0</v>
      </c>
      <c r="C50" s="1179">
        <v>43502</v>
      </c>
      <c r="D50" s="1185" t="s">
        <v>871</v>
      </c>
      <c r="E50" s="1184">
        <v>40</v>
      </c>
      <c r="F50" s="1217"/>
      <c r="G50" s="1230"/>
      <c r="H50" s="1174"/>
      <c r="I50" s="1214"/>
      <c r="J50" s="1180">
        <v>0</v>
      </c>
      <c r="K50" s="1179">
        <v>48179</v>
      </c>
      <c r="L50" s="1185" t="s">
        <v>872</v>
      </c>
      <c r="M50" s="1184">
        <v>20</v>
      </c>
      <c r="N50" s="1217"/>
      <c r="O50" s="1175"/>
      <c r="P50" s="1174"/>
    </row>
    <row r="51" spans="2:17" ht="15.95" customHeight="1">
      <c r="B51" s="1187">
        <v>0</v>
      </c>
      <c r="C51" s="1201">
        <v>43166</v>
      </c>
      <c r="D51" s="1247" t="s">
        <v>873</v>
      </c>
      <c r="E51" s="1246">
        <v>5</v>
      </c>
      <c r="F51" s="1217"/>
      <c r="G51" s="1230"/>
      <c r="H51" s="1174"/>
      <c r="I51" s="1153"/>
      <c r="J51" s="1180">
        <v>0</v>
      </c>
      <c r="K51" s="1179">
        <v>48189</v>
      </c>
      <c r="L51" s="1185" t="s">
        <v>874</v>
      </c>
      <c r="M51" s="1184">
        <v>20</v>
      </c>
      <c r="N51" s="1217"/>
      <c r="O51" s="1175"/>
      <c r="P51" s="1174"/>
      <c r="Q51" s="1153"/>
    </row>
    <row r="52" spans="2:17" ht="15.95" customHeight="1" thickBot="1">
      <c r="B52" s="1187">
        <v>0</v>
      </c>
      <c r="C52" s="1179">
        <v>83499</v>
      </c>
      <c r="D52" s="1185" t="s">
        <v>875</v>
      </c>
      <c r="E52" s="1184">
        <v>25</v>
      </c>
      <c r="F52" s="1217"/>
      <c r="G52" s="1230"/>
      <c r="H52" s="1174"/>
      <c r="I52" s="1153"/>
      <c r="J52" s="1180">
        <v>0</v>
      </c>
      <c r="K52" s="1192">
        <v>48199</v>
      </c>
      <c r="L52" s="1191" t="s">
        <v>876</v>
      </c>
      <c r="M52" s="1190">
        <v>20</v>
      </c>
      <c r="N52" s="1189"/>
      <c r="O52" s="1194"/>
      <c r="P52" s="1193"/>
    </row>
    <row r="53" spans="2:17" ht="15.95" customHeight="1" thickBot="1">
      <c r="B53" s="1187">
        <v>0</v>
      </c>
      <c r="C53" s="1179">
        <v>83439</v>
      </c>
      <c r="D53" s="1185" t="s">
        <v>877</v>
      </c>
      <c r="E53" s="1184">
        <v>25</v>
      </c>
      <c r="F53" s="1217"/>
      <c r="G53" s="1230"/>
      <c r="H53" s="1174"/>
      <c r="I53" s="1153"/>
      <c r="J53" s="1180">
        <v>0</v>
      </c>
      <c r="K53" s="1242"/>
      <c r="L53" s="1205" t="s">
        <v>53</v>
      </c>
      <c r="M53" s="1245"/>
      <c r="N53" s="1219"/>
      <c r="O53" s="1240"/>
      <c r="P53" s="1239"/>
    </row>
    <row r="54" spans="2:17" ht="15.95" customHeight="1" thickBot="1">
      <c r="B54" s="1187">
        <v>0</v>
      </c>
      <c r="C54" s="1244">
        <v>43137</v>
      </c>
      <c r="D54" s="1185" t="s">
        <v>440</v>
      </c>
      <c r="E54" s="1184">
        <v>25</v>
      </c>
      <c r="F54" s="1217"/>
      <c r="G54" s="1230"/>
      <c r="H54" s="1174"/>
      <c r="I54" s="1153"/>
      <c r="J54" s="1180">
        <v>0</v>
      </c>
      <c r="K54" s="1199">
        <v>48207</v>
      </c>
      <c r="L54" s="1198" t="s">
        <v>878</v>
      </c>
      <c r="M54" s="1197">
        <v>20</v>
      </c>
      <c r="N54" s="1196"/>
      <c r="O54" s="1220"/>
      <c r="P54" s="1216"/>
    </row>
    <row r="55" spans="2:17" ht="15.95" customHeight="1" thickBot="1">
      <c r="B55" s="1187">
        <v>0</v>
      </c>
      <c r="C55" s="1229"/>
      <c r="D55" s="1205" t="s">
        <v>663</v>
      </c>
      <c r="E55" s="1223"/>
      <c r="F55" s="1228"/>
      <c r="G55" s="1228"/>
      <c r="H55" s="1227"/>
      <c r="I55" s="1153"/>
      <c r="J55" s="1180">
        <v>0</v>
      </c>
      <c r="K55" s="1179">
        <v>48208</v>
      </c>
      <c r="L55" s="1185" t="s">
        <v>879</v>
      </c>
      <c r="M55" s="1184">
        <v>20</v>
      </c>
      <c r="N55" s="1217"/>
      <c r="O55" s="1175"/>
      <c r="P55" s="1174"/>
    </row>
    <row r="56" spans="2:17" ht="15.95" customHeight="1">
      <c r="B56" s="1187">
        <v>0</v>
      </c>
      <c r="C56" s="1199">
        <v>46194</v>
      </c>
      <c r="D56" s="1198" t="s">
        <v>880</v>
      </c>
      <c r="E56" s="1197">
        <v>40</v>
      </c>
      <c r="F56" s="1196"/>
      <c r="G56" s="1195"/>
      <c r="H56" s="1174"/>
      <c r="I56" s="1212"/>
      <c r="J56" s="1180">
        <v>0</v>
      </c>
      <c r="K56" s="1179">
        <v>48209</v>
      </c>
      <c r="L56" s="1185" t="s">
        <v>881</v>
      </c>
      <c r="M56" s="1184">
        <v>20</v>
      </c>
      <c r="N56" s="1217"/>
      <c r="O56" s="1175"/>
      <c r="P56" s="1174"/>
    </row>
    <row r="57" spans="2:17" ht="15.95" customHeight="1">
      <c r="B57" s="1187">
        <v>0</v>
      </c>
      <c r="C57" s="1179">
        <v>46234</v>
      </c>
      <c r="D57" s="1185" t="s">
        <v>882</v>
      </c>
      <c r="E57" s="1184">
        <v>40</v>
      </c>
      <c r="F57" s="1217"/>
      <c r="G57" s="1230"/>
      <c r="H57" s="1174"/>
      <c r="I57" s="1160"/>
      <c r="J57" s="1180">
        <v>0</v>
      </c>
      <c r="K57" s="1179">
        <v>48219</v>
      </c>
      <c r="L57" s="1185" t="s">
        <v>883</v>
      </c>
      <c r="M57" s="1184">
        <v>20</v>
      </c>
      <c r="N57" s="1217"/>
      <c r="O57" s="1175"/>
      <c r="P57" s="1174"/>
    </row>
    <row r="58" spans="2:17" ht="15.95" customHeight="1">
      <c r="B58" s="1187">
        <v>0</v>
      </c>
      <c r="C58" s="1179">
        <v>46394</v>
      </c>
      <c r="D58" s="1185" t="s">
        <v>388</v>
      </c>
      <c r="E58" s="1184">
        <v>40</v>
      </c>
      <c r="F58" s="1217"/>
      <c r="G58" s="1230"/>
      <c r="H58" s="1174"/>
      <c r="I58" s="1160"/>
      <c r="J58" s="1180">
        <v>0</v>
      </c>
      <c r="K58" s="1179">
        <v>48227</v>
      </c>
      <c r="L58" s="1185" t="s">
        <v>884</v>
      </c>
      <c r="M58" s="1184">
        <v>20</v>
      </c>
      <c r="N58" s="1217"/>
      <c r="O58" s="1175"/>
      <c r="P58" s="1174"/>
    </row>
    <row r="59" spans="2:17" ht="15.95" customHeight="1">
      <c r="B59" s="1187">
        <v>0</v>
      </c>
      <c r="C59" s="1179">
        <v>56294</v>
      </c>
      <c r="D59" s="1185" t="s">
        <v>133</v>
      </c>
      <c r="E59" s="1184">
        <v>40</v>
      </c>
      <c r="F59" s="1217"/>
      <c r="G59" s="1230"/>
      <c r="H59" s="1174"/>
      <c r="I59" s="1160"/>
      <c r="J59" s="1180">
        <v>0</v>
      </c>
      <c r="K59" s="1179">
        <v>48229</v>
      </c>
      <c r="L59" s="1185" t="s">
        <v>885</v>
      </c>
      <c r="M59" s="1184">
        <v>20</v>
      </c>
      <c r="N59" s="1217"/>
      <c r="O59" s="1175"/>
      <c r="P59" s="1174"/>
    </row>
    <row r="60" spans="2:17" ht="15.95" customHeight="1" thickBot="1">
      <c r="B60" s="1187">
        <v>0</v>
      </c>
      <c r="C60" s="1179">
        <v>56152</v>
      </c>
      <c r="D60" s="1185" t="s">
        <v>109</v>
      </c>
      <c r="E60" s="1184">
        <v>40</v>
      </c>
      <c r="F60" s="1217"/>
      <c r="G60" s="1230"/>
      <c r="H60" s="1174"/>
      <c r="I60" s="1160"/>
      <c r="J60" s="1180">
        <v>0</v>
      </c>
      <c r="K60" s="1192">
        <v>48239</v>
      </c>
      <c r="L60" s="1191" t="s">
        <v>886</v>
      </c>
      <c r="M60" s="1190">
        <v>20</v>
      </c>
      <c r="N60" s="1189"/>
      <c r="O60" s="1194"/>
      <c r="P60" s="1193"/>
    </row>
    <row r="61" spans="2:17" ht="15.95" customHeight="1" thickBot="1">
      <c r="B61" s="1187">
        <v>0</v>
      </c>
      <c r="C61" s="1179">
        <v>66704</v>
      </c>
      <c r="D61" s="1185" t="s">
        <v>887</v>
      </c>
      <c r="E61" s="1184">
        <v>40</v>
      </c>
      <c r="F61" s="1217"/>
      <c r="G61" s="1230"/>
      <c r="H61" s="1174"/>
      <c r="I61" s="1243"/>
      <c r="J61" s="1180">
        <v>0</v>
      </c>
      <c r="K61" s="1242"/>
      <c r="L61" s="1205" t="s">
        <v>812</v>
      </c>
      <c r="M61" s="1241"/>
      <c r="N61" s="1219"/>
      <c r="O61" s="1240"/>
      <c r="P61" s="1239"/>
    </row>
    <row r="62" spans="2:17" ht="15.95" customHeight="1">
      <c r="B62" s="1238">
        <v>0</v>
      </c>
      <c r="C62" s="1179">
        <v>79479</v>
      </c>
      <c r="D62" s="1185" t="s">
        <v>888</v>
      </c>
      <c r="E62" s="1184">
        <v>22.68</v>
      </c>
      <c r="F62" s="1217"/>
      <c r="G62" s="1230"/>
      <c r="H62" s="1237"/>
      <c r="I62" s="1160"/>
      <c r="J62" s="1180">
        <v>0</v>
      </c>
      <c r="K62" s="1236">
        <v>48119</v>
      </c>
      <c r="L62" s="1198" t="s">
        <v>889</v>
      </c>
      <c r="M62" s="1197">
        <v>20</v>
      </c>
      <c r="N62" s="1196"/>
      <c r="O62" s="1220"/>
      <c r="P62" s="1216"/>
    </row>
    <row r="63" spans="2:17" ht="15.95" customHeight="1">
      <c r="B63" s="1187">
        <v>0</v>
      </c>
      <c r="C63" s="1179">
        <v>46132</v>
      </c>
      <c r="D63" s="1185" t="s">
        <v>890</v>
      </c>
      <c r="E63" s="1184">
        <v>40</v>
      </c>
      <c r="F63" s="1217"/>
      <c r="G63" s="1230"/>
      <c r="H63" s="1174"/>
      <c r="I63" s="1160"/>
      <c r="J63" s="1180">
        <v>0</v>
      </c>
      <c r="K63" s="1179">
        <v>48122</v>
      </c>
      <c r="L63" s="1185" t="s">
        <v>891</v>
      </c>
      <c r="M63" s="1184">
        <v>20</v>
      </c>
      <c r="N63" s="1217"/>
      <c r="O63" s="1175"/>
      <c r="P63" s="1174"/>
    </row>
    <row r="64" spans="2:17" ht="15.95" customHeight="1">
      <c r="B64" s="1187">
        <v>0</v>
      </c>
      <c r="C64" s="1179">
        <v>56104</v>
      </c>
      <c r="D64" s="1185" t="s">
        <v>892</v>
      </c>
      <c r="E64" s="1184">
        <v>40</v>
      </c>
      <c r="F64" s="1217"/>
      <c r="G64" s="1230"/>
      <c r="H64" s="1174"/>
      <c r="I64" s="1160"/>
      <c r="J64" s="1180">
        <v>0</v>
      </c>
      <c r="K64" s="1179">
        <v>48129</v>
      </c>
      <c r="L64" s="1185" t="s">
        <v>893</v>
      </c>
      <c r="M64" s="1184">
        <v>20</v>
      </c>
      <c r="N64" s="1217"/>
      <c r="O64" s="1175"/>
      <c r="P64" s="1174"/>
    </row>
    <row r="65" spans="2:16" ht="15.95" customHeight="1">
      <c r="B65" s="1187">
        <v>0</v>
      </c>
      <c r="C65" s="1179">
        <v>56109</v>
      </c>
      <c r="D65" s="1185" t="s">
        <v>894</v>
      </c>
      <c r="E65" s="1184">
        <v>30</v>
      </c>
      <c r="F65" s="1217"/>
      <c r="G65" s="1230"/>
      <c r="H65" s="1174"/>
      <c r="I65" s="1160"/>
      <c r="J65" s="1180">
        <v>0</v>
      </c>
      <c r="K65" s="1192">
        <v>48142</v>
      </c>
      <c r="L65" s="1185" t="s">
        <v>895</v>
      </c>
      <c r="M65" s="1184">
        <v>20</v>
      </c>
      <c r="N65" s="1217"/>
      <c r="O65" s="1175"/>
      <c r="P65" s="1174"/>
    </row>
    <row r="66" spans="2:16" ht="15.95" customHeight="1" thickBot="1">
      <c r="B66" s="1187">
        <v>0</v>
      </c>
      <c r="C66" s="1179">
        <v>86624</v>
      </c>
      <c r="D66" s="1185" t="s">
        <v>896</v>
      </c>
      <c r="E66" s="1184">
        <v>25</v>
      </c>
      <c r="F66" s="1217"/>
      <c r="G66" s="1230"/>
      <c r="H66" s="1174"/>
      <c r="I66" s="1160"/>
      <c r="J66" s="1180">
        <v>0</v>
      </c>
      <c r="K66" s="1235">
        <v>48149</v>
      </c>
      <c r="L66" s="1191" t="s">
        <v>897</v>
      </c>
      <c r="M66" s="1190">
        <v>20</v>
      </c>
      <c r="N66" s="1189"/>
      <c r="O66" s="1194"/>
      <c r="P66" s="1193"/>
    </row>
    <row r="67" spans="2:16" ht="15.95" customHeight="1" thickBot="1">
      <c r="B67" s="1187">
        <v>0</v>
      </c>
      <c r="C67" s="1179">
        <v>86522</v>
      </c>
      <c r="D67" s="1185" t="s">
        <v>898</v>
      </c>
      <c r="E67" s="1184">
        <v>25</v>
      </c>
      <c r="F67" s="1217"/>
      <c r="G67" s="1230"/>
      <c r="H67" s="1174"/>
      <c r="I67" s="1160"/>
      <c r="J67" s="1180">
        <v>0</v>
      </c>
      <c r="K67" s="1234"/>
      <c r="L67" s="1223" t="s">
        <v>598</v>
      </c>
      <c r="M67" s="1223"/>
      <c r="N67" s="1233"/>
      <c r="O67" s="1232"/>
      <c r="P67" s="1231"/>
    </row>
    <row r="68" spans="2:16" ht="15.95" customHeight="1">
      <c r="B68" s="1187">
        <v>0</v>
      </c>
      <c r="C68" s="1179">
        <v>86514</v>
      </c>
      <c r="D68" s="1185" t="s">
        <v>899</v>
      </c>
      <c r="E68" s="1184">
        <v>25</v>
      </c>
      <c r="F68" s="1217"/>
      <c r="G68" s="1230"/>
      <c r="H68" s="1174"/>
      <c r="I68" s="1160"/>
      <c r="J68" s="1180">
        <v>0</v>
      </c>
      <c r="K68" s="1199">
        <v>57125</v>
      </c>
      <c r="L68" s="1185" t="s">
        <v>900</v>
      </c>
      <c r="M68" s="1184">
        <v>25</v>
      </c>
      <c r="N68" s="1217"/>
      <c r="O68" s="1220"/>
      <c r="P68" s="1174"/>
    </row>
    <row r="69" spans="2:16" ht="15.95" customHeight="1">
      <c r="B69" s="1187">
        <v>0</v>
      </c>
      <c r="C69" s="1179">
        <v>86044</v>
      </c>
      <c r="D69" s="1185" t="s">
        <v>901</v>
      </c>
      <c r="E69" s="1184">
        <v>25</v>
      </c>
      <c r="F69" s="1217"/>
      <c r="G69" s="1230"/>
      <c r="H69" s="1174"/>
      <c r="I69" s="1160"/>
      <c r="J69" s="1180">
        <v>0</v>
      </c>
      <c r="K69" s="1179">
        <v>57164</v>
      </c>
      <c r="L69" s="1185" t="s">
        <v>902</v>
      </c>
      <c r="M69" s="1184">
        <v>15</v>
      </c>
      <c r="N69" s="1217"/>
      <c r="O69" s="1175"/>
      <c r="P69" s="1174"/>
    </row>
    <row r="70" spans="2:16" ht="15.95" customHeight="1">
      <c r="B70" s="1187">
        <v>0</v>
      </c>
      <c r="C70" s="1179">
        <v>86032</v>
      </c>
      <c r="D70" s="1185" t="s">
        <v>903</v>
      </c>
      <c r="E70" s="1184">
        <v>25</v>
      </c>
      <c r="F70" s="1217"/>
      <c r="G70" s="1230"/>
      <c r="H70" s="1174"/>
      <c r="I70" s="1160"/>
      <c r="J70" s="1180">
        <v>0</v>
      </c>
      <c r="K70" s="1179">
        <v>57115</v>
      </c>
      <c r="L70" s="1185" t="s">
        <v>20</v>
      </c>
      <c r="M70" s="1184">
        <v>25</v>
      </c>
      <c r="N70" s="1217"/>
      <c r="O70" s="1175"/>
      <c r="P70" s="1174"/>
    </row>
    <row r="71" spans="2:16" ht="15.95" customHeight="1">
      <c r="B71" s="1187"/>
      <c r="C71" s="1179">
        <v>86022</v>
      </c>
      <c r="D71" s="1185" t="s">
        <v>904</v>
      </c>
      <c r="E71" s="1184">
        <v>25</v>
      </c>
      <c r="F71" s="1217"/>
      <c r="G71" s="1230"/>
      <c r="H71" s="1174"/>
      <c r="I71" s="1160"/>
      <c r="J71" s="1180"/>
      <c r="K71" s="1179">
        <v>57263</v>
      </c>
      <c r="L71" s="1185" t="s">
        <v>905</v>
      </c>
      <c r="M71" s="1184">
        <v>20</v>
      </c>
      <c r="N71" s="1217"/>
      <c r="O71" s="1175"/>
      <c r="P71" s="1174"/>
    </row>
    <row r="72" spans="2:16" ht="15.95" customHeight="1">
      <c r="B72" s="1187">
        <v>0</v>
      </c>
      <c r="C72" s="1179">
        <v>86012</v>
      </c>
      <c r="D72" s="1185" t="s">
        <v>906</v>
      </c>
      <c r="E72" s="1184">
        <v>15</v>
      </c>
      <c r="F72" s="1217"/>
      <c r="G72" s="1230"/>
      <c r="H72" s="1174"/>
      <c r="I72" s="1160"/>
      <c r="J72" s="1180">
        <v>0</v>
      </c>
      <c r="K72" s="1179">
        <v>57395</v>
      </c>
      <c r="L72" s="1185" t="s">
        <v>907</v>
      </c>
      <c r="M72" s="1184">
        <v>25</v>
      </c>
      <c r="N72" s="1217"/>
      <c r="O72" s="1175"/>
      <c r="P72" s="1174"/>
    </row>
    <row r="73" spans="2:16" ht="15.95" customHeight="1" thickBot="1">
      <c r="B73" s="1187">
        <v>0</v>
      </c>
      <c r="C73" s="1179">
        <v>66149</v>
      </c>
      <c r="D73" s="1185" t="s">
        <v>811</v>
      </c>
      <c r="E73" s="1184">
        <v>2</v>
      </c>
      <c r="F73" s="1217"/>
      <c r="G73" s="1230"/>
      <c r="H73" s="1174"/>
      <c r="I73" s="1160"/>
      <c r="J73" s="1180">
        <v>0</v>
      </c>
      <c r="K73" s="1179">
        <v>57235</v>
      </c>
      <c r="L73" s="1185" t="s">
        <v>908</v>
      </c>
      <c r="M73" s="1184">
        <v>20</v>
      </c>
      <c r="N73" s="1217"/>
      <c r="O73" s="1175"/>
      <c r="P73" s="1174"/>
    </row>
    <row r="74" spans="2:16" ht="15.95" customHeight="1" thickBot="1">
      <c r="B74" s="1187">
        <v>0</v>
      </c>
      <c r="C74" s="1229"/>
      <c r="D74" s="1205" t="s">
        <v>87</v>
      </c>
      <c r="E74" s="1223"/>
      <c r="F74" s="1228"/>
      <c r="G74" s="1228"/>
      <c r="H74" s="1227"/>
      <c r="I74" s="1160"/>
      <c r="J74" s="1180">
        <v>0</v>
      </c>
      <c r="K74" s="1179">
        <v>57333</v>
      </c>
      <c r="L74" s="1185" t="s">
        <v>909</v>
      </c>
      <c r="M74" s="1184">
        <v>20</v>
      </c>
      <c r="N74" s="1217"/>
      <c r="O74" s="1175"/>
      <c r="P74" s="1174"/>
    </row>
    <row r="75" spans="2:16" ht="15.95" customHeight="1">
      <c r="B75" s="1187">
        <v>0</v>
      </c>
      <c r="C75" s="1226">
        <v>66170</v>
      </c>
      <c r="D75" s="1185" t="s">
        <v>910</v>
      </c>
      <c r="E75" s="1184">
        <v>40</v>
      </c>
      <c r="F75" s="1225"/>
      <c r="G75" s="1224"/>
      <c r="H75" s="1174"/>
      <c r="I75" s="1160"/>
      <c r="J75" s="1180">
        <v>0</v>
      </c>
      <c r="K75" s="1179">
        <v>57832</v>
      </c>
      <c r="L75" s="1185" t="s">
        <v>911</v>
      </c>
      <c r="M75" s="1184">
        <v>10</v>
      </c>
      <c r="N75" s="1217"/>
      <c r="O75" s="1175"/>
      <c r="P75" s="1174"/>
    </row>
    <row r="76" spans="2:16" ht="15.95" customHeight="1">
      <c r="B76" s="1187">
        <v>0</v>
      </c>
      <c r="C76" s="1179">
        <v>66042</v>
      </c>
      <c r="D76" s="1185" t="s">
        <v>83</v>
      </c>
      <c r="E76" s="1184">
        <v>40</v>
      </c>
      <c r="F76" s="1183"/>
      <c r="G76" s="1182"/>
      <c r="H76" s="1174"/>
      <c r="I76" s="1160"/>
      <c r="J76" s="1180">
        <v>0</v>
      </c>
      <c r="K76" s="1179">
        <v>57911</v>
      </c>
      <c r="L76" s="1185" t="s">
        <v>912</v>
      </c>
      <c r="M76" s="1184">
        <v>20</v>
      </c>
      <c r="N76" s="1217"/>
      <c r="O76" s="1175"/>
      <c r="P76" s="1174"/>
    </row>
    <row r="77" spans="2:16" ht="15.95" customHeight="1" thickBot="1">
      <c r="B77" s="1187">
        <v>0</v>
      </c>
      <c r="C77" s="1179">
        <v>66184</v>
      </c>
      <c r="D77" s="1185" t="s">
        <v>913</v>
      </c>
      <c r="E77" s="1184">
        <v>40</v>
      </c>
      <c r="F77" s="1183"/>
      <c r="G77" s="1182"/>
      <c r="H77" s="1174"/>
      <c r="I77" s="1160"/>
      <c r="J77" s="1180">
        <v>0</v>
      </c>
      <c r="K77" s="1192">
        <v>57922</v>
      </c>
      <c r="L77" s="1191" t="s">
        <v>914</v>
      </c>
      <c r="M77" s="1190">
        <v>20</v>
      </c>
      <c r="N77" s="1189"/>
      <c r="O77" s="1194"/>
      <c r="P77" s="1193"/>
    </row>
    <row r="78" spans="2:16" ht="15.95" customHeight="1" thickBot="1">
      <c r="B78" s="1187">
        <v>0</v>
      </c>
      <c r="C78" s="1179">
        <v>46772</v>
      </c>
      <c r="D78" s="1185" t="s">
        <v>915</v>
      </c>
      <c r="E78" s="1184">
        <v>40</v>
      </c>
      <c r="F78" s="1183"/>
      <c r="G78" s="1182"/>
      <c r="H78" s="1174"/>
      <c r="I78" s="1160"/>
      <c r="J78" s="1180">
        <v>0</v>
      </c>
      <c r="K78" s="1206"/>
      <c r="L78" s="1223" t="s">
        <v>810</v>
      </c>
      <c r="M78" s="1204"/>
      <c r="N78" s="1169" t="s">
        <v>809</v>
      </c>
      <c r="O78" s="1222"/>
      <c r="P78" s="1221"/>
    </row>
    <row r="79" spans="2:16" ht="15.95" customHeight="1" thickBot="1">
      <c r="B79" s="1187">
        <v>0</v>
      </c>
      <c r="C79" s="1192">
        <v>66114</v>
      </c>
      <c r="D79" s="1191" t="s">
        <v>916</v>
      </c>
      <c r="E79" s="1190">
        <v>40</v>
      </c>
      <c r="F79" s="1189"/>
      <c r="G79" s="1188"/>
      <c r="H79" s="1174"/>
      <c r="I79" s="1160"/>
      <c r="J79" s="1180">
        <v>0</v>
      </c>
      <c r="K79" s="1199">
        <v>57261</v>
      </c>
      <c r="L79" s="1198" t="s">
        <v>917</v>
      </c>
      <c r="M79" s="1197">
        <v>2</v>
      </c>
      <c r="N79" s="1196">
        <v>10</v>
      </c>
      <c r="O79" s="1220"/>
      <c r="P79" s="1216"/>
    </row>
    <row r="80" spans="2:16" ht="15.95" customHeight="1" thickBot="1">
      <c r="B80" s="1187">
        <v>0</v>
      </c>
      <c r="C80" s="1206"/>
      <c r="D80" s="1205" t="s">
        <v>808</v>
      </c>
      <c r="E80" s="1210"/>
      <c r="F80" s="1219"/>
      <c r="G80" s="1219"/>
      <c r="H80" s="1218"/>
      <c r="I80" s="1160"/>
      <c r="J80" s="1180">
        <v>0</v>
      </c>
      <c r="K80" s="1179">
        <v>57262</v>
      </c>
      <c r="L80" s="1185" t="s">
        <v>918</v>
      </c>
      <c r="M80" s="1184">
        <v>4</v>
      </c>
      <c r="N80" s="1217">
        <v>6</v>
      </c>
      <c r="O80" s="1175"/>
      <c r="P80" s="1216"/>
    </row>
    <row r="81" spans="2:16" ht="15.95" customHeight="1">
      <c r="B81" s="1187">
        <v>0</v>
      </c>
      <c r="C81" s="1199">
        <v>66052</v>
      </c>
      <c r="D81" s="1198" t="s">
        <v>919</v>
      </c>
      <c r="E81" s="1197">
        <v>40</v>
      </c>
      <c r="F81" s="1196"/>
      <c r="G81" s="1195"/>
      <c r="H81" s="1174"/>
      <c r="I81" s="1160"/>
      <c r="J81" s="1180">
        <v>0</v>
      </c>
      <c r="K81" s="1179">
        <v>57392</v>
      </c>
      <c r="L81" s="1185" t="s">
        <v>920</v>
      </c>
      <c r="M81" s="1184">
        <v>4</v>
      </c>
      <c r="N81" s="1217">
        <v>6</v>
      </c>
      <c r="O81" s="1175"/>
      <c r="P81" s="1216"/>
    </row>
    <row r="82" spans="2:16" ht="15.95" customHeight="1">
      <c r="B82" s="1187">
        <v>0</v>
      </c>
      <c r="C82" s="1179">
        <v>66059</v>
      </c>
      <c r="D82" s="1185" t="s">
        <v>82</v>
      </c>
      <c r="E82" s="1184">
        <v>20</v>
      </c>
      <c r="F82" s="1183"/>
      <c r="G82" s="1182"/>
      <c r="H82" s="1174"/>
      <c r="I82" s="1160"/>
      <c r="J82" s="1180">
        <v>0</v>
      </c>
      <c r="K82" s="1179">
        <v>37230</v>
      </c>
      <c r="L82" s="1185" t="s">
        <v>807</v>
      </c>
      <c r="M82" s="1184">
        <v>4</v>
      </c>
      <c r="N82" s="1183">
        <v>6</v>
      </c>
      <c r="O82" s="1175"/>
      <c r="P82" s="1215"/>
    </row>
    <row r="83" spans="2:16" ht="15.95" customHeight="1">
      <c r="B83" s="1187">
        <v>0</v>
      </c>
      <c r="C83" s="1179">
        <v>66062</v>
      </c>
      <c r="D83" s="1185" t="s">
        <v>921</v>
      </c>
      <c r="E83" s="1184">
        <v>40</v>
      </c>
      <c r="F83" s="1183"/>
      <c r="G83" s="1182"/>
      <c r="H83" s="1174"/>
      <c r="I83" s="1160"/>
      <c r="J83" s="1180">
        <v>0</v>
      </c>
      <c r="K83" s="1179">
        <v>37332</v>
      </c>
      <c r="L83" s="1185" t="s">
        <v>806</v>
      </c>
      <c r="M83" s="1184">
        <v>4</v>
      </c>
      <c r="N83" s="1183">
        <v>6</v>
      </c>
      <c r="O83" s="1175"/>
      <c r="P83" s="1215"/>
    </row>
    <row r="84" spans="2:16" ht="15.95" customHeight="1">
      <c r="B84" s="1187">
        <v>0</v>
      </c>
      <c r="C84" s="1179">
        <v>66069</v>
      </c>
      <c r="D84" s="1185" t="s">
        <v>80</v>
      </c>
      <c r="E84" s="1184">
        <v>20</v>
      </c>
      <c r="F84" s="1183"/>
      <c r="G84" s="1182"/>
      <c r="H84" s="1174"/>
      <c r="I84" s="1214"/>
      <c r="J84" s="1180">
        <v>0</v>
      </c>
      <c r="K84" s="1179"/>
      <c r="L84" s="1213" t="s">
        <v>805</v>
      </c>
      <c r="M84" s="1186"/>
      <c r="N84" s="1183"/>
      <c r="O84" s="1175"/>
      <c r="P84" s="1174"/>
    </row>
    <row r="85" spans="2:16" ht="15.95" customHeight="1">
      <c r="B85" s="1187">
        <v>0</v>
      </c>
      <c r="C85" s="1179">
        <v>66889</v>
      </c>
      <c r="D85" s="1185" t="s">
        <v>78</v>
      </c>
      <c r="E85" s="1184">
        <v>20</v>
      </c>
      <c r="F85" s="1183"/>
      <c r="G85" s="1182"/>
      <c r="H85" s="1174"/>
      <c r="I85" s="1160"/>
      <c r="J85" s="1180">
        <v>0</v>
      </c>
      <c r="K85" s="1179">
        <v>24052</v>
      </c>
      <c r="L85" s="1178" t="s">
        <v>804</v>
      </c>
      <c r="M85" s="1186">
        <v>40</v>
      </c>
      <c r="N85" s="1183"/>
      <c r="O85" s="1175"/>
      <c r="P85" s="1174"/>
    </row>
    <row r="86" spans="2:16" ht="15.95" customHeight="1">
      <c r="B86" s="1187">
        <v>0</v>
      </c>
      <c r="C86" s="1179">
        <v>56902</v>
      </c>
      <c r="D86" s="1185" t="s">
        <v>922</v>
      </c>
      <c r="E86" s="1184">
        <v>40</v>
      </c>
      <c r="F86" s="1183"/>
      <c r="G86" s="1182"/>
      <c r="H86" s="1174"/>
      <c r="I86" s="1160"/>
      <c r="J86" s="1180">
        <v>0</v>
      </c>
      <c r="K86" s="1179">
        <v>24682</v>
      </c>
      <c r="L86" s="1178" t="s">
        <v>803</v>
      </c>
      <c r="M86" s="1186">
        <v>40</v>
      </c>
      <c r="N86" s="1183"/>
      <c r="O86" s="1175"/>
      <c r="P86" s="1174"/>
    </row>
    <row r="87" spans="2:16" ht="15.95" customHeight="1">
      <c r="B87" s="1187">
        <v>0</v>
      </c>
      <c r="C87" s="1192">
        <v>66932</v>
      </c>
      <c r="D87" s="1191" t="s">
        <v>484</v>
      </c>
      <c r="E87" s="1190">
        <v>40</v>
      </c>
      <c r="F87" s="1189"/>
      <c r="G87" s="1188"/>
      <c r="H87" s="1174"/>
      <c r="I87" s="1160"/>
      <c r="J87" s="1211">
        <v>0</v>
      </c>
      <c r="K87" s="1179">
        <v>24032</v>
      </c>
      <c r="L87" s="1178" t="s">
        <v>802</v>
      </c>
      <c r="M87" s="1186">
        <v>40</v>
      </c>
      <c r="N87" s="1183"/>
      <c r="O87" s="1175"/>
      <c r="P87" s="1174"/>
    </row>
    <row r="88" spans="2:16" ht="15.95" customHeight="1" thickBot="1">
      <c r="B88" s="1187">
        <v>0</v>
      </c>
      <c r="C88" s="1192"/>
      <c r="D88" s="1191"/>
      <c r="E88" s="1190"/>
      <c r="F88" s="1189"/>
      <c r="G88" s="1188"/>
      <c r="H88" s="1174"/>
      <c r="I88" s="1212"/>
      <c r="J88" s="1211">
        <v>0</v>
      </c>
      <c r="K88" s="1192">
        <v>24792</v>
      </c>
      <c r="L88" s="1191" t="s">
        <v>801</v>
      </c>
      <c r="M88" s="1190">
        <v>40</v>
      </c>
      <c r="N88" s="1189"/>
      <c r="O88" s="1194"/>
      <c r="P88" s="1193"/>
    </row>
    <row r="89" spans="2:16" ht="15.95" customHeight="1" thickBot="1">
      <c r="B89" s="1187">
        <v>0</v>
      </c>
      <c r="C89" s="1206" t="s">
        <v>463</v>
      </c>
      <c r="D89" s="1205" t="s">
        <v>800</v>
      </c>
      <c r="E89" s="1210"/>
      <c r="F89" s="1203"/>
      <c r="G89" s="1203"/>
      <c r="H89" s="1168"/>
      <c r="I89" s="1160"/>
      <c r="J89" s="1180">
        <v>0</v>
      </c>
      <c r="K89" s="1179">
        <v>24592</v>
      </c>
      <c r="L89" s="1178" t="s">
        <v>799</v>
      </c>
      <c r="M89" s="1186">
        <v>40</v>
      </c>
      <c r="N89" s="1183"/>
      <c r="O89" s="1175"/>
      <c r="P89" s="1174"/>
    </row>
    <row r="90" spans="2:16" ht="15.95" customHeight="1">
      <c r="B90" s="1187">
        <v>0</v>
      </c>
      <c r="C90" s="1199">
        <v>46002</v>
      </c>
      <c r="D90" s="1198" t="s">
        <v>923</v>
      </c>
      <c r="E90" s="1197">
        <v>40</v>
      </c>
      <c r="F90" s="1196"/>
      <c r="G90" s="1195"/>
      <c r="H90" s="1174"/>
      <c r="I90" s="1160"/>
      <c r="J90" s="1180">
        <v>0</v>
      </c>
      <c r="K90" s="1179">
        <v>24002</v>
      </c>
      <c r="L90" s="1178" t="s">
        <v>798</v>
      </c>
      <c r="M90" s="1186">
        <v>40</v>
      </c>
      <c r="N90" s="1183"/>
      <c r="O90" s="1175"/>
      <c r="P90" s="1174"/>
    </row>
    <row r="91" spans="2:16" ht="15.95" customHeight="1" thickBot="1">
      <c r="B91" s="1187">
        <v>0</v>
      </c>
      <c r="C91" s="1192">
        <v>46012</v>
      </c>
      <c r="D91" s="1209" t="s">
        <v>490</v>
      </c>
      <c r="E91" s="1190">
        <v>40</v>
      </c>
      <c r="F91" s="1208"/>
      <c r="G91" s="1207"/>
      <c r="H91" s="1174"/>
      <c r="I91" s="1160"/>
      <c r="J91" s="1180">
        <v>0</v>
      </c>
      <c r="K91" s="1179">
        <v>27512</v>
      </c>
      <c r="L91" s="1178" t="s">
        <v>797</v>
      </c>
      <c r="M91" s="1186">
        <v>4</v>
      </c>
      <c r="N91" s="1183"/>
      <c r="O91" s="1175"/>
      <c r="P91" s="1174"/>
    </row>
    <row r="92" spans="2:16" ht="15.95" customHeight="1" thickBot="1">
      <c r="B92" s="1187">
        <v>0</v>
      </c>
      <c r="C92" s="1206" t="s">
        <v>463</v>
      </c>
      <c r="D92" s="1205" t="s">
        <v>796</v>
      </c>
      <c r="E92" s="1204"/>
      <c r="F92" s="1203"/>
      <c r="G92" s="1203"/>
      <c r="H92" s="1202"/>
      <c r="I92" s="1160"/>
      <c r="J92" s="1180">
        <v>0</v>
      </c>
      <c r="K92" s="1201">
        <v>24840</v>
      </c>
      <c r="L92" s="1200" t="s">
        <v>795</v>
      </c>
      <c r="M92" s="1186">
        <v>40</v>
      </c>
      <c r="N92" s="1183"/>
      <c r="O92" s="1175"/>
      <c r="P92" s="1174"/>
    </row>
    <row r="93" spans="2:16" ht="15.95" customHeight="1">
      <c r="B93" s="1187">
        <v>0</v>
      </c>
      <c r="C93" s="1199">
        <v>85919</v>
      </c>
      <c r="D93" s="1198" t="s">
        <v>924</v>
      </c>
      <c r="E93" s="1197">
        <v>15</v>
      </c>
      <c r="F93" s="1196"/>
      <c r="G93" s="1195"/>
      <c r="H93" s="1174"/>
      <c r="I93" s="1160"/>
      <c r="J93" s="1180">
        <v>0</v>
      </c>
      <c r="K93" s="1192"/>
      <c r="L93" s="1191"/>
      <c r="M93" s="1190"/>
      <c r="N93" s="1189"/>
      <c r="O93" s="1194"/>
      <c r="P93" s="1193"/>
    </row>
    <row r="94" spans="2:16" ht="15.95" customHeight="1">
      <c r="B94" s="1187">
        <v>0</v>
      </c>
      <c r="C94" s="1192">
        <v>85929</v>
      </c>
      <c r="D94" s="1191" t="s">
        <v>925</v>
      </c>
      <c r="E94" s="1190">
        <v>15</v>
      </c>
      <c r="F94" s="1189"/>
      <c r="G94" s="1188"/>
      <c r="H94" s="1174"/>
      <c r="I94" s="1160"/>
      <c r="J94" s="1180">
        <v>0</v>
      </c>
      <c r="K94" s="1179"/>
      <c r="L94" s="1178"/>
      <c r="M94" s="1186"/>
      <c r="N94" s="1183"/>
      <c r="O94" s="1175"/>
      <c r="P94" s="1174"/>
    </row>
    <row r="95" spans="2:16" ht="15.95" customHeight="1">
      <c r="B95" s="1187">
        <v>0</v>
      </c>
      <c r="C95" s="1179">
        <v>9520</v>
      </c>
      <c r="D95" s="1185" t="s">
        <v>926</v>
      </c>
      <c r="E95" s="1184">
        <v>20</v>
      </c>
      <c r="F95" s="1183"/>
      <c r="G95" s="1182"/>
      <c r="H95" s="1174"/>
      <c r="I95" s="1152"/>
      <c r="J95" s="1180">
        <v>0</v>
      </c>
      <c r="K95" s="1179"/>
      <c r="L95" s="1178"/>
      <c r="M95" s="1186"/>
      <c r="N95" s="1183"/>
      <c r="O95" s="1175"/>
      <c r="P95" s="1174"/>
    </row>
    <row r="96" spans="2:16" ht="15.95" customHeight="1">
      <c r="B96" s="1187">
        <v>0</v>
      </c>
      <c r="C96" s="1179">
        <v>9400</v>
      </c>
      <c r="D96" s="1185" t="s">
        <v>927</v>
      </c>
      <c r="E96" s="1184">
        <v>20</v>
      </c>
      <c r="F96" s="1183"/>
      <c r="G96" s="1182"/>
      <c r="H96" s="1174"/>
      <c r="I96" s="1152"/>
      <c r="J96" s="1180">
        <v>0</v>
      </c>
      <c r="K96" s="1179"/>
      <c r="L96" s="1178"/>
      <c r="M96" s="1186"/>
      <c r="N96" s="1183"/>
      <c r="O96" s="1175"/>
      <c r="P96" s="1174"/>
    </row>
    <row r="97" spans="3:16" ht="15.95" customHeight="1">
      <c r="C97" s="1179"/>
      <c r="D97" s="1185"/>
      <c r="E97" s="1184"/>
      <c r="F97" s="1183"/>
      <c r="G97" s="1182"/>
      <c r="H97" s="1181"/>
      <c r="I97" s="1152"/>
      <c r="J97" s="1180">
        <v>0</v>
      </c>
      <c r="K97" s="1179"/>
      <c r="L97" s="1178"/>
      <c r="M97" s="1177"/>
      <c r="N97" s="1176"/>
      <c r="O97" s="1175"/>
      <c r="P97" s="1174"/>
    </row>
    <row r="98" spans="3:16" ht="15.95" customHeight="1" thickBot="1">
      <c r="C98" s="1156" t="s">
        <v>753</v>
      </c>
      <c r="H98" s="1173">
        <v>0</v>
      </c>
      <c r="K98" s="1152"/>
      <c r="L98" s="1152"/>
      <c r="M98" s="1159"/>
      <c r="N98" s="1152"/>
      <c r="O98" s="1152"/>
      <c r="P98" s="1173"/>
    </row>
    <row r="99" spans="3:16" ht="15.75" thickBot="1">
      <c r="C99" s="1172" t="s">
        <v>794</v>
      </c>
      <c r="D99" s="1171"/>
      <c r="E99" s="1170"/>
      <c r="F99" s="1169"/>
      <c r="G99" s="1168"/>
      <c r="H99" s="1167">
        <v>0</v>
      </c>
    </row>
    <row r="100" spans="3:16" ht="18.75" customHeight="1">
      <c r="C100" s="1152"/>
      <c r="D100" s="1163"/>
      <c r="H100" s="1153"/>
      <c r="I100" s="1153"/>
      <c r="J100" s="1153"/>
      <c r="K100" s="1166"/>
      <c r="L100" s="1152"/>
      <c r="M100" s="1165"/>
      <c r="N100" s="1164"/>
      <c r="O100" s="1152"/>
    </row>
    <row r="101" spans="3:16" ht="17.25" customHeight="1">
      <c r="C101" s="1152"/>
      <c r="D101" s="1163"/>
      <c r="H101" s="1153"/>
      <c r="I101" s="1153"/>
      <c r="J101" s="1153"/>
      <c r="K101" s="1166"/>
      <c r="L101" s="1152"/>
      <c r="M101" s="1165"/>
      <c r="N101" s="1164"/>
      <c r="O101" s="1152"/>
    </row>
    <row r="102" spans="3:16" ht="17.25" customHeight="1">
      <c r="C102" s="1152"/>
      <c r="D102" s="1163"/>
      <c r="H102" s="1153"/>
      <c r="I102" s="1153"/>
      <c r="J102" s="1153"/>
      <c r="K102" s="1166"/>
      <c r="L102" s="1152"/>
      <c r="M102" s="1165"/>
      <c r="N102" s="1164"/>
      <c r="O102" s="1152"/>
    </row>
    <row r="103" spans="3:16" ht="12.75" customHeight="1">
      <c r="C103" s="1152"/>
      <c r="D103" s="1163"/>
      <c r="H103" s="1153"/>
      <c r="I103" s="1153"/>
      <c r="J103" s="1153"/>
      <c r="K103" s="1166"/>
      <c r="L103" s="1152"/>
      <c r="M103" s="1165"/>
      <c r="N103" s="1164"/>
      <c r="O103" s="1152"/>
    </row>
    <row r="104" spans="3:16" ht="12.75" customHeight="1">
      <c r="C104" s="1152"/>
      <c r="D104" s="1163"/>
      <c r="H104" s="1153"/>
      <c r="I104" s="1153"/>
      <c r="J104" s="1153"/>
      <c r="K104" s="1166"/>
      <c r="L104" s="1152"/>
      <c r="M104" s="1165"/>
      <c r="N104" s="1164"/>
      <c r="O104" s="1152"/>
    </row>
    <row r="105" spans="3:16" ht="13.5" customHeight="1">
      <c r="C105" s="1152"/>
      <c r="D105" s="1163"/>
      <c r="H105" s="1153"/>
      <c r="I105" s="1153"/>
      <c r="J105" s="1153"/>
      <c r="K105" s="1166"/>
      <c r="L105" s="1152"/>
      <c r="M105" s="1165"/>
      <c r="N105" s="1164"/>
      <c r="O105" s="1152"/>
    </row>
    <row r="106" spans="3:16">
      <c r="C106" s="1152"/>
      <c r="D106" s="1163"/>
      <c r="H106" s="1153"/>
      <c r="I106" s="1153"/>
      <c r="J106" s="1153"/>
    </row>
    <row r="107" spans="3:16">
      <c r="C107" s="1152"/>
      <c r="D107" s="1163"/>
      <c r="H107" s="1153"/>
      <c r="I107" s="1153"/>
      <c r="J107" s="1153"/>
    </row>
    <row r="108" spans="3:16">
      <c r="C108" s="1152"/>
      <c r="D108" s="1163"/>
      <c r="H108" s="1153"/>
      <c r="I108" s="1153"/>
      <c r="J108" s="1153"/>
    </row>
    <row r="109" spans="3:16">
      <c r="C109" s="1152"/>
      <c r="D109" s="1163"/>
      <c r="H109" s="1153"/>
      <c r="I109" s="1153"/>
      <c r="J109" s="1153"/>
    </row>
    <row r="110" spans="3:16">
      <c r="C110" s="1152"/>
      <c r="D110" s="1163"/>
      <c r="H110" s="1153"/>
      <c r="I110" s="1153"/>
      <c r="J110" s="1153"/>
    </row>
    <row r="111" spans="3:16">
      <c r="C111" s="1152"/>
      <c r="D111" s="1163"/>
      <c r="H111" s="1153"/>
      <c r="I111" s="1153"/>
      <c r="J111" s="1153"/>
    </row>
    <row r="112" spans="3:16">
      <c r="C112" s="1152"/>
      <c r="D112" s="1163"/>
      <c r="H112" s="1153"/>
      <c r="I112" s="1153"/>
      <c r="J112" s="1153"/>
    </row>
    <row r="113" spans="4:15" s="1152" customFormat="1">
      <c r="D113" s="1163"/>
      <c r="E113" s="1155"/>
      <c r="F113" s="1154"/>
      <c r="G113" s="1154"/>
      <c r="H113" s="1153"/>
      <c r="I113" s="1153"/>
      <c r="J113" s="1153"/>
      <c r="K113" s="1156"/>
      <c r="L113" s="1153"/>
      <c r="M113" s="1155"/>
      <c r="N113" s="1154"/>
      <c r="O113" s="1153"/>
    </row>
    <row r="114" spans="4:15" s="1152" customFormat="1">
      <c r="D114" s="1163"/>
      <c r="E114" s="1155"/>
      <c r="F114" s="1154"/>
      <c r="G114" s="1154"/>
      <c r="H114" s="1153"/>
      <c r="I114" s="1153"/>
      <c r="J114" s="1153"/>
      <c r="K114" s="1156"/>
      <c r="L114" s="1153"/>
      <c r="M114" s="1155"/>
      <c r="N114" s="1154"/>
      <c r="O114" s="1153"/>
    </row>
    <row r="115" spans="4:15" s="1152" customFormat="1">
      <c r="D115" s="1163"/>
      <c r="E115" s="1155"/>
      <c r="F115" s="1154"/>
      <c r="G115" s="1154"/>
      <c r="H115" s="1153"/>
      <c r="I115" s="1153"/>
      <c r="J115" s="1153"/>
      <c r="K115" s="1156"/>
      <c r="L115" s="1153"/>
      <c r="M115" s="1155"/>
      <c r="N115" s="1154"/>
      <c r="O115" s="1153"/>
    </row>
    <row r="116" spans="4:15" s="1152" customFormat="1">
      <c r="D116" s="1163"/>
      <c r="E116" s="1155"/>
      <c r="F116" s="1154"/>
      <c r="G116" s="1154"/>
      <c r="H116" s="1153"/>
      <c r="I116" s="1153"/>
      <c r="J116" s="1153"/>
      <c r="K116" s="1156"/>
      <c r="L116" s="1153"/>
      <c r="M116" s="1155"/>
      <c r="N116" s="1154"/>
      <c r="O116" s="1153"/>
    </row>
    <row r="117" spans="4:15" s="1152" customFormat="1">
      <c r="D117" s="1163"/>
      <c r="E117" s="1155"/>
      <c r="F117" s="1154"/>
      <c r="G117" s="1154"/>
      <c r="H117" s="1153"/>
      <c r="I117" s="1153"/>
      <c r="J117" s="1153"/>
      <c r="K117" s="1156"/>
      <c r="L117" s="1153"/>
      <c r="M117" s="1155"/>
      <c r="N117" s="1154"/>
      <c r="O117" s="1153"/>
    </row>
    <row r="118" spans="4:15" s="1152" customFormat="1">
      <c r="D118" s="1163"/>
      <c r="E118" s="1155"/>
      <c r="F118" s="1154"/>
      <c r="G118" s="1154"/>
      <c r="H118" s="1153"/>
      <c r="I118" s="1153"/>
      <c r="J118" s="1153"/>
      <c r="K118" s="1156"/>
      <c r="L118" s="1153"/>
      <c r="M118" s="1155"/>
      <c r="N118" s="1154"/>
      <c r="O118" s="1153"/>
    </row>
    <row r="119" spans="4:15" s="1152" customFormat="1">
      <c r="D119" s="1163"/>
      <c r="E119" s="1155"/>
      <c r="F119" s="1154"/>
      <c r="G119" s="1154"/>
      <c r="H119" s="1153"/>
      <c r="I119" s="1153"/>
      <c r="J119" s="1153"/>
      <c r="K119" s="1156"/>
      <c r="L119" s="1153"/>
      <c r="M119" s="1155"/>
      <c r="N119" s="1154"/>
      <c r="O119" s="1153"/>
    </row>
    <row r="120" spans="4:15" s="1152" customFormat="1">
      <c r="D120" s="1163"/>
      <c r="E120" s="1155"/>
      <c r="F120" s="1154"/>
      <c r="G120" s="1154"/>
      <c r="H120" s="1153"/>
      <c r="I120" s="1153"/>
      <c r="J120" s="1153"/>
      <c r="K120" s="1156"/>
      <c r="L120" s="1153"/>
      <c r="M120" s="1155"/>
      <c r="N120" s="1154"/>
      <c r="O120" s="1153"/>
    </row>
    <row r="121" spans="4:15" s="1152" customFormat="1">
      <c r="E121" s="1162"/>
      <c r="F121" s="1161"/>
      <c r="G121" s="1161"/>
      <c r="H121" s="1160"/>
      <c r="I121" s="1153"/>
      <c r="J121" s="1153"/>
      <c r="M121" s="1159"/>
    </row>
    <row r="122" spans="4:15" s="1152" customFormat="1">
      <c r="E122" s="1162"/>
      <c r="F122" s="1161"/>
      <c r="G122" s="1161"/>
      <c r="H122" s="1160"/>
      <c r="I122" s="1153"/>
      <c r="J122" s="1153"/>
      <c r="M122" s="1159"/>
    </row>
    <row r="123" spans="4:15" s="1152" customFormat="1">
      <c r="E123" s="1155"/>
      <c r="F123" s="1154"/>
      <c r="G123" s="1154"/>
      <c r="H123" s="1157"/>
      <c r="I123" s="1153"/>
      <c r="J123" s="1153"/>
      <c r="M123" s="1159"/>
    </row>
    <row r="124" spans="4:15" s="1152" customFormat="1">
      <c r="E124" s="1155"/>
      <c r="F124" s="1154"/>
      <c r="G124" s="1154"/>
      <c r="H124" s="1157"/>
      <c r="I124" s="1160"/>
      <c r="J124" s="1160"/>
      <c r="M124" s="1159"/>
    </row>
    <row r="125" spans="4:15" s="1152" customFormat="1">
      <c r="E125" s="1155"/>
      <c r="F125" s="1154"/>
      <c r="G125" s="1154"/>
      <c r="H125" s="1157"/>
      <c r="I125" s="1160"/>
      <c r="J125" s="1160"/>
      <c r="M125" s="1159"/>
    </row>
  </sheetData>
  <protectedRanges>
    <protectedRange sqref="D8:D9 G12:G16 G27:G54 G75:G79 G90:G91 G81:G88 O12:O21 O23:O28 G93:G97 G18:G25 G56:G73 O30:O46 O48:O52 O54:O60 O62:O66 O68:O77 O79:O97" name="Rango1"/>
  </protectedRanges>
  <autoFilter ref="C11:P98"/>
  <mergeCells count="5">
    <mergeCell ref="E9:F9"/>
    <mergeCell ref="G9:I9"/>
    <mergeCell ref="L9:O9"/>
    <mergeCell ref="D6:N6"/>
    <mergeCell ref="D8:G8"/>
  </mergeCells>
  <pageMargins left="0.25" right="0.25" top="0.75" bottom="0.75" header="0.3" footer="0.3"/>
  <pageSetup paperSize="5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10</vt:i4>
      </vt:variant>
    </vt:vector>
  </HeadingPairs>
  <TitlesOfParts>
    <vt:vector size="27" baseType="lpstr">
      <vt:lpstr>apiTexc</vt:lpstr>
      <vt:lpstr>Maltex</vt:lpstr>
      <vt:lpstr>apiBaj</vt:lpstr>
      <vt:lpstr>MalBaj</vt:lpstr>
      <vt:lpstr>PecCul1</vt:lpstr>
      <vt:lpstr>PecCul</vt:lpstr>
      <vt:lpstr>Camarón</vt:lpstr>
      <vt:lpstr>Farma</vt:lpstr>
      <vt:lpstr>apiSanJul</vt:lpstr>
      <vt:lpstr>GanMty</vt:lpstr>
      <vt:lpstr>apiMer</vt:lpstr>
      <vt:lpstr>Hoja12</vt:lpstr>
      <vt:lpstr>apiComal</vt:lpstr>
      <vt:lpstr>Tlax</vt:lpstr>
      <vt:lpstr>Zorro</vt:lpstr>
      <vt:lpstr>Orden de compra Zorro</vt:lpstr>
      <vt:lpstr>Garis</vt:lpstr>
      <vt:lpstr>apiBaj!Área_de_impresión</vt:lpstr>
      <vt:lpstr>apiComal!Área_de_impresión</vt:lpstr>
      <vt:lpstr>apiMer!Área_de_impresión</vt:lpstr>
      <vt:lpstr>Camarón!Área_de_impresión</vt:lpstr>
      <vt:lpstr>Garis!Área_de_impresión</vt:lpstr>
      <vt:lpstr>MalBaj!Área_de_impresión</vt:lpstr>
      <vt:lpstr>'Orden de compra Zorro'!Área_de_impresión</vt:lpstr>
      <vt:lpstr>PecCul!Área_de_impresión</vt:lpstr>
      <vt:lpstr>apiBaj!Títulos_a_imprimir</vt:lpstr>
      <vt:lpstr>MalBaj!Títulos_a_imprimir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Estrada Trujillo</dc:creator>
  <cp:lastModifiedBy>Berenice Oliva</cp:lastModifiedBy>
  <cp:lastPrinted>2017-08-03T15:16:39Z</cp:lastPrinted>
  <dcterms:created xsi:type="dcterms:W3CDTF">2017-08-03T14:57:13Z</dcterms:created>
  <dcterms:modified xsi:type="dcterms:W3CDTF">2017-08-23T08:52:06Z</dcterms:modified>
</cp:coreProperties>
</file>